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0" yWindow="0" windowWidth="14700" windowHeight="10215" firstSheet="10" activeTab="11"/>
  </bookViews>
  <sheets>
    <sheet name="ENERO    2 0 2 2      " sheetId="1" r:id="rId1"/>
    <sheet name="FEBRERO         2 0 2 2 " sheetId="2" r:id="rId2"/>
    <sheet name="     M A R Z O    2022     " sheetId="3" r:id="rId3"/>
    <sheet name="     ABRIL     2022    " sheetId="4" r:id="rId4"/>
    <sheet name="     MAYO       2 0 2 2        " sheetId="5" r:id="rId5"/>
    <sheet name="    JUNIO    2 0 2 2     " sheetId="6" r:id="rId6"/>
    <sheet name="   J U L I O     2 0 2 2       " sheetId="7" r:id="rId7"/>
    <sheet name="observaciones    " sheetId="8" r:id="rId8"/>
    <sheet name="  A G O S T O    2 0 2 2      " sheetId="9" r:id="rId9"/>
    <sheet name="    S E P T I E M B RE    2022 " sheetId="10" r:id="rId10"/>
    <sheet name="  O C T U B R E      2 0 2 2   " sheetId="11" r:id="rId11"/>
    <sheet name=" N O V  I E M B R E   2022   " sheetId="12" r:id="rId12"/>
    <sheet name="Hoja1" sheetId="13" r:id="rId13"/>
    <sheet name="Hoja3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2" l="1"/>
  <c r="I38" i="12"/>
  <c r="N38" i="12" s="1"/>
  <c r="H38" i="12"/>
  <c r="M38" i="12" s="1"/>
  <c r="I37" i="12"/>
  <c r="N37" i="12" s="1"/>
  <c r="H37" i="12"/>
  <c r="M37" i="12" s="1"/>
  <c r="I36" i="12"/>
  <c r="N36" i="12" s="1"/>
  <c r="H36" i="12"/>
  <c r="M36" i="12" s="1"/>
  <c r="I35" i="12"/>
  <c r="N35" i="12" s="1"/>
  <c r="H35" i="12"/>
  <c r="M35" i="12" s="1"/>
  <c r="I34" i="12"/>
  <c r="N34" i="12" s="1"/>
  <c r="H34" i="12"/>
  <c r="M34" i="12" s="1"/>
  <c r="I33" i="12"/>
  <c r="N33" i="12" s="1"/>
  <c r="H33" i="12"/>
  <c r="M33" i="12" s="1"/>
  <c r="I32" i="12"/>
  <c r="N32" i="12" s="1"/>
  <c r="H32" i="12"/>
  <c r="M32" i="12" s="1"/>
  <c r="I31" i="12"/>
  <c r="N31" i="12" s="1"/>
  <c r="H31" i="12"/>
  <c r="M31" i="12" s="1"/>
  <c r="I30" i="12"/>
  <c r="N30" i="12" s="1"/>
  <c r="H30" i="12"/>
  <c r="M30" i="12" s="1"/>
  <c r="I29" i="12"/>
  <c r="N29" i="12" s="1"/>
  <c r="H29" i="12"/>
  <c r="M29" i="12" s="1"/>
  <c r="I28" i="12"/>
  <c r="N28" i="12" s="1"/>
  <c r="H28" i="12"/>
  <c r="M28" i="12" s="1"/>
  <c r="I27" i="12"/>
  <c r="N27" i="12" s="1"/>
  <c r="H27" i="12"/>
  <c r="M27" i="12" s="1"/>
  <c r="I26" i="12"/>
  <c r="N26" i="12" s="1"/>
  <c r="H26" i="12"/>
  <c r="M26" i="12" s="1"/>
  <c r="I25" i="12"/>
  <c r="N25" i="12" s="1"/>
  <c r="H25" i="12"/>
  <c r="M25" i="12" s="1"/>
  <c r="I24" i="12"/>
  <c r="N24" i="12" s="1"/>
  <c r="H24" i="12"/>
  <c r="M24" i="12" s="1"/>
  <c r="I23" i="12"/>
  <c r="N23" i="12" s="1"/>
  <c r="H23" i="12"/>
  <c r="M23" i="12" s="1"/>
  <c r="I22" i="12"/>
  <c r="N22" i="12" s="1"/>
  <c r="H22" i="12"/>
  <c r="M22" i="12" s="1"/>
  <c r="I21" i="12"/>
  <c r="N21" i="12" s="1"/>
  <c r="H21" i="12"/>
  <c r="M21" i="12" s="1"/>
  <c r="I20" i="12"/>
  <c r="N20" i="12" s="1"/>
  <c r="H20" i="12"/>
  <c r="M20" i="12" s="1"/>
  <c r="I19" i="12"/>
  <c r="N19" i="12" s="1"/>
  <c r="H19" i="12"/>
  <c r="M19" i="12" s="1"/>
  <c r="I18" i="12"/>
  <c r="N18" i="12" s="1"/>
  <c r="H18" i="12"/>
  <c r="M18" i="12" s="1"/>
  <c r="I17" i="12"/>
  <c r="N17" i="12" s="1"/>
  <c r="H17" i="12"/>
  <c r="M17" i="12" s="1"/>
  <c r="I16" i="12"/>
  <c r="N16" i="12" s="1"/>
  <c r="H16" i="12"/>
  <c r="M16" i="12" s="1"/>
  <c r="I15" i="12"/>
  <c r="N15" i="12" s="1"/>
  <c r="H15" i="12"/>
  <c r="M15" i="12" s="1"/>
  <c r="I14" i="12"/>
  <c r="N14" i="12" s="1"/>
  <c r="H14" i="12"/>
  <c r="M14" i="12" s="1"/>
  <c r="I13" i="12"/>
  <c r="N13" i="12" s="1"/>
  <c r="H13" i="12"/>
  <c r="M13" i="12" s="1"/>
  <c r="I12" i="12"/>
  <c r="N12" i="12" s="1"/>
  <c r="H12" i="12"/>
  <c r="M12" i="12" s="1"/>
  <c r="I11" i="12"/>
  <c r="N11" i="12" s="1"/>
  <c r="H11" i="12"/>
  <c r="M11" i="12" s="1"/>
  <c r="I10" i="12"/>
  <c r="N10" i="12" s="1"/>
  <c r="H10" i="12"/>
  <c r="M10" i="12" s="1"/>
  <c r="I9" i="12"/>
  <c r="N9" i="12" s="1"/>
  <c r="H9" i="12"/>
  <c r="M9" i="12" s="1"/>
  <c r="I8" i="12"/>
  <c r="N8" i="12" s="1"/>
  <c r="H8" i="12"/>
  <c r="M8" i="12" s="1"/>
  <c r="I7" i="12"/>
  <c r="N7" i="12" s="1"/>
  <c r="H7" i="12"/>
  <c r="M7" i="12" s="1"/>
  <c r="I6" i="12"/>
  <c r="N6" i="12" s="1"/>
  <c r="H6" i="12"/>
  <c r="M6" i="12" s="1"/>
  <c r="I5" i="12"/>
  <c r="H5" i="12"/>
  <c r="M5" i="12" s="1"/>
  <c r="I39" i="12" l="1"/>
  <c r="H39" i="12"/>
  <c r="N5" i="12"/>
  <c r="K39" i="11"/>
  <c r="I38" i="11"/>
  <c r="N38" i="11" s="1"/>
  <c r="H38" i="11"/>
  <c r="M38" i="11" s="1"/>
  <c r="I37" i="11"/>
  <c r="N37" i="11" s="1"/>
  <c r="H37" i="11"/>
  <c r="M37" i="11" s="1"/>
  <c r="I36" i="11"/>
  <c r="N36" i="11" s="1"/>
  <c r="H36" i="11"/>
  <c r="M36" i="11" s="1"/>
  <c r="I35" i="11"/>
  <c r="N35" i="11" s="1"/>
  <c r="H35" i="11"/>
  <c r="M35" i="11" s="1"/>
  <c r="I34" i="11"/>
  <c r="N34" i="11" s="1"/>
  <c r="H34" i="11"/>
  <c r="M34" i="11" s="1"/>
  <c r="I33" i="11"/>
  <c r="N33" i="11" s="1"/>
  <c r="H33" i="11"/>
  <c r="M33" i="11" s="1"/>
  <c r="I32" i="11"/>
  <c r="N32" i="11" s="1"/>
  <c r="H32" i="11"/>
  <c r="M32" i="11" s="1"/>
  <c r="I31" i="11"/>
  <c r="N31" i="11" s="1"/>
  <c r="H31" i="11"/>
  <c r="M31" i="11" s="1"/>
  <c r="I30" i="11"/>
  <c r="N30" i="11" s="1"/>
  <c r="H30" i="11"/>
  <c r="M30" i="11" s="1"/>
  <c r="I29" i="11"/>
  <c r="N29" i="11" s="1"/>
  <c r="H29" i="11"/>
  <c r="M29" i="11" s="1"/>
  <c r="I28" i="11"/>
  <c r="N28" i="11" s="1"/>
  <c r="H28" i="11"/>
  <c r="M28" i="11" s="1"/>
  <c r="I27" i="11"/>
  <c r="N27" i="11" s="1"/>
  <c r="H27" i="11"/>
  <c r="M27" i="11" s="1"/>
  <c r="I26" i="11"/>
  <c r="N26" i="11" s="1"/>
  <c r="H26" i="11"/>
  <c r="M26" i="11" s="1"/>
  <c r="I25" i="11"/>
  <c r="N25" i="11" s="1"/>
  <c r="H25" i="11"/>
  <c r="M25" i="11" s="1"/>
  <c r="I24" i="11"/>
  <c r="N24" i="11" s="1"/>
  <c r="H24" i="11"/>
  <c r="M24" i="11" s="1"/>
  <c r="I23" i="11"/>
  <c r="N23" i="11" s="1"/>
  <c r="H23" i="11"/>
  <c r="M23" i="11" s="1"/>
  <c r="I22" i="11"/>
  <c r="N22" i="11" s="1"/>
  <c r="H22" i="11"/>
  <c r="M22" i="11" s="1"/>
  <c r="I21" i="11"/>
  <c r="N21" i="11" s="1"/>
  <c r="H21" i="11"/>
  <c r="M21" i="11" s="1"/>
  <c r="I20" i="11"/>
  <c r="N20" i="11" s="1"/>
  <c r="H20" i="11"/>
  <c r="M20" i="11" s="1"/>
  <c r="I19" i="11"/>
  <c r="N19" i="11" s="1"/>
  <c r="H19" i="11"/>
  <c r="M19" i="11" s="1"/>
  <c r="I18" i="11"/>
  <c r="N18" i="11" s="1"/>
  <c r="H18" i="11"/>
  <c r="M18" i="11" s="1"/>
  <c r="I17" i="11"/>
  <c r="N17" i="11" s="1"/>
  <c r="H17" i="11"/>
  <c r="M17" i="11" s="1"/>
  <c r="I16" i="11"/>
  <c r="N16" i="11" s="1"/>
  <c r="H16" i="11"/>
  <c r="M16" i="11" s="1"/>
  <c r="I15" i="11"/>
  <c r="N15" i="11" s="1"/>
  <c r="H15" i="11"/>
  <c r="M15" i="11" s="1"/>
  <c r="I14" i="11"/>
  <c r="N14" i="11" s="1"/>
  <c r="H14" i="11"/>
  <c r="M14" i="11" s="1"/>
  <c r="I13" i="11"/>
  <c r="N13" i="11" s="1"/>
  <c r="H13" i="11"/>
  <c r="M13" i="11" s="1"/>
  <c r="I12" i="11"/>
  <c r="N12" i="11" s="1"/>
  <c r="H12" i="11"/>
  <c r="M12" i="11" s="1"/>
  <c r="I11" i="11"/>
  <c r="N11" i="11" s="1"/>
  <c r="H11" i="11"/>
  <c r="M11" i="11" s="1"/>
  <c r="I10" i="11"/>
  <c r="N10" i="11" s="1"/>
  <c r="H10" i="11"/>
  <c r="M10" i="11" s="1"/>
  <c r="I9" i="11"/>
  <c r="N9" i="11" s="1"/>
  <c r="H9" i="11"/>
  <c r="M9" i="11" s="1"/>
  <c r="I8" i="11"/>
  <c r="N8" i="11" s="1"/>
  <c r="H8" i="11"/>
  <c r="M8" i="11" s="1"/>
  <c r="I7" i="11"/>
  <c r="N7" i="11" s="1"/>
  <c r="H7" i="11"/>
  <c r="M7" i="11" s="1"/>
  <c r="I6" i="11"/>
  <c r="N6" i="11" s="1"/>
  <c r="H6" i="11"/>
  <c r="M6" i="11" s="1"/>
  <c r="I5" i="11"/>
  <c r="N5" i="11" s="1"/>
  <c r="H5" i="11"/>
  <c r="M5" i="11" s="1"/>
  <c r="H39" i="11" l="1"/>
  <c r="I39" i="11"/>
  <c r="K39" i="10"/>
  <c r="M38" i="10"/>
  <c r="I38" i="10"/>
  <c r="N38" i="10" s="1"/>
  <c r="H38" i="10"/>
  <c r="I37" i="10"/>
  <c r="N37" i="10" s="1"/>
  <c r="H37" i="10"/>
  <c r="M37" i="10" s="1"/>
  <c r="I36" i="10"/>
  <c r="N36" i="10" s="1"/>
  <c r="H36" i="10"/>
  <c r="M36" i="10" s="1"/>
  <c r="I35" i="10"/>
  <c r="N35" i="10" s="1"/>
  <c r="H35" i="10"/>
  <c r="M35" i="10" s="1"/>
  <c r="I34" i="10"/>
  <c r="N34" i="10" s="1"/>
  <c r="H34" i="10"/>
  <c r="M34" i="10" s="1"/>
  <c r="I33" i="10"/>
  <c r="N33" i="10" s="1"/>
  <c r="H33" i="10"/>
  <c r="M33" i="10" s="1"/>
  <c r="I32" i="10"/>
  <c r="N32" i="10" s="1"/>
  <c r="H32" i="10"/>
  <c r="M32" i="10" s="1"/>
  <c r="I31" i="10"/>
  <c r="N31" i="10" s="1"/>
  <c r="H31" i="10"/>
  <c r="M31" i="10" s="1"/>
  <c r="I30" i="10"/>
  <c r="N30" i="10" s="1"/>
  <c r="H30" i="10"/>
  <c r="M30" i="10" s="1"/>
  <c r="I29" i="10"/>
  <c r="N29" i="10" s="1"/>
  <c r="H29" i="10"/>
  <c r="M29" i="10" s="1"/>
  <c r="I28" i="10"/>
  <c r="N28" i="10" s="1"/>
  <c r="H28" i="10"/>
  <c r="M28" i="10" s="1"/>
  <c r="I27" i="10"/>
  <c r="N27" i="10" s="1"/>
  <c r="H27" i="10"/>
  <c r="M27" i="10" s="1"/>
  <c r="I26" i="10"/>
  <c r="N26" i="10" s="1"/>
  <c r="H26" i="10"/>
  <c r="M26" i="10" s="1"/>
  <c r="I25" i="10"/>
  <c r="N25" i="10" s="1"/>
  <c r="H25" i="10"/>
  <c r="M25" i="10" s="1"/>
  <c r="M24" i="10"/>
  <c r="I24" i="10"/>
  <c r="N24" i="10" s="1"/>
  <c r="H24" i="10"/>
  <c r="I23" i="10"/>
  <c r="N23" i="10" s="1"/>
  <c r="H23" i="10"/>
  <c r="M23" i="10" s="1"/>
  <c r="I22" i="10"/>
  <c r="N22" i="10" s="1"/>
  <c r="H22" i="10"/>
  <c r="M22" i="10" s="1"/>
  <c r="M21" i="10"/>
  <c r="I21" i="10"/>
  <c r="N21" i="10" s="1"/>
  <c r="H21" i="10"/>
  <c r="I20" i="10"/>
  <c r="N20" i="10" s="1"/>
  <c r="H20" i="10"/>
  <c r="M20" i="10" s="1"/>
  <c r="I19" i="10"/>
  <c r="N19" i="10" s="1"/>
  <c r="H19" i="10"/>
  <c r="M19" i="10" s="1"/>
  <c r="I18" i="10"/>
  <c r="N18" i="10" s="1"/>
  <c r="H18" i="10"/>
  <c r="M18" i="10" s="1"/>
  <c r="I17" i="10"/>
  <c r="N17" i="10" s="1"/>
  <c r="H17" i="10"/>
  <c r="M17" i="10" s="1"/>
  <c r="I16" i="10"/>
  <c r="N16" i="10" s="1"/>
  <c r="H16" i="10"/>
  <c r="M16" i="10" s="1"/>
  <c r="I15" i="10"/>
  <c r="N15" i="10" s="1"/>
  <c r="H15" i="10"/>
  <c r="M15" i="10" s="1"/>
  <c r="I14" i="10"/>
  <c r="N14" i="10" s="1"/>
  <c r="H14" i="10"/>
  <c r="M14" i="10" s="1"/>
  <c r="I13" i="10"/>
  <c r="N13" i="10" s="1"/>
  <c r="H13" i="10"/>
  <c r="M13" i="10" s="1"/>
  <c r="I12" i="10"/>
  <c r="N12" i="10" s="1"/>
  <c r="H12" i="10"/>
  <c r="M12" i="10" s="1"/>
  <c r="I11" i="10"/>
  <c r="N11" i="10" s="1"/>
  <c r="H11" i="10"/>
  <c r="M11" i="10" s="1"/>
  <c r="I10" i="10"/>
  <c r="N10" i="10" s="1"/>
  <c r="H10" i="10"/>
  <c r="M10" i="10" s="1"/>
  <c r="I9" i="10"/>
  <c r="N9" i="10" s="1"/>
  <c r="H9" i="10"/>
  <c r="M9" i="10" s="1"/>
  <c r="I8" i="10"/>
  <c r="N8" i="10" s="1"/>
  <c r="H8" i="10"/>
  <c r="M8" i="10" s="1"/>
  <c r="I7" i="10"/>
  <c r="N7" i="10" s="1"/>
  <c r="H7" i="10"/>
  <c r="M7" i="10" s="1"/>
  <c r="I6" i="10"/>
  <c r="N6" i="10" s="1"/>
  <c r="H6" i="10"/>
  <c r="M6" i="10" s="1"/>
  <c r="I5" i="10"/>
  <c r="H5" i="10"/>
  <c r="M5" i="10" s="1"/>
  <c r="H39" i="10" l="1"/>
  <c r="I39" i="10"/>
  <c r="N5" i="10"/>
  <c r="K39" i="9"/>
  <c r="M38" i="9"/>
  <c r="I38" i="9"/>
  <c r="N38" i="9" s="1"/>
  <c r="H38" i="9"/>
  <c r="M37" i="9"/>
  <c r="I37" i="9"/>
  <c r="N37" i="9" s="1"/>
  <c r="H37" i="9"/>
  <c r="I36" i="9"/>
  <c r="N36" i="9" s="1"/>
  <c r="H36" i="9"/>
  <c r="M36" i="9" s="1"/>
  <c r="I35" i="9"/>
  <c r="N35" i="9" s="1"/>
  <c r="H35" i="9"/>
  <c r="M35" i="9" s="1"/>
  <c r="I34" i="9"/>
  <c r="N34" i="9" s="1"/>
  <c r="H34" i="9"/>
  <c r="M34" i="9" s="1"/>
  <c r="I33" i="9"/>
  <c r="N33" i="9" s="1"/>
  <c r="H33" i="9"/>
  <c r="M33" i="9" s="1"/>
  <c r="M32" i="9"/>
  <c r="I32" i="9"/>
  <c r="N32" i="9" s="1"/>
  <c r="H32" i="9"/>
  <c r="I31" i="9"/>
  <c r="N31" i="9" s="1"/>
  <c r="H31" i="9"/>
  <c r="M31" i="9" s="1"/>
  <c r="I30" i="9"/>
  <c r="N30" i="9" s="1"/>
  <c r="H30" i="9"/>
  <c r="M30" i="9" s="1"/>
  <c r="M29" i="9"/>
  <c r="I29" i="9"/>
  <c r="N29" i="9" s="1"/>
  <c r="H29" i="9"/>
  <c r="I28" i="9"/>
  <c r="N28" i="9" s="1"/>
  <c r="H28" i="9"/>
  <c r="M28" i="9" s="1"/>
  <c r="I27" i="9"/>
  <c r="N27" i="9" s="1"/>
  <c r="H27" i="9"/>
  <c r="M27" i="9" s="1"/>
  <c r="I26" i="9"/>
  <c r="N26" i="9" s="1"/>
  <c r="H26" i="9"/>
  <c r="M26" i="9" s="1"/>
  <c r="I25" i="9"/>
  <c r="N25" i="9" s="1"/>
  <c r="H25" i="9"/>
  <c r="M25" i="9" s="1"/>
  <c r="I24" i="9"/>
  <c r="N24" i="9" s="1"/>
  <c r="H24" i="9"/>
  <c r="M24" i="9" s="1"/>
  <c r="I23" i="9"/>
  <c r="N23" i="9" s="1"/>
  <c r="H23" i="9"/>
  <c r="M23" i="9" s="1"/>
  <c r="I22" i="9"/>
  <c r="N22" i="9" s="1"/>
  <c r="H22" i="9"/>
  <c r="M22" i="9" s="1"/>
  <c r="I21" i="9"/>
  <c r="N21" i="9" s="1"/>
  <c r="H21" i="9"/>
  <c r="M21" i="9" s="1"/>
  <c r="I20" i="9"/>
  <c r="N20" i="9" s="1"/>
  <c r="H20" i="9"/>
  <c r="M20" i="9" s="1"/>
  <c r="I19" i="9"/>
  <c r="N19" i="9" s="1"/>
  <c r="H19" i="9"/>
  <c r="M19" i="9" s="1"/>
  <c r="I18" i="9"/>
  <c r="N18" i="9" s="1"/>
  <c r="H18" i="9"/>
  <c r="M18" i="9" s="1"/>
  <c r="I17" i="9"/>
  <c r="N17" i="9" s="1"/>
  <c r="H17" i="9"/>
  <c r="M17" i="9" s="1"/>
  <c r="I16" i="9"/>
  <c r="N16" i="9" s="1"/>
  <c r="H16" i="9"/>
  <c r="M16" i="9" s="1"/>
  <c r="I15" i="9"/>
  <c r="N15" i="9" s="1"/>
  <c r="H15" i="9"/>
  <c r="M15" i="9" s="1"/>
  <c r="I14" i="9"/>
  <c r="N14" i="9" s="1"/>
  <c r="H14" i="9"/>
  <c r="M14" i="9" s="1"/>
  <c r="I13" i="9"/>
  <c r="N13" i="9" s="1"/>
  <c r="H13" i="9"/>
  <c r="M13" i="9" s="1"/>
  <c r="I12" i="9"/>
  <c r="N12" i="9" s="1"/>
  <c r="H12" i="9"/>
  <c r="M12" i="9" s="1"/>
  <c r="I11" i="9"/>
  <c r="N11" i="9" s="1"/>
  <c r="H11" i="9"/>
  <c r="M11" i="9" s="1"/>
  <c r="I10" i="9"/>
  <c r="N10" i="9" s="1"/>
  <c r="H10" i="9"/>
  <c r="M10" i="9" s="1"/>
  <c r="I9" i="9"/>
  <c r="N9" i="9" s="1"/>
  <c r="H9" i="9"/>
  <c r="M9" i="9" s="1"/>
  <c r="I8" i="9"/>
  <c r="N8" i="9" s="1"/>
  <c r="H8" i="9"/>
  <c r="M8" i="9" s="1"/>
  <c r="I7" i="9"/>
  <c r="N7" i="9" s="1"/>
  <c r="H7" i="9"/>
  <c r="M7" i="9" s="1"/>
  <c r="I6" i="9"/>
  <c r="N6" i="9" s="1"/>
  <c r="H6" i="9"/>
  <c r="M6" i="9" s="1"/>
  <c r="M5" i="9"/>
  <c r="I5" i="9"/>
  <c r="H5" i="9"/>
  <c r="I39" i="9" l="1"/>
  <c r="H39" i="9"/>
  <c r="N5" i="9"/>
  <c r="H17" i="7"/>
  <c r="M17" i="7" s="1"/>
  <c r="I17" i="7"/>
  <c r="N17" i="7" s="1"/>
  <c r="H18" i="7"/>
  <c r="M18" i="7" s="1"/>
  <c r="I18" i="7"/>
  <c r="N18" i="7" s="1"/>
  <c r="H15" i="7"/>
  <c r="M15" i="7" s="1"/>
  <c r="I15" i="7"/>
  <c r="N15" i="7" s="1"/>
  <c r="H16" i="7"/>
  <c r="M16" i="7" s="1"/>
  <c r="I16" i="7"/>
  <c r="N16" i="7" s="1"/>
  <c r="I31" i="7" l="1"/>
  <c r="N31" i="7" s="1"/>
  <c r="I32" i="7"/>
  <c r="N32" i="7" s="1"/>
  <c r="I33" i="7"/>
  <c r="N33" i="7" s="1"/>
  <c r="I34" i="7"/>
  <c r="N34" i="7" s="1"/>
  <c r="H31" i="7"/>
  <c r="M31" i="7" s="1"/>
  <c r="H32" i="7"/>
  <c r="M32" i="7" s="1"/>
  <c r="H33" i="7"/>
  <c r="M33" i="7" s="1"/>
  <c r="H34" i="7"/>
  <c r="M34" i="7" s="1"/>
  <c r="K39" i="7"/>
  <c r="I38" i="7"/>
  <c r="N38" i="7" s="1"/>
  <c r="H38" i="7"/>
  <c r="M38" i="7" s="1"/>
  <c r="I37" i="7"/>
  <c r="N37" i="7" s="1"/>
  <c r="H37" i="7"/>
  <c r="M37" i="7" s="1"/>
  <c r="I36" i="7"/>
  <c r="N36" i="7" s="1"/>
  <c r="H36" i="7"/>
  <c r="M36" i="7" s="1"/>
  <c r="I35" i="7"/>
  <c r="N35" i="7" s="1"/>
  <c r="H35" i="7"/>
  <c r="M35" i="7" s="1"/>
  <c r="I30" i="7"/>
  <c r="N30" i="7" s="1"/>
  <c r="H30" i="7"/>
  <c r="M30" i="7" s="1"/>
  <c r="I29" i="7"/>
  <c r="N29" i="7" s="1"/>
  <c r="H29" i="7"/>
  <c r="M29" i="7" s="1"/>
  <c r="I28" i="7"/>
  <c r="N28" i="7" s="1"/>
  <c r="H28" i="7"/>
  <c r="M28" i="7" s="1"/>
  <c r="I27" i="7"/>
  <c r="N27" i="7" s="1"/>
  <c r="H27" i="7"/>
  <c r="M27" i="7" s="1"/>
  <c r="I26" i="7"/>
  <c r="N26" i="7" s="1"/>
  <c r="H26" i="7"/>
  <c r="M26" i="7" s="1"/>
  <c r="I25" i="7"/>
  <c r="N25" i="7" s="1"/>
  <c r="H25" i="7"/>
  <c r="M25" i="7" s="1"/>
  <c r="I24" i="7"/>
  <c r="N24" i="7" s="1"/>
  <c r="H24" i="7"/>
  <c r="M24" i="7" s="1"/>
  <c r="I23" i="7"/>
  <c r="N23" i="7" s="1"/>
  <c r="H23" i="7"/>
  <c r="M23" i="7" s="1"/>
  <c r="I22" i="7"/>
  <c r="N22" i="7" s="1"/>
  <c r="H22" i="7"/>
  <c r="M22" i="7" s="1"/>
  <c r="I21" i="7"/>
  <c r="N21" i="7" s="1"/>
  <c r="H21" i="7"/>
  <c r="M21" i="7" s="1"/>
  <c r="I20" i="7"/>
  <c r="N20" i="7" s="1"/>
  <c r="H20" i="7"/>
  <c r="M20" i="7" s="1"/>
  <c r="I19" i="7"/>
  <c r="N19" i="7" s="1"/>
  <c r="H19" i="7"/>
  <c r="M19" i="7" s="1"/>
  <c r="I14" i="7"/>
  <c r="N14" i="7" s="1"/>
  <c r="H14" i="7"/>
  <c r="M14" i="7" s="1"/>
  <c r="I13" i="7"/>
  <c r="N13" i="7" s="1"/>
  <c r="H13" i="7"/>
  <c r="M13" i="7" s="1"/>
  <c r="I12" i="7"/>
  <c r="N12" i="7" s="1"/>
  <c r="H12" i="7"/>
  <c r="M12" i="7" s="1"/>
  <c r="I11" i="7"/>
  <c r="N11" i="7" s="1"/>
  <c r="H11" i="7"/>
  <c r="M11" i="7" s="1"/>
  <c r="I10" i="7"/>
  <c r="N10" i="7" s="1"/>
  <c r="H10" i="7"/>
  <c r="M10" i="7" s="1"/>
  <c r="I9" i="7"/>
  <c r="N9" i="7" s="1"/>
  <c r="H9" i="7"/>
  <c r="M9" i="7" s="1"/>
  <c r="I8" i="7"/>
  <c r="N8" i="7" s="1"/>
  <c r="H8" i="7"/>
  <c r="M8" i="7" s="1"/>
  <c r="I7" i="7"/>
  <c r="N7" i="7" s="1"/>
  <c r="H7" i="7"/>
  <c r="M7" i="7" s="1"/>
  <c r="I6" i="7"/>
  <c r="N6" i="7" s="1"/>
  <c r="H6" i="7"/>
  <c r="M6" i="7" s="1"/>
  <c r="I5" i="7"/>
  <c r="H5" i="7"/>
  <c r="M5" i="7" s="1"/>
  <c r="H39" i="7" l="1"/>
  <c r="I39" i="7"/>
  <c r="N5" i="7"/>
  <c r="M30" i="6"/>
  <c r="H30" i="6"/>
  <c r="M31" i="6"/>
  <c r="N31" i="6"/>
  <c r="K37" i="6" l="1"/>
  <c r="I36" i="6"/>
  <c r="N36" i="6" s="1"/>
  <c r="H36" i="6"/>
  <c r="M36" i="6" s="1"/>
  <c r="N35" i="6"/>
  <c r="I35" i="6"/>
  <c r="H35" i="6"/>
  <c r="M35" i="6" s="1"/>
  <c r="I34" i="6"/>
  <c r="N34" i="6" s="1"/>
  <c r="H34" i="6"/>
  <c r="M34" i="6" s="1"/>
  <c r="I33" i="6"/>
  <c r="N33" i="6" s="1"/>
  <c r="H33" i="6"/>
  <c r="M33" i="6" s="1"/>
  <c r="I32" i="6"/>
  <c r="N32" i="6" s="1"/>
  <c r="H32" i="6"/>
  <c r="M32" i="6" s="1"/>
  <c r="I31" i="6"/>
  <c r="H31" i="6"/>
  <c r="I29" i="6"/>
  <c r="N29" i="6" s="1"/>
  <c r="H29" i="6"/>
  <c r="M29" i="6" s="1"/>
  <c r="I28" i="6"/>
  <c r="N28" i="6" s="1"/>
  <c r="H28" i="6"/>
  <c r="M28" i="6" s="1"/>
  <c r="I27" i="6"/>
  <c r="N27" i="6" s="1"/>
  <c r="H27" i="6"/>
  <c r="M27" i="6" s="1"/>
  <c r="I26" i="6"/>
  <c r="N26" i="6" s="1"/>
  <c r="H26" i="6"/>
  <c r="M26" i="6" s="1"/>
  <c r="I25" i="6"/>
  <c r="N25" i="6" s="1"/>
  <c r="H17" i="6"/>
  <c r="I24" i="6"/>
  <c r="N24" i="6" s="1"/>
  <c r="H25" i="6"/>
  <c r="I23" i="6"/>
  <c r="N23" i="6" s="1"/>
  <c r="H23" i="6"/>
  <c r="M23" i="6" s="1"/>
  <c r="I22" i="6"/>
  <c r="N22" i="6" s="1"/>
  <c r="H22" i="6"/>
  <c r="M22" i="6" s="1"/>
  <c r="I21" i="6"/>
  <c r="N21" i="6" s="1"/>
  <c r="H21" i="6"/>
  <c r="M21" i="6" s="1"/>
  <c r="I20" i="6"/>
  <c r="N20" i="6" s="1"/>
  <c r="H24" i="6"/>
  <c r="I19" i="6"/>
  <c r="N19" i="6" s="1"/>
  <c r="H20" i="6"/>
  <c r="M19" i="6" s="1"/>
  <c r="I18" i="6"/>
  <c r="N18" i="6" s="1"/>
  <c r="H18" i="6"/>
  <c r="M18" i="6" s="1"/>
  <c r="I17" i="6"/>
  <c r="N17" i="6" s="1"/>
  <c r="H14" i="6"/>
  <c r="M17" i="6" s="1"/>
  <c r="I16" i="6"/>
  <c r="N16" i="6" s="1"/>
  <c r="H16" i="6"/>
  <c r="M16" i="6" s="1"/>
  <c r="I15" i="6"/>
  <c r="N15" i="6" s="1"/>
  <c r="H15" i="6"/>
  <c r="M15" i="6" s="1"/>
  <c r="I14" i="6"/>
  <c r="N14" i="6" s="1"/>
  <c r="H12" i="6"/>
  <c r="I13" i="6"/>
  <c r="N13" i="6" s="1"/>
  <c r="H13" i="6"/>
  <c r="M13" i="6" s="1"/>
  <c r="I12" i="6"/>
  <c r="N12" i="6" s="1"/>
  <c r="H19" i="6"/>
  <c r="M12" i="6" s="1"/>
  <c r="I11" i="6"/>
  <c r="N11" i="6" s="1"/>
  <c r="H11" i="6"/>
  <c r="M11" i="6" s="1"/>
  <c r="I10" i="6"/>
  <c r="N10" i="6" s="1"/>
  <c r="H10" i="6"/>
  <c r="M10" i="6" s="1"/>
  <c r="I9" i="6"/>
  <c r="N9" i="6" s="1"/>
  <c r="H9" i="6"/>
  <c r="M9" i="6" s="1"/>
  <c r="I8" i="6"/>
  <c r="N8" i="6" s="1"/>
  <c r="H8" i="6"/>
  <c r="M8" i="6" s="1"/>
  <c r="I7" i="6"/>
  <c r="N7" i="6" s="1"/>
  <c r="H7" i="6"/>
  <c r="M7" i="6" s="1"/>
  <c r="I6" i="6"/>
  <c r="N6" i="6" s="1"/>
  <c r="H6" i="6"/>
  <c r="M6" i="6" s="1"/>
  <c r="I5" i="6"/>
  <c r="N5" i="6" s="1"/>
  <c r="H5" i="6"/>
  <c r="M5" i="6" s="1"/>
  <c r="M25" i="6" l="1"/>
  <c r="M14" i="6"/>
  <c r="M20" i="6"/>
  <c r="M24" i="6"/>
  <c r="H37" i="6"/>
  <c r="I37" i="6"/>
  <c r="C34" i="5"/>
  <c r="K37" i="5" l="1"/>
  <c r="N36" i="5"/>
  <c r="M36" i="5"/>
  <c r="I36" i="5"/>
  <c r="H36" i="5"/>
  <c r="N35" i="5"/>
  <c r="M35" i="5"/>
  <c r="I35" i="5"/>
  <c r="H35" i="5"/>
  <c r="I34" i="5"/>
  <c r="N34" i="5" s="1"/>
  <c r="H34" i="5"/>
  <c r="M34" i="5" s="1"/>
  <c r="I33" i="5"/>
  <c r="N33" i="5" s="1"/>
  <c r="H33" i="5"/>
  <c r="M33" i="5" s="1"/>
  <c r="I32" i="5"/>
  <c r="N32" i="5" s="1"/>
  <c r="H32" i="5"/>
  <c r="M32" i="5" s="1"/>
  <c r="I31" i="5"/>
  <c r="N31" i="5" s="1"/>
  <c r="H31" i="5"/>
  <c r="M31" i="5" s="1"/>
  <c r="I30" i="5"/>
  <c r="N30" i="5" s="1"/>
  <c r="H30" i="5"/>
  <c r="M30" i="5" s="1"/>
  <c r="I29" i="5"/>
  <c r="N29" i="5" s="1"/>
  <c r="H29" i="5"/>
  <c r="M29" i="5" s="1"/>
  <c r="I28" i="5"/>
  <c r="N28" i="5" s="1"/>
  <c r="H28" i="5"/>
  <c r="M28" i="5" s="1"/>
  <c r="I27" i="5"/>
  <c r="N27" i="5" s="1"/>
  <c r="H27" i="5"/>
  <c r="M27" i="5" s="1"/>
  <c r="I26" i="5"/>
  <c r="N26" i="5" s="1"/>
  <c r="H26" i="5"/>
  <c r="M26" i="5" s="1"/>
  <c r="I25" i="5"/>
  <c r="N25" i="5" s="1"/>
  <c r="H25" i="5"/>
  <c r="M25" i="5" s="1"/>
  <c r="I24" i="5"/>
  <c r="N24" i="5" s="1"/>
  <c r="H24" i="5"/>
  <c r="M24" i="5" s="1"/>
  <c r="I23" i="5"/>
  <c r="N23" i="5" s="1"/>
  <c r="H23" i="5"/>
  <c r="M23" i="5" s="1"/>
  <c r="I22" i="5"/>
  <c r="N22" i="5" s="1"/>
  <c r="H22" i="5"/>
  <c r="M22" i="5" s="1"/>
  <c r="I21" i="5"/>
  <c r="N21" i="5" s="1"/>
  <c r="H21" i="5"/>
  <c r="M21" i="5" s="1"/>
  <c r="I20" i="5"/>
  <c r="N20" i="5" s="1"/>
  <c r="H20" i="5"/>
  <c r="M20" i="5" s="1"/>
  <c r="I19" i="5"/>
  <c r="N19" i="5" s="1"/>
  <c r="H19" i="5"/>
  <c r="M19" i="5" s="1"/>
  <c r="I18" i="5"/>
  <c r="N18" i="5" s="1"/>
  <c r="H18" i="5"/>
  <c r="M18" i="5" s="1"/>
  <c r="I17" i="5"/>
  <c r="N17" i="5" s="1"/>
  <c r="H17" i="5"/>
  <c r="M17" i="5" s="1"/>
  <c r="I16" i="5"/>
  <c r="N16" i="5" s="1"/>
  <c r="H16" i="5"/>
  <c r="M16" i="5" s="1"/>
  <c r="I15" i="5"/>
  <c r="N15" i="5" s="1"/>
  <c r="H15" i="5"/>
  <c r="M15" i="5" s="1"/>
  <c r="I14" i="5"/>
  <c r="N14" i="5" s="1"/>
  <c r="H14" i="5"/>
  <c r="M14" i="5" s="1"/>
  <c r="I13" i="5"/>
  <c r="N13" i="5" s="1"/>
  <c r="H13" i="5"/>
  <c r="M13" i="5" s="1"/>
  <c r="I12" i="5"/>
  <c r="N12" i="5" s="1"/>
  <c r="H12" i="5"/>
  <c r="M12" i="5" s="1"/>
  <c r="I11" i="5"/>
  <c r="N11" i="5" s="1"/>
  <c r="H11" i="5"/>
  <c r="M11" i="5" s="1"/>
  <c r="I10" i="5"/>
  <c r="N10" i="5" s="1"/>
  <c r="H10" i="5"/>
  <c r="M10" i="5" s="1"/>
  <c r="I9" i="5"/>
  <c r="N9" i="5" s="1"/>
  <c r="H9" i="5"/>
  <c r="M9" i="5" s="1"/>
  <c r="I8" i="5"/>
  <c r="N8" i="5" s="1"/>
  <c r="H8" i="5"/>
  <c r="M8" i="5" s="1"/>
  <c r="N7" i="5"/>
  <c r="I7" i="5"/>
  <c r="H7" i="5"/>
  <c r="M7" i="5" s="1"/>
  <c r="I6" i="5"/>
  <c r="N6" i="5" s="1"/>
  <c r="H6" i="5"/>
  <c r="M6" i="5" s="1"/>
  <c r="I5" i="5"/>
  <c r="H5" i="5"/>
  <c r="I37" i="5" l="1"/>
  <c r="N5" i="5"/>
  <c r="H37" i="5"/>
  <c r="M5" i="5"/>
  <c r="K37" i="4"/>
  <c r="I36" i="4"/>
  <c r="N36" i="4" s="1"/>
  <c r="H36" i="4"/>
  <c r="M36" i="4" s="1"/>
  <c r="M35" i="4"/>
  <c r="I35" i="4"/>
  <c r="N35" i="4" s="1"/>
  <c r="H35" i="4"/>
  <c r="I34" i="4"/>
  <c r="N34" i="4" s="1"/>
  <c r="H34" i="4"/>
  <c r="M34" i="4" s="1"/>
  <c r="I33" i="4"/>
  <c r="N33" i="4" s="1"/>
  <c r="H33" i="4"/>
  <c r="M33" i="4" s="1"/>
  <c r="I32" i="4"/>
  <c r="N32" i="4" s="1"/>
  <c r="H32" i="4"/>
  <c r="M32" i="4" s="1"/>
  <c r="I31" i="4"/>
  <c r="N31" i="4" s="1"/>
  <c r="H31" i="4"/>
  <c r="M31" i="4" s="1"/>
  <c r="I30" i="4"/>
  <c r="N30" i="4" s="1"/>
  <c r="H30" i="4"/>
  <c r="M30" i="4" s="1"/>
  <c r="I29" i="4"/>
  <c r="N29" i="4" s="1"/>
  <c r="H29" i="4"/>
  <c r="M29" i="4" s="1"/>
  <c r="I28" i="4"/>
  <c r="N28" i="4" s="1"/>
  <c r="H28" i="4"/>
  <c r="M28" i="4" s="1"/>
  <c r="I27" i="4"/>
  <c r="N27" i="4" s="1"/>
  <c r="H27" i="4"/>
  <c r="M27" i="4" s="1"/>
  <c r="I26" i="4"/>
  <c r="N26" i="4" s="1"/>
  <c r="H26" i="4"/>
  <c r="M26" i="4" s="1"/>
  <c r="I25" i="4"/>
  <c r="N25" i="4" s="1"/>
  <c r="H25" i="4"/>
  <c r="M25" i="4" s="1"/>
  <c r="I24" i="4"/>
  <c r="N24" i="4" s="1"/>
  <c r="H24" i="4"/>
  <c r="M24" i="4" s="1"/>
  <c r="I23" i="4"/>
  <c r="N23" i="4" s="1"/>
  <c r="H23" i="4"/>
  <c r="M23" i="4" s="1"/>
  <c r="I22" i="4"/>
  <c r="N22" i="4" s="1"/>
  <c r="H22" i="4"/>
  <c r="M22" i="4" s="1"/>
  <c r="I21" i="4"/>
  <c r="N21" i="4" s="1"/>
  <c r="H21" i="4"/>
  <c r="M21" i="4" s="1"/>
  <c r="I20" i="4"/>
  <c r="N20" i="4" s="1"/>
  <c r="H20" i="4"/>
  <c r="M20" i="4" s="1"/>
  <c r="I19" i="4"/>
  <c r="N19" i="4" s="1"/>
  <c r="H19" i="4"/>
  <c r="M19" i="4" s="1"/>
  <c r="I18" i="4"/>
  <c r="N18" i="4" s="1"/>
  <c r="H18" i="4"/>
  <c r="M18" i="4" s="1"/>
  <c r="I17" i="4"/>
  <c r="N17" i="4" s="1"/>
  <c r="H17" i="4"/>
  <c r="M17" i="4" s="1"/>
  <c r="I16" i="4"/>
  <c r="N16" i="4" s="1"/>
  <c r="H16" i="4"/>
  <c r="M16" i="4" s="1"/>
  <c r="I15" i="4"/>
  <c r="N15" i="4" s="1"/>
  <c r="H15" i="4"/>
  <c r="M15" i="4" s="1"/>
  <c r="I14" i="4"/>
  <c r="N14" i="4" s="1"/>
  <c r="H14" i="4"/>
  <c r="M14" i="4" s="1"/>
  <c r="I13" i="4"/>
  <c r="N13" i="4" s="1"/>
  <c r="H13" i="4"/>
  <c r="M13" i="4" s="1"/>
  <c r="I12" i="4"/>
  <c r="N12" i="4" s="1"/>
  <c r="H12" i="4"/>
  <c r="M12" i="4" s="1"/>
  <c r="I11" i="4"/>
  <c r="N11" i="4" s="1"/>
  <c r="H11" i="4"/>
  <c r="M11" i="4" s="1"/>
  <c r="I10" i="4"/>
  <c r="N10" i="4" s="1"/>
  <c r="H10" i="4"/>
  <c r="M10" i="4" s="1"/>
  <c r="I9" i="4"/>
  <c r="N9" i="4" s="1"/>
  <c r="H9" i="4"/>
  <c r="M9" i="4" s="1"/>
  <c r="I8" i="4"/>
  <c r="N8" i="4" s="1"/>
  <c r="H8" i="4"/>
  <c r="M8" i="4" s="1"/>
  <c r="I7" i="4"/>
  <c r="N7" i="4" s="1"/>
  <c r="H7" i="4"/>
  <c r="M7" i="4" s="1"/>
  <c r="I6" i="4"/>
  <c r="N6" i="4" s="1"/>
  <c r="H6" i="4"/>
  <c r="M6" i="4" s="1"/>
  <c r="I5" i="4"/>
  <c r="H5" i="4"/>
  <c r="I37" i="4" l="1"/>
  <c r="H37" i="4"/>
  <c r="M5" i="4"/>
  <c r="N5" i="4"/>
  <c r="I28" i="3"/>
  <c r="I29" i="3"/>
  <c r="I30" i="3"/>
  <c r="I31" i="3"/>
  <c r="I32" i="3"/>
  <c r="N31" i="3" l="1"/>
  <c r="N32" i="3"/>
  <c r="H31" i="3"/>
  <c r="M31" i="3" s="1"/>
  <c r="H32" i="3"/>
  <c r="M32" i="3" s="1"/>
  <c r="H33" i="3"/>
  <c r="K37" i="3" l="1"/>
  <c r="I36" i="3"/>
  <c r="N36" i="3" s="1"/>
  <c r="H36" i="3"/>
  <c r="M36" i="3" s="1"/>
  <c r="I35" i="3"/>
  <c r="N35" i="3" s="1"/>
  <c r="H35" i="3"/>
  <c r="M35" i="3" s="1"/>
  <c r="I34" i="3"/>
  <c r="N34" i="3" s="1"/>
  <c r="H34" i="3"/>
  <c r="M34" i="3" s="1"/>
  <c r="I33" i="3"/>
  <c r="N33" i="3" s="1"/>
  <c r="M33" i="3"/>
  <c r="N30" i="3"/>
  <c r="H30" i="3"/>
  <c r="M30" i="3" s="1"/>
  <c r="N29" i="3"/>
  <c r="H29" i="3"/>
  <c r="M29" i="3" s="1"/>
  <c r="N28" i="3"/>
  <c r="H28" i="3"/>
  <c r="M28" i="3" s="1"/>
  <c r="I27" i="3"/>
  <c r="N27" i="3" s="1"/>
  <c r="H27" i="3"/>
  <c r="M27" i="3" s="1"/>
  <c r="I26" i="3"/>
  <c r="N26" i="3" s="1"/>
  <c r="H26" i="3"/>
  <c r="M26" i="3" s="1"/>
  <c r="N25" i="3"/>
  <c r="I25" i="3"/>
  <c r="H25" i="3"/>
  <c r="M25" i="3" s="1"/>
  <c r="I24" i="3"/>
  <c r="N24" i="3" s="1"/>
  <c r="H24" i="3"/>
  <c r="M24" i="3" s="1"/>
  <c r="I23" i="3"/>
  <c r="N23" i="3" s="1"/>
  <c r="H23" i="3"/>
  <c r="M23" i="3" s="1"/>
  <c r="I22" i="3"/>
  <c r="N22" i="3" s="1"/>
  <c r="H22" i="3"/>
  <c r="M22" i="3" s="1"/>
  <c r="N21" i="3"/>
  <c r="I21" i="3"/>
  <c r="H21" i="3"/>
  <c r="M21" i="3" s="1"/>
  <c r="I20" i="3"/>
  <c r="N20" i="3" s="1"/>
  <c r="H20" i="3"/>
  <c r="M20" i="3" s="1"/>
  <c r="I19" i="3"/>
  <c r="N19" i="3" s="1"/>
  <c r="H19" i="3"/>
  <c r="M19" i="3" s="1"/>
  <c r="I18" i="3"/>
  <c r="N18" i="3" s="1"/>
  <c r="H18" i="3"/>
  <c r="M18" i="3" s="1"/>
  <c r="N17" i="3"/>
  <c r="I17" i="3"/>
  <c r="H17" i="3"/>
  <c r="M17" i="3" s="1"/>
  <c r="I16" i="3"/>
  <c r="N16" i="3" s="1"/>
  <c r="H16" i="3"/>
  <c r="M16" i="3" s="1"/>
  <c r="I15" i="3"/>
  <c r="N15" i="3" s="1"/>
  <c r="H15" i="3"/>
  <c r="M15" i="3" s="1"/>
  <c r="N14" i="3"/>
  <c r="I14" i="3"/>
  <c r="H14" i="3"/>
  <c r="M14" i="3" s="1"/>
  <c r="I13" i="3"/>
  <c r="N13" i="3" s="1"/>
  <c r="H13" i="3"/>
  <c r="M13" i="3" s="1"/>
  <c r="I12" i="3"/>
  <c r="N12" i="3" s="1"/>
  <c r="H12" i="3"/>
  <c r="M12" i="3" s="1"/>
  <c r="I11" i="3"/>
  <c r="N11" i="3" s="1"/>
  <c r="H11" i="3"/>
  <c r="M11" i="3" s="1"/>
  <c r="I10" i="3"/>
  <c r="N10" i="3" s="1"/>
  <c r="H10" i="3"/>
  <c r="M10" i="3" s="1"/>
  <c r="N9" i="3"/>
  <c r="I9" i="3"/>
  <c r="H9" i="3"/>
  <c r="M9" i="3" s="1"/>
  <c r="I8" i="3"/>
  <c r="N8" i="3" s="1"/>
  <c r="H8" i="3"/>
  <c r="M8" i="3" s="1"/>
  <c r="I7" i="3"/>
  <c r="N7" i="3" s="1"/>
  <c r="H7" i="3"/>
  <c r="M7" i="3" s="1"/>
  <c r="N6" i="3"/>
  <c r="I6" i="3"/>
  <c r="H6" i="3"/>
  <c r="M6" i="3" s="1"/>
  <c r="N5" i="3"/>
  <c r="I5" i="3"/>
  <c r="H5" i="3"/>
  <c r="M5" i="3" s="1"/>
  <c r="I37" i="3" l="1"/>
  <c r="H37" i="3"/>
  <c r="N22" i="2"/>
  <c r="N23" i="2"/>
  <c r="N25" i="2"/>
  <c r="N26" i="2"/>
  <c r="N27" i="2"/>
  <c r="N28" i="2"/>
  <c r="N29" i="2"/>
  <c r="N30" i="2"/>
  <c r="N31" i="2"/>
  <c r="N32" i="2"/>
  <c r="N13" i="2"/>
  <c r="N14" i="2"/>
  <c r="N15" i="2"/>
  <c r="N16" i="2"/>
  <c r="N33" i="2"/>
  <c r="N12" i="2"/>
  <c r="K36" i="2" l="1"/>
  <c r="N35" i="2"/>
  <c r="I35" i="2"/>
  <c r="H35" i="2"/>
  <c r="M35" i="2" s="1"/>
  <c r="N34" i="2"/>
  <c r="I34" i="2"/>
  <c r="H34" i="2"/>
  <c r="M34" i="2" s="1"/>
  <c r="I33" i="2"/>
  <c r="H33" i="2"/>
  <c r="M33" i="2" s="1"/>
  <c r="I32" i="2"/>
  <c r="H32" i="2"/>
  <c r="M32" i="2" s="1"/>
  <c r="I31" i="2"/>
  <c r="H31" i="2"/>
  <c r="M31" i="2" s="1"/>
  <c r="I30" i="2"/>
  <c r="H30" i="2"/>
  <c r="M30" i="2" s="1"/>
  <c r="I29" i="2"/>
  <c r="H29" i="2"/>
  <c r="M29" i="2" s="1"/>
  <c r="I28" i="2"/>
  <c r="H28" i="2"/>
  <c r="M28" i="2" s="1"/>
  <c r="I27" i="2"/>
  <c r="H27" i="2"/>
  <c r="M27" i="2" s="1"/>
  <c r="I26" i="2"/>
  <c r="H26" i="2"/>
  <c r="M26" i="2" s="1"/>
  <c r="I25" i="2"/>
  <c r="H25" i="2"/>
  <c r="M25" i="2" s="1"/>
  <c r="I24" i="2"/>
  <c r="N24" i="2" s="1"/>
  <c r="H24" i="2"/>
  <c r="M24" i="2" s="1"/>
  <c r="I23" i="2"/>
  <c r="H23" i="2"/>
  <c r="M23" i="2" s="1"/>
  <c r="I22" i="2"/>
  <c r="H22" i="2"/>
  <c r="M22" i="2" s="1"/>
  <c r="I21" i="2"/>
  <c r="N21" i="2" s="1"/>
  <c r="H21" i="2"/>
  <c r="M21" i="2" s="1"/>
  <c r="I20" i="2"/>
  <c r="N20" i="2" s="1"/>
  <c r="H20" i="2"/>
  <c r="M20" i="2" s="1"/>
  <c r="I19" i="2"/>
  <c r="N19" i="2" s="1"/>
  <c r="H19" i="2"/>
  <c r="M19" i="2" s="1"/>
  <c r="I18" i="2"/>
  <c r="N18" i="2" s="1"/>
  <c r="H18" i="2"/>
  <c r="M18" i="2" s="1"/>
  <c r="I17" i="2"/>
  <c r="N17" i="2" s="1"/>
  <c r="H17" i="2"/>
  <c r="M17" i="2" s="1"/>
  <c r="I16" i="2"/>
  <c r="H16" i="2"/>
  <c r="M16" i="2" s="1"/>
  <c r="I15" i="2"/>
  <c r="H15" i="2"/>
  <c r="M15" i="2" s="1"/>
  <c r="I14" i="2"/>
  <c r="H14" i="2"/>
  <c r="M14" i="2" s="1"/>
  <c r="I13" i="2"/>
  <c r="H13" i="2"/>
  <c r="M13" i="2" s="1"/>
  <c r="I12" i="2"/>
  <c r="H12" i="2"/>
  <c r="M12" i="2" s="1"/>
  <c r="I11" i="2"/>
  <c r="N11" i="2" s="1"/>
  <c r="H11" i="2"/>
  <c r="M11" i="2" s="1"/>
  <c r="I10" i="2"/>
  <c r="N10" i="2" s="1"/>
  <c r="H10" i="2"/>
  <c r="M10" i="2" s="1"/>
  <c r="I9" i="2"/>
  <c r="N9" i="2" s="1"/>
  <c r="H9" i="2"/>
  <c r="M9" i="2" s="1"/>
  <c r="I8" i="2"/>
  <c r="N8" i="2" s="1"/>
  <c r="H8" i="2"/>
  <c r="M8" i="2" s="1"/>
  <c r="I7" i="2"/>
  <c r="N7" i="2" s="1"/>
  <c r="H7" i="2"/>
  <c r="M7" i="2" s="1"/>
  <c r="I6" i="2"/>
  <c r="N6" i="2" s="1"/>
  <c r="H6" i="2"/>
  <c r="M6" i="2" s="1"/>
  <c r="I5" i="2"/>
  <c r="N5" i="2" s="1"/>
  <c r="H5" i="2"/>
  <c r="M5" i="2" s="1"/>
  <c r="I36" i="2" l="1"/>
  <c r="H36" i="2"/>
  <c r="H6" i="1"/>
  <c r="H7" i="1"/>
  <c r="N29" i="1" l="1"/>
  <c r="N34" i="1"/>
  <c r="L37" i="1"/>
  <c r="K37" i="1"/>
  <c r="I36" i="1"/>
  <c r="N36" i="1" s="1"/>
  <c r="H36" i="1"/>
  <c r="M36" i="1" s="1"/>
  <c r="I35" i="1"/>
  <c r="N35" i="1" s="1"/>
  <c r="H35" i="1"/>
  <c r="M35" i="1" s="1"/>
  <c r="I34" i="1"/>
  <c r="H34" i="1"/>
  <c r="M34" i="1" s="1"/>
  <c r="I33" i="1"/>
  <c r="N33" i="1" s="1"/>
  <c r="H33" i="1"/>
  <c r="M33" i="1" s="1"/>
  <c r="I32" i="1"/>
  <c r="N32" i="1" s="1"/>
  <c r="H32" i="1"/>
  <c r="M32" i="1" s="1"/>
  <c r="I31" i="1"/>
  <c r="N31" i="1" s="1"/>
  <c r="H31" i="1"/>
  <c r="M31" i="1" s="1"/>
  <c r="I30" i="1"/>
  <c r="N30" i="1" s="1"/>
  <c r="H30" i="1"/>
  <c r="M30" i="1" s="1"/>
  <c r="I29" i="1"/>
  <c r="H29" i="1"/>
  <c r="M29" i="1" s="1"/>
  <c r="I28" i="1"/>
  <c r="N28" i="1" s="1"/>
  <c r="H28" i="1"/>
  <c r="M28" i="1" s="1"/>
  <c r="I27" i="1"/>
  <c r="N27" i="1" s="1"/>
  <c r="H27" i="1"/>
  <c r="M27" i="1" s="1"/>
  <c r="I26" i="1"/>
  <c r="N26" i="1" s="1"/>
  <c r="H26" i="1"/>
  <c r="M26" i="1" s="1"/>
  <c r="I25" i="1"/>
  <c r="N25" i="1" s="1"/>
  <c r="H25" i="1"/>
  <c r="M25" i="1" s="1"/>
  <c r="I24" i="1"/>
  <c r="N24" i="1" s="1"/>
  <c r="H24" i="1"/>
  <c r="M24" i="1" s="1"/>
  <c r="I23" i="1"/>
  <c r="N23" i="1" s="1"/>
  <c r="H23" i="1"/>
  <c r="M23" i="1" s="1"/>
  <c r="I22" i="1"/>
  <c r="N22" i="1" s="1"/>
  <c r="H22" i="1"/>
  <c r="M22" i="1" s="1"/>
  <c r="I21" i="1"/>
  <c r="N21" i="1" s="1"/>
  <c r="H21" i="1"/>
  <c r="M21" i="1" s="1"/>
  <c r="I20" i="1"/>
  <c r="N20" i="1" s="1"/>
  <c r="H20" i="1"/>
  <c r="M20" i="1" s="1"/>
  <c r="I19" i="1"/>
  <c r="N19" i="1" s="1"/>
  <c r="H19" i="1"/>
  <c r="M19" i="1" s="1"/>
  <c r="I18" i="1"/>
  <c r="N18" i="1" s="1"/>
  <c r="H18" i="1"/>
  <c r="M18" i="1" s="1"/>
  <c r="I17" i="1"/>
  <c r="N17" i="1" s="1"/>
  <c r="H17" i="1"/>
  <c r="M17" i="1" s="1"/>
  <c r="I16" i="1"/>
  <c r="N16" i="1" s="1"/>
  <c r="H16" i="1"/>
  <c r="M16" i="1" s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I11" i="1"/>
  <c r="N11" i="1" s="1"/>
  <c r="H11" i="1"/>
  <c r="M11" i="1" s="1"/>
  <c r="I10" i="1"/>
  <c r="N10" i="1" s="1"/>
  <c r="H10" i="1"/>
  <c r="M10" i="1" s="1"/>
  <c r="I9" i="1"/>
  <c r="N9" i="1" s="1"/>
  <c r="H9" i="1"/>
  <c r="M9" i="1" s="1"/>
  <c r="I8" i="1"/>
  <c r="N8" i="1" s="1"/>
  <c r="H8" i="1"/>
  <c r="M8" i="1" s="1"/>
  <c r="I7" i="1"/>
  <c r="N7" i="1" s="1"/>
  <c r="M7" i="1"/>
  <c r="I6" i="1"/>
  <c r="N6" i="1" s="1"/>
  <c r="M6" i="1"/>
  <c r="I5" i="1"/>
  <c r="H5" i="1"/>
  <c r="M5" i="1" s="1"/>
  <c r="I37" i="1" l="1"/>
  <c r="N5" i="1"/>
  <c r="H37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<sst xmlns="http://schemas.openxmlformats.org/spreadsheetml/2006/main" count="750" uniqueCount="158">
  <si>
    <t>INVENTARIO ALMACEN</t>
  </si>
  <si>
    <t xml:space="preserve">Rosy Tellez </t>
  </si>
  <si>
    <t>TOTAL CAJAS</t>
  </si>
  <si>
    <t xml:space="preserve">FISICO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</si>
  <si>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</si>
  <si>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</si>
  <si>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</si>
  <si>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</si>
  <si>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</si>
  <si>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</si>
  <si>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</si>
  <si>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</si>
  <si>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TAQUERA</t>
  </si>
  <si>
    <t>ARRACHERA TEXANA</t>
  </si>
  <si>
    <t>ATUN</t>
  </si>
  <si>
    <t>BUCHE</t>
  </si>
  <si>
    <t>CABEZA DE LOM O</t>
  </si>
  <si>
    <t>CAMARON  100/200</t>
  </si>
  <si>
    <t>CAMARON  41/50</t>
  </si>
  <si>
    <t>CAÑA DE LOMO</t>
  </si>
  <si>
    <t>CHULETA NATURAL</t>
  </si>
  <si>
    <t>CONTRA EXCEL</t>
  </si>
  <si>
    <t>COSTILLA ESP DE CERDO</t>
  </si>
  <si>
    <t>ESPALDILLA  S/H</t>
  </si>
  <si>
    <t>ESPALDILLA. CARNERO</t>
  </si>
  <si>
    <t>FILETE TILAPIA</t>
  </si>
  <si>
    <t>LOMO DE CAÑA</t>
  </si>
  <si>
    <t>MANITAS DE CERDO</t>
  </si>
  <si>
    <t>MANTECA</t>
  </si>
  <si>
    <t>MENUDO EXCELL</t>
  </si>
  <si>
    <t>PECHO DE CERDO</t>
  </si>
  <si>
    <t>PAVOS</t>
  </si>
  <si>
    <t>PIERNA  S-H</t>
  </si>
  <si>
    <t>PIERNA DE CARNERO CAJA</t>
  </si>
  <si>
    <t>PULPAS DE PIERNA</t>
  </si>
  <si>
    <t>PUNTAS DE CAÑA DE LOMO</t>
  </si>
  <si>
    <t xml:space="preserve">PIERNA DE CARNERO NAL </t>
  </si>
  <si>
    <t>PERNIL CON PIEL  SEABOARD</t>
  </si>
  <si>
    <t>SALMON</t>
  </si>
  <si>
    <t>SESOS MARQUETA</t>
  </si>
  <si>
    <t>TAMPIQUEÑA</t>
  </si>
  <si>
    <t>TOCINO NACIONAL</t>
  </si>
  <si>
    <t xml:space="preserve">TRIPAS </t>
  </si>
  <si>
    <t xml:space="preserve">TOTALES </t>
  </si>
  <si>
    <t>Dic, 2021</t>
  </si>
  <si>
    <t>Ene.,2022</t>
  </si>
  <si>
    <t>CORBATA</t>
  </si>
  <si>
    <t>1.-</t>
  </si>
  <si>
    <t>2.-</t>
  </si>
  <si>
    <t>3.-</t>
  </si>
  <si>
    <t>4.-</t>
  </si>
  <si>
    <t>5.-</t>
  </si>
  <si>
    <t>ESTO ES FALTANTE DE UNA CAJA CONTRA LO FISICO</t>
  </si>
  <si>
    <t xml:space="preserve"> SALEN LOS REGISTROS COMO CAJAS QUE SALIERON DE MAS SEGÚN LAS SALIDAS DE ALMACEN</t>
  </si>
  <si>
    <t>6.-</t>
  </si>
  <si>
    <t>EN KILOS EN FISICO SOBRAN   CONTRA LO RECIBIDO</t>
  </si>
  <si>
    <t>SALEN  CAJAS EN NEGATIVO EN REGISTROS  CON   LAS SALIDAS DE ALMACEN</t>
  </si>
  <si>
    <r>
      <t xml:space="preserve">EN REGITROS DE ALMACEN SOBRA POR UN REGISTRO QUE HIZO DE   DIFERENCIA </t>
    </r>
    <r>
      <rPr>
        <b/>
        <sz val="14"/>
        <color rgb="FFFF0000"/>
        <rFont val="Calibri"/>
        <family val="2"/>
        <scheme val="minor"/>
      </rPr>
      <t xml:space="preserve"> ????</t>
    </r>
  </si>
  <si>
    <t xml:space="preserve">N O T A S  </t>
  </si>
  <si>
    <t xml:space="preserve">BETY NO REPORTA EN CARDEX </t>
  </si>
  <si>
    <t>Ene, 2022</t>
  </si>
  <si>
    <t>Feb.,2022</t>
  </si>
  <si>
    <t>CARNERO CANAL</t>
  </si>
  <si>
    <t xml:space="preserve">                            </t>
  </si>
  <si>
    <t># 1</t>
  </si>
  <si>
    <t>ELIMINAN ESTOS KILOS SIN REGISTRO DE SALIDA  SE AJUSTA</t>
  </si>
  <si>
    <t># 2</t>
  </si>
  <si>
    <t xml:space="preserve">DA SALIDA A UN COMBO POR MENOS ESOS KILOS </t>
  </si>
  <si>
    <t>Feb, 2022</t>
  </si>
  <si>
    <t>Mar.,2022</t>
  </si>
  <si>
    <t>RECORTE 80/20</t>
  </si>
  <si>
    <t>ES   POR ULTIMA SALIDA NO REGISTRADA EN LA TOMA DE INVENTARIO</t>
  </si>
  <si>
    <t>PIEERNA CON CUERO</t>
  </si>
  <si>
    <t>PULPA NEGRA</t>
  </si>
  <si>
    <t># 786 z</t>
  </si>
  <si>
    <t>JUNIO</t>
  </si>
  <si>
    <t xml:space="preserve"># 952 z </t>
  </si>
  <si>
    <t>Lo Ingresaron Para Junio</t>
  </si>
  <si>
    <t>SESOS DE COPA</t>
  </si>
  <si>
    <r>
      <t xml:space="preserve">Diferencia con Bety  dio de baja un TRASPASO CANCELADO   #  0952 z   y    </t>
    </r>
    <r>
      <rPr>
        <b/>
        <sz val="14"/>
        <color rgb="FF0070C0"/>
        <rFont val="Calibri"/>
        <family val="2"/>
        <scheme val="minor"/>
      </rPr>
      <t>CON EL FISICO    ESTA MAL EN KILOS</t>
    </r>
  </si>
  <si>
    <t xml:space="preserve">Diferencia  con el FISICO   ES UNA ENTRADA DEL DIA 28 DE MAYO </t>
  </si>
  <si>
    <t xml:space="preserve">CHAMBARETE </t>
  </si>
  <si>
    <t>FILETE DE CERDO</t>
  </si>
  <si>
    <t>GRASA</t>
  </si>
  <si>
    <r>
      <t>Diferencia dio de baja un TRASPASO CANCELADO  # 786Z</t>
    </r>
    <r>
      <rPr>
        <b/>
        <sz val="16"/>
        <color rgb="FFFF0000"/>
        <rFont val="Calibri"/>
        <family val="2"/>
        <scheme val="minor"/>
      </rPr>
      <t xml:space="preserve">  ASI QUE LE FALTA </t>
    </r>
  </si>
  <si>
    <t>Diferencia en cajas Traspaso # 0259A1 cajas 10  y registran solo 5 y 3 cajas no se porque tienen esas cajas de mas</t>
  </si>
  <si>
    <r>
      <t xml:space="preserve"> dio de baja un TRASPASO CANCELADO  # 786Z</t>
    </r>
    <r>
      <rPr>
        <b/>
        <sz val="16"/>
        <color rgb="FFFF0000"/>
        <rFont val="Calibri"/>
        <family val="2"/>
        <scheme val="minor"/>
      </rPr>
      <t xml:space="preserve">  ASI QUE LE FALTA  DESDE  MAYO</t>
    </r>
  </si>
  <si>
    <t>SU SOBRANTE ES PORQUE EN FISICO DEBIO DAR UNA CAJA     MENOS</t>
  </si>
  <si>
    <t xml:space="preserve">Diferencia con Bety  dio de baja un TRASPASO CANCELADO   #  0952 z    DESDE MAYO </t>
  </si>
  <si>
    <t xml:space="preserve">4.- </t>
  </si>
  <si>
    <t xml:space="preserve">5.- </t>
  </si>
  <si>
    <t xml:space="preserve">2.-  </t>
  </si>
  <si>
    <t xml:space="preserve">3.-    </t>
  </si>
  <si>
    <t xml:space="preserve">1.- </t>
  </si>
  <si>
    <t>7.-</t>
  </si>
  <si>
    <t>Diferencia de una Entrada  no registrada por ALMACEN</t>
  </si>
  <si>
    <t>PERNIL FRESCO</t>
  </si>
  <si>
    <t>???</t>
  </si>
  <si>
    <t>8.-</t>
  </si>
  <si>
    <t>TRASPASO 104 A1       ALMACEN  NO DIO DOCUMENTO DE ENTRADA  ?????</t>
  </si>
  <si>
    <t>Mar, 2022</t>
  </si>
  <si>
    <t>Abr.,2022</t>
  </si>
  <si>
    <t>Abr, 2022</t>
  </si>
  <si>
    <t>May.,2022</t>
  </si>
  <si>
    <t>May, 2022</t>
  </si>
  <si>
    <t>Jun.,2022</t>
  </si>
  <si>
    <t>Jun, 2022</t>
  </si>
  <si>
    <t>Jul.,2022</t>
  </si>
  <si>
    <t>SESOS DE CERDO</t>
  </si>
  <si>
    <t>CHULETA DE CERDO</t>
  </si>
  <si>
    <t xml:space="preserve">ESTA DIFERENCIA ES CONTRA INVENTARIO FISICO </t>
  </si>
  <si>
    <t>Esta diferencia es contra lo fisico  y registro en almacen el traspaso 371A1  NO LA REGISTRO ALMACEN</t>
  </si>
  <si>
    <t xml:space="preserve">ANEXO  HOJA DE OBSERVACIONES </t>
  </si>
  <si>
    <t>OBSERVACIONES DE INVENTARIO  ALMACEN</t>
  </si>
  <si>
    <t>1-</t>
  </si>
  <si>
    <t xml:space="preserve">CABEZA DE LOMO  </t>
  </si>
  <si>
    <r>
      <t>DIFERENCIAS</t>
    </r>
    <r>
      <rPr>
        <b/>
        <sz val="14"/>
        <color rgb="FFC00000"/>
        <rFont val="Calibri"/>
        <family val="2"/>
        <scheme val="minor"/>
      </rPr>
      <t xml:space="preserve"> Julio</t>
    </r>
  </si>
  <si>
    <r>
      <t>DIFERENCIAS</t>
    </r>
    <r>
      <rPr>
        <b/>
        <sz val="14"/>
        <color rgb="FF0000FF"/>
        <rFont val="Calibri"/>
        <family val="2"/>
        <scheme val="minor"/>
      </rPr>
      <t xml:space="preserve"> Mayo</t>
    </r>
  </si>
  <si>
    <r>
      <t>DIFERENCIAS</t>
    </r>
    <r>
      <rPr>
        <b/>
        <sz val="14"/>
        <color rgb="FFC00000"/>
        <rFont val="Calibri"/>
        <family val="2"/>
        <scheme val="minor"/>
      </rPr>
      <t xml:space="preserve"> </t>
    </r>
    <r>
      <rPr>
        <b/>
        <sz val="14"/>
        <color rgb="FF00B050"/>
        <rFont val="Calibri"/>
        <family val="2"/>
        <scheme val="minor"/>
      </rPr>
      <t>Junio</t>
    </r>
  </si>
  <si>
    <t>Esto es faltante porque dio de baja un traspaso CANCELADO  # 786-Z</t>
  </si>
  <si>
    <t xml:space="preserve">MANITAS DE CERDO </t>
  </si>
  <si>
    <t xml:space="preserve">aquí los kilos " Betriz  "  inicio Julio con error en Kilos   Y  las cajas son MAL TOMADAS EN FISICO EN INVENTARIO  </t>
  </si>
  <si>
    <t>MENUDO EXCEL</t>
  </si>
  <si>
    <t>almacen no registro el traspaso # 371-A1  y el inventario fisico esta mal tomado</t>
  </si>
  <si>
    <t xml:space="preserve">PERNIL Seaboard  </t>
  </si>
  <si>
    <t>Almacen no registro la ultima carga de Pernil</t>
  </si>
  <si>
    <t>17 combos</t>
  </si>
  <si>
    <t xml:space="preserve">LO QUE INDICA QUE  ESTA MAL TOMADO EL INVENTARIO  Y COPEAN DATOS DE LA COMPUTADORA </t>
  </si>
  <si>
    <t>FALTANTE</t>
  </si>
  <si>
    <t>FALTANTE + Errores</t>
  </si>
  <si>
    <t>SESOS DE CERDO MARQUETA</t>
  </si>
  <si>
    <t xml:space="preserve"> OBSERVACIONES </t>
  </si>
  <si>
    <t xml:space="preserve">NO ME REPORTARON ESTA CARGA Y ES DEL 26 DE AGOSTO </t>
  </si>
  <si>
    <t>ME DA ESE FALTANTE  Y TIENE   ERROR EN EL TRASPSO 0589 A1</t>
  </si>
  <si>
    <t>ME DA ESE FALTANTE  Y TIENE  ERROR EN EL TRASPASO 0758 A1</t>
  </si>
  <si>
    <t>JuL, 2022</t>
  </si>
  <si>
    <t>Ago.,2022</t>
  </si>
  <si>
    <t>PUNTAS DE CHULETA</t>
  </si>
  <si>
    <t>Traspaso 0017 B1  ( 10 Pzas )</t>
  </si>
  <si>
    <t xml:space="preserve">ESTE ERROR ESTA DESDE AGOSTO  </t>
  </si>
  <si>
    <t>ESTE ERROR ES DE AGOSTO</t>
  </si>
  <si>
    <t>POR DIF EN LA ENTRADA</t>
  </si>
  <si>
    <t>POR DIFERENCIA EN KILOS EN LA ENTRADA QUE RETISTRA ALMACEN</t>
  </si>
  <si>
    <t>ERROR DE ALMACEN EN TRASPASO # 0017 B1  en piezas</t>
  </si>
  <si>
    <t>Ago, 2022</t>
  </si>
  <si>
    <t>Sept.,2022</t>
  </si>
  <si>
    <t>Sept, 2022</t>
  </si>
  <si>
    <t>Oct.,2022</t>
  </si>
  <si>
    <t>ARRACHERA TAMPIQUEÑA</t>
  </si>
  <si>
    <t>FILETE VAG  DE CERDO</t>
  </si>
  <si>
    <t>Según le sobran 2 cajas pero en kilos no da DEBEN SER 1248.50</t>
  </si>
  <si>
    <t xml:space="preserve">EN SU KARDEX traspaso 0124 B1 registra 4 cajas  y hace ajustes en gramos </t>
  </si>
  <si>
    <t>3.-  FALTANTE</t>
  </si>
  <si>
    <r>
      <rPr>
        <b/>
        <sz val="14"/>
        <color rgb="FFFF0000"/>
        <rFont val="Calibri"/>
        <family val="2"/>
        <scheme val="minor"/>
      </rPr>
      <t xml:space="preserve">FALTANTE     </t>
    </r>
    <r>
      <rPr>
        <b/>
        <sz val="14"/>
        <color rgb="FF0000FF"/>
        <rFont val="Calibri"/>
        <family val="2"/>
        <scheme val="minor"/>
      </rPr>
      <t xml:space="preserve"> EL TRASPASO 0265 B1  cancelado</t>
    </r>
  </si>
  <si>
    <t>Oct, 2022</t>
  </si>
  <si>
    <t>Nov.,2022</t>
  </si>
  <si>
    <t>ESTOS FALTANTES DAN CONTRA EL INVENTARIO FISICO     ( en los registros de almacen estamos ok )</t>
  </si>
  <si>
    <t>ESTOS SOBRANTES  DAN CONTRA EL INVENTARIO FISICO     ( en los registros de almacen estamos ok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</si>
</sst>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#,##0_ ;\-#,##0\ 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3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6"/>
      <color rgb="FF660033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rgb="FF0070C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3"/>
      <color rgb="FF0000FF"/>
      <name val="Calibri"/>
      <family val="2"/>
      <scheme val="minor"/>
    </font>
    <font>
      <sz val="13"/>
      <color rgb="FF0000FF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66FF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Dashed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5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2" fontId="13" fillId="6" borderId="13" xfId="0" applyNumberFormat="1" applyFont="1" applyFill="1" applyBorder="1" applyAlignment="1">
      <alignment horizontal="right"/>
    </xf>
    <xf numFmtId="0" fontId="13" fillId="6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4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8" borderId="1" xfId="0" applyFont="1" applyFill="1" applyBorder="1"/>
    <xf numFmtId="0" fontId="2" fillId="0" borderId="16" xfId="0" applyFont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2" fontId="2" fillId="0" borderId="22" xfId="0" applyNumberFormat="1" applyFont="1" applyFill="1" applyBorder="1"/>
    <xf numFmtId="4" fontId="2" fillId="0" borderId="25" xfId="0" applyNumberFormat="1" applyFont="1" applyBorder="1"/>
    <xf numFmtId="2" fontId="2" fillId="0" borderId="26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vertical="center"/>
    </xf>
    <xf numFmtId="1" fontId="16" fillId="0" borderId="0" xfId="0" applyNumberFormat="1" applyFont="1" applyBorder="1" applyAlignment="1">
      <alignment horizontal="center"/>
    </xf>
    <xf numFmtId="2" fontId="17" fillId="0" borderId="0" xfId="0" applyNumberFormat="1" applyFont="1" applyBorder="1" applyAlignment="1">
      <alignment horizontal="right"/>
    </xf>
    <xf numFmtId="15" fontId="17" fillId="0" borderId="0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 applyAlignment="1">
      <alignment horizontal="right"/>
    </xf>
    <xf numFmtId="2" fontId="2" fillId="0" borderId="26" xfId="0" applyNumberFormat="1" applyFont="1" applyFill="1" applyBorder="1" applyAlignment="1">
      <alignment horizontal="center"/>
    </xf>
    <xf numFmtId="2" fontId="2" fillId="0" borderId="27" xfId="0" applyNumberFormat="1" applyFont="1" applyFill="1" applyBorder="1"/>
    <xf numFmtId="0" fontId="2" fillId="0" borderId="0" xfId="0" applyFont="1" applyBorder="1"/>
    <xf numFmtId="4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2" fontId="10" fillId="0" borderId="19" xfId="0" applyNumberFormat="1" applyFont="1" applyFill="1" applyBorder="1" applyAlignment="1">
      <alignment wrapText="1"/>
    </xf>
    <xf numFmtId="2" fontId="10" fillId="0" borderId="20" xfId="0" applyNumberFormat="1" applyFont="1" applyFill="1" applyBorder="1" applyAlignment="1">
      <alignment wrapText="1"/>
    </xf>
    <xf numFmtId="0" fontId="18" fillId="0" borderId="0" xfId="0" applyFont="1"/>
    <xf numFmtId="2" fontId="10" fillId="0" borderId="19" xfId="0" applyNumberFormat="1" applyFont="1" applyFill="1" applyBorder="1" applyAlignment="1">
      <alignment horizontal="center"/>
    </xf>
    <xf numFmtId="1" fontId="10" fillId="0" borderId="2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4" fontId="2" fillId="0" borderId="31" xfId="0" applyNumberFormat="1" applyFont="1" applyBorder="1"/>
    <xf numFmtId="0" fontId="11" fillId="0" borderId="19" xfId="0" applyFont="1" applyFill="1" applyBorder="1" applyAlignment="1">
      <alignment wrapText="1"/>
    </xf>
    <xf numFmtId="0" fontId="11" fillId="0" borderId="20" xfId="0" applyFont="1" applyFill="1" applyBorder="1" applyAlignment="1">
      <alignment wrapText="1"/>
    </xf>
    <xf numFmtId="4" fontId="2" fillId="0" borderId="32" xfId="0" applyNumberFormat="1" applyFont="1" applyBorder="1"/>
    <xf numFmtId="0" fontId="11" fillId="0" borderId="19" xfId="0" applyFont="1" applyFill="1" applyBorder="1" applyAlignment="1">
      <alignment horizontal="center" wrapText="1"/>
    </xf>
    <xf numFmtId="0" fontId="11" fillId="0" borderId="20" xfId="0" applyFont="1" applyFill="1" applyBorder="1" applyAlignment="1">
      <alignment horizontal="center" wrapText="1"/>
    </xf>
    <xf numFmtId="4" fontId="2" fillId="0" borderId="33" xfId="0" applyNumberFormat="1" applyFont="1" applyBorder="1"/>
    <xf numFmtId="0" fontId="20" fillId="0" borderId="0" xfId="0" applyFont="1" applyFill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vertical="center" wrapText="1"/>
    </xf>
    <xf numFmtId="0" fontId="10" fillId="0" borderId="20" xfId="0" applyFont="1" applyFill="1" applyBorder="1" applyAlignment="1">
      <alignment vertical="center" wrapText="1"/>
    </xf>
    <xf numFmtId="0" fontId="10" fillId="0" borderId="19" xfId="0" applyFont="1" applyFill="1" applyBorder="1"/>
    <xf numFmtId="0" fontId="10" fillId="0" borderId="20" xfId="0" applyFont="1" applyFill="1" applyBorder="1"/>
    <xf numFmtId="0" fontId="2" fillId="0" borderId="19" xfId="0" applyFont="1" applyFill="1" applyBorder="1" applyAlignment="1">
      <alignment wrapText="1"/>
    </xf>
    <xf numFmtId="0" fontId="19" fillId="0" borderId="1" xfId="0" applyFont="1" applyBorder="1" applyAlignment="1">
      <alignment vertical="center" wrapText="1"/>
    </xf>
    <xf numFmtId="0" fontId="22" fillId="0" borderId="19" xfId="0" applyFont="1" applyFill="1" applyBorder="1"/>
    <xf numFmtId="0" fontId="2" fillId="0" borderId="20" xfId="0" applyFont="1" applyFill="1" applyBorder="1" applyAlignment="1">
      <alignment horizontal="center"/>
    </xf>
    <xf numFmtId="0" fontId="11" fillId="0" borderId="0" xfId="0" applyFont="1" applyFill="1"/>
    <xf numFmtId="0" fontId="23" fillId="0" borderId="0" xfId="0" applyFont="1" applyFill="1"/>
    <xf numFmtId="2" fontId="10" fillId="0" borderId="36" xfId="0" applyNumberFormat="1" applyFont="1" applyFill="1" applyBorder="1" applyAlignment="1">
      <alignment horizontal="center"/>
    </xf>
    <xf numFmtId="1" fontId="10" fillId="0" borderId="37" xfId="0" applyNumberFormat="1" applyFont="1" applyFill="1" applyBorder="1" applyAlignment="1">
      <alignment horizontal="center"/>
    </xf>
    <xf numFmtId="0" fontId="2" fillId="0" borderId="38" xfId="0" applyFont="1" applyFill="1" applyBorder="1" applyAlignment="1"/>
    <xf numFmtId="0" fontId="2" fillId="0" borderId="39" xfId="0" applyFont="1" applyFill="1" applyBorder="1" applyAlignment="1"/>
    <xf numFmtId="0" fontId="24" fillId="0" borderId="36" xfId="0" applyFont="1" applyFill="1" applyBorder="1" applyAlignment="1">
      <alignment wrapText="1"/>
    </xf>
    <xf numFmtId="0" fontId="24" fillId="0" borderId="37" xfId="0" applyFont="1" applyFill="1" applyBorder="1" applyAlignment="1">
      <alignment wrapText="1"/>
    </xf>
    <xf numFmtId="2" fontId="10" fillId="0" borderId="1" xfId="0" applyNumberFormat="1" applyFont="1" applyFill="1" applyBorder="1" applyAlignment="1">
      <alignment horizontal="center"/>
    </xf>
    <xf numFmtId="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4" fontId="2" fillId="0" borderId="40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0" fillId="0" borderId="38" xfId="0" applyFont="1" applyBorder="1" applyAlignment="1">
      <alignment horizontal="center" wrapText="1"/>
    </xf>
    <xf numFmtId="0" fontId="10" fillId="0" borderId="39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9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14" fillId="0" borderId="43" xfId="0" applyFont="1" applyBorder="1"/>
    <xf numFmtId="4" fontId="2" fillId="0" borderId="43" xfId="0" applyNumberFormat="1" applyFont="1" applyBorder="1"/>
    <xf numFmtId="0" fontId="2" fillId="0" borderId="43" xfId="0" applyFont="1" applyBorder="1" applyAlignment="1">
      <alignment horizontal="center"/>
    </xf>
    <xf numFmtId="0" fontId="2" fillId="8" borderId="44" xfId="0" applyFont="1" applyFill="1" applyBorder="1"/>
    <xf numFmtId="0" fontId="2" fillId="0" borderId="37" xfId="0" applyFont="1" applyBorder="1" applyAlignment="1">
      <alignment horizontal="center"/>
    </xf>
    <xf numFmtId="4" fontId="2" fillId="0" borderId="45" xfId="0" applyNumberFormat="1" applyFont="1" applyBorder="1"/>
    <xf numFmtId="0" fontId="2" fillId="0" borderId="35" xfId="0" applyFont="1" applyBorder="1" applyAlignment="1">
      <alignment horizontal="center"/>
    </xf>
    <xf numFmtId="0" fontId="15" fillId="0" borderId="19" xfId="0" applyFont="1" applyBorder="1" applyAlignment="1">
      <alignment wrapText="1"/>
    </xf>
    <xf numFmtId="0" fontId="15" fillId="0" borderId="20" xfId="0" applyFont="1" applyBorder="1" applyAlignment="1">
      <alignment wrapText="1"/>
    </xf>
    <xf numFmtId="0" fontId="25" fillId="0" borderId="46" xfId="0" applyFont="1" applyBorder="1" applyAlignment="1">
      <alignment vertical="center" wrapText="1"/>
    </xf>
    <xf numFmtId="0" fontId="2" fillId="8" borderId="0" xfId="0" applyFont="1" applyFill="1"/>
    <xf numFmtId="0" fontId="2" fillId="0" borderId="47" xfId="0" applyFont="1" applyBorder="1" applyAlignment="1">
      <alignment horizontal="center"/>
    </xf>
    <xf numFmtId="0" fontId="15" fillId="0" borderId="19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19" fillId="0" borderId="46" xfId="0" applyFont="1" applyBorder="1" applyAlignment="1">
      <alignment vertical="center" wrapText="1"/>
    </xf>
    <xf numFmtId="0" fontId="15" fillId="0" borderId="36" xfId="0" applyFont="1" applyBorder="1" applyAlignment="1">
      <alignment horizontal="center" wrapText="1"/>
    </xf>
    <xf numFmtId="0" fontId="15" fillId="0" borderId="37" xfId="0" applyFont="1" applyBorder="1" applyAlignment="1">
      <alignment horizontal="center" wrapText="1"/>
    </xf>
    <xf numFmtId="0" fontId="14" fillId="0" borderId="46" xfId="0" applyFont="1" applyBorder="1"/>
    <xf numFmtId="0" fontId="2" fillId="8" borderId="0" xfId="0" applyFont="1" applyFill="1" applyBorder="1"/>
    <xf numFmtId="0" fontId="10" fillId="0" borderId="6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10" fillId="0" borderId="38" xfId="0" applyFont="1" applyBorder="1" applyAlignment="1">
      <alignment wrapText="1"/>
    </xf>
    <xf numFmtId="0" fontId="6" fillId="0" borderId="1" xfId="0" applyFont="1" applyBorder="1"/>
    <xf numFmtId="4" fontId="2" fillId="0" borderId="19" xfId="0" applyNumberFormat="1" applyFont="1" applyBorder="1"/>
    <xf numFmtId="2" fontId="10" fillId="0" borderId="1" xfId="0" applyNumberFormat="1" applyFont="1" applyBorder="1" applyAlignment="1">
      <alignment horizontal="center"/>
    </xf>
    <xf numFmtId="1" fontId="10" fillId="0" borderId="20" xfId="0" applyNumberFormat="1" applyFont="1" applyBorder="1" applyAlignment="1">
      <alignment horizontal="center"/>
    </xf>
    <xf numFmtId="2" fontId="2" fillId="0" borderId="1" xfId="0" applyNumberFormat="1" applyFont="1" applyBorder="1"/>
    <xf numFmtId="2" fontId="10" fillId="0" borderId="49" xfId="0" applyNumberFormat="1" applyFont="1" applyBorder="1" applyAlignment="1">
      <alignment horizontal="center"/>
    </xf>
    <xf numFmtId="1" fontId="10" fillId="0" borderId="50" xfId="0" applyNumberFormat="1" applyFont="1" applyBorder="1" applyAlignment="1">
      <alignment horizontal="center"/>
    </xf>
    <xf numFmtId="0" fontId="15" fillId="0" borderId="51" xfId="0" applyFont="1" applyBorder="1" applyAlignment="1">
      <alignment horizontal="center" wrapText="1"/>
    </xf>
    <xf numFmtId="0" fontId="15" fillId="0" borderId="52" xfId="0" applyFont="1" applyBorder="1" applyAlignment="1">
      <alignment horizontal="center" wrapText="1"/>
    </xf>
    <xf numFmtId="0" fontId="26" fillId="0" borderId="0" xfId="0" applyFont="1" applyAlignment="1">
      <alignment horizontal="right"/>
    </xf>
    <xf numFmtId="2" fontId="0" fillId="0" borderId="0" xfId="0" applyNumberFormat="1"/>
    <xf numFmtId="0" fontId="10" fillId="0" borderId="0" xfId="0" applyFont="1"/>
    <xf numFmtId="44" fontId="11" fillId="0" borderId="53" xfId="1" applyFont="1" applyBorder="1"/>
    <xf numFmtId="164" fontId="11" fillId="0" borderId="54" xfId="1" applyNumberFormat="1" applyFont="1" applyBorder="1" applyAlignment="1">
      <alignment horizontal="center"/>
    </xf>
    <xf numFmtId="44" fontId="0" fillId="0" borderId="54" xfId="1" applyFont="1" applyBorder="1"/>
    <xf numFmtId="164" fontId="15" fillId="0" borderId="54" xfId="1" applyNumberFormat="1" applyFont="1" applyBorder="1" applyAlignment="1">
      <alignment horizontal="center"/>
    </xf>
    <xf numFmtId="1" fontId="15" fillId="0" borderId="54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1" fillId="0" borderId="0" xfId="0" applyFont="1" applyFill="1" applyBorder="1"/>
    <xf numFmtId="2" fontId="11" fillId="0" borderId="0" xfId="0" applyNumberFormat="1" applyFont="1" applyFill="1" applyBorder="1"/>
    <xf numFmtId="1" fontId="0" fillId="0" borderId="0" xfId="0" applyNumberFormat="1" applyAlignment="1">
      <alignment horizontal="center"/>
    </xf>
    <xf numFmtId="0" fontId="0" fillId="0" borderId="1" xfId="0" applyBorder="1"/>
    <xf numFmtId="0" fontId="18" fillId="0" borderId="1" xfId="0" applyFont="1" applyBorder="1" applyAlignment="1">
      <alignment horizontal="center"/>
    </xf>
    <xf numFmtId="0" fontId="6" fillId="0" borderId="48" xfId="0" applyFont="1" applyBorder="1"/>
    <xf numFmtId="0" fontId="30" fillId="0" borderId="1" xfId="0" applyFont="1" applyBorder="1" applyAlignment="1">
      <alignment vertical="center" wrapText="1"/>
    </xf>
    <xf numFmtId="2" fontId="11" fillId="0" borderId="0" xfId="0" applyNumberFormat="1" applyFont="1"/>
    <xf numFmtId="2" fontId="2" fillId="7" borderId="26" xfId="0" applyNumberFormat="1" applyFont="1" applyFill="1" applyBorder="1" applyAlignment="1">
      <alignment horizontal="center"/>
    </xf>
    <xf numFmtId="2" fontId="18" fillId="0" borderId="26" xfId="0" applyNumberFormat="1" applyFont="1" applyFill="1" applyBorder="1" applyAlignment="1">
      <alignment horizontal="center"/>
    </xf>
    <xf numFmtId="2" fontId="18" fillId="0" borderId="27" xfId="0" applyNumberFormat="1" applyFont="1" applyFill="1" applyBorder="1"/>
    <xf numFmtId="2" fontId="31" fillId="0" borderId="26" xfId="0" applyNumberFormat="1" applyFont="1" applyFill="1" applyBorder="1" applyAlignment="1">
      <alignment horizontal="center"/>
    </xf>
    <xf numFmtId="2" fontId="31" fillId="0" borderId="27" xfId="0" applyNumberFormat="1" applyFont="1" applyFill="1" applyBorder="1"/>
    <xf numFmtId="2" fontId="11" fillId="0" borderId="0" xfId="0" applyNumberFormat="1" applyFont="1" applyAlignment="1">
      <alignment horizontal="right"/>
    </xf>
    <xf numFmtId="0" fontId="33" fillId="0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33" fillId="9" borderId="0" xfId="0" applyNumberFormat="1" applyFont="1" applyFill="1" applyBorder="1" applyAlignment="1">
      <alignment horizontal="right"/>
    </xf>
    <xf numFmtId="0" fontId="33" fillId="0" borderId="1" xfId="0" applyFont="1" applyFill="1" applyBorder="1"/>
    <xf numFmtId="0" fontId="11" fillId="0" borderId="1" xfId="0" applyFont="1" applyFill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34" fillId="0" borderId="1" xfId="0" applyFont="1" applyBorder="1"/>
    <xf numFmtId="0" fontId="33" fillId="0" borderId="1" xfId="0" applyFont="1" applyBorder="1"/>
    <xf numFmtId="0" fontId="33" fillId="9" borderId="1" xfId="0" applyFont="1" applyFill="1" applyBorder="1" applyAlignment="1">
      <alignment horizontal="center"/>
    </xf>
    <xf numFmtId="0" fontId="2" fillId="0" borderId="16" xfId="0" applyFont="1" applyFill="1" applyBorder="1" applyAlignment="1">
      <alignment wrapText="1"/>
    </xf>
    <xf numFmtId="0" fontId="10" fillId="0" borderId="41" xfId="0" applyFont="1" applyBorder="1" applyAlignment="1">
      <alignment wrapText="1"/>
    </xf>
    <xf numFmtId="0" fontId="23" fillId="2" borderId="0" xfId="0" applyFont="1" applyFill="1" applyAlignment="1">
      <alignment horizontal="left"/>
    </xf>
    <xf numFmtId="0" fontId="0" fillId="2" borderId="0" xfId="0" applyFill="1"/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0" fillId="0" borderId="16" xfId="0" applyNumberFormat="1" applyFont="1" applyFill="1" applyBorder="1" applyAlignment="1">
      <alignment wrapText="1"/>
    </xf>
    <xf numFmtId="0" fontId="11" fillId="0" borderId="16" xfId="0" applyFont="1" applyFill="1" applyBorder="1" applyAlignment="1">
      <alignment horizontal="center" wrapText="1"/>
    </xf>
    <xf numFmtId="0" fontId="2" fillId="0" borderId="16" xfId="0" applyFont="1" applyFill="1" applyBorder="1" applyAlignment="1">
      <alignment vertical="center" wrapText="1"/>
    </xf>
    <xf numFmtId="0" fontId="10" fillId="0" borderId="16" xfId="0" applyFont="1" applyFill="1" applyBorder="1" applyAlignment="1">
      <alignment vertical="center" wrapText="1"/>
    </xf>
    <xf numFmtId="0" fontId="10" fillId="0" borderId="16" xfId="0" applyFont="1" applyFill="1" applyBorder="1"/>
    <xf numFmtId="0" fontId="2" fillId="0" borderId="16" xfId="0" applyFont="1" applyFill="1" applyBorder="1" applyAlignment="1">
      <alignment horizontal="center"/>
    </xf>
    <xf numFmtId="0" fontId="2" fillId="0" borderId="41" xfId="0" applyFont="1" applyFill="1" applyBorder="1" applyAlignment="1"/>
    <xf numFmtId="0" fontId="24" fillId="0" borderId="47" xfId="0" applyFont="1" applyFill="1" applyBorder="1" applyAlignment="1">
      <alignment wrapText="1"/>
    </xf>
    <xf numFmtId="0" fontId="10" fillId="0" borderId="41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10" fillId="0" borderId="16" xfId="0" applyFont="1" applyBorder="1" applyAlignment="1">
      <alignment wrapText="1"/>
    </xf>
    <xf numFmtId="0" fontId="15" fillId="0" borderId="16" xfId="0" applyFont="1" applyBorder="1" applyAlignment="1">
      <alignment wrapText="1"/>
    </xf>
    <xf numFmtId="0" fontId="15" fillId="0" borderId="16" xfId="0" applyFont="1" applyBorder="1" applyAlignment="1">
      <alignment horizontal="center" wrapText="1"/>
    </xf>
    <xf numFmtId="0" fontId="15" fillId="0" borderId="47" xfId="0" applyFont="1" applyBorder="1" applyAlignment="1">
      <alignment horizontal="center" wrapText="1"/>
    </xf>
    <xf numFmtId="0" fontId="15" fillId="0" borderId="55" xfId="0" applyFont="1" applyBorder="1" applyAlignment="1">
      <alignment horizontal="center" wrapText="1"/>
    </xf>
    <xf numFmtId="0" fontId="0" fillId="0" borderId="0" xfId="0" applyFill="1" applyBorder="1"/>
    <xf numFmtId="0" fontId="18" fillId="0" borderId="0" xfId="0" applyFont="1" applyFill="1" applyBorder="1"/>
    <xf numFmtId="0" fontId="33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left"/>
    </xf>
    <xf numFmtId="0" fontId="23" fillId="0" borderId="0" xfId="0" applyFont="1" applyFill="1" applyBorder="1"/>
    <xf numFmtId="0" fontId="10" fillId="0" borderId="0" xfId="0" applyFont="1" applyFill="1" applyBorder="1" applyAlignment="1">
      <alignment horizontal="center"/>
    </xf>
    <xf numFmtId="2" fontId="24" fillId="0" borderId="26" xfId="0" applyNumberFormat="1" applyFont="1" applyFill="1" applyBorder="1" applyAlignment="1">
      <alignment horizontal="center"/>
    </xf>
    <xf numFmtId="2" fontId="24" fillId="0" borderId="27" xfId="0" applyNumberFormat="1" applyFont="1" applyFill="1" applyBorder="1"/>
    <xf numFmtId="0" fontId="2" fillId="0" borderId="0" xfId="0" applyFont="1" applyFill="1" applyBorder="1"/>
    <xf numFmtId="0" fontId="15" fillId="0" borderId="0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2" fillId="0" borderId="0" xfId="0" applyFont="1" applyFill="1"/>
    <xf numFmtId="0" fontId="33" fillId="9" borderId="0" xfId="0" applyFont="1" applyFill="1" applyBorder="1" applyAlignment="1">
      <alignment horizontal="center"/>
    </xf>
    <xf numFmtId="2" fontId="11" fillId="9" borderId="26" xfId="0" applyNumberFormat="1" applyFont="1" applyFill="1" applyBorder="1" applyAlignment="1">
      <alignment horizontal="center"/>
    </xf>
    <xf numFmtId="2" fontId="33" fillId="8" borderId="0" xfId="0" applyNumberFormat="1" applyFont="1" applyFill="1" applyBorder="1" applyAlignment="1">
      <alignment horizontal="right"/>
    </xf>
    <xf numFmtId="0" fontId="35" fillId="8" borderId="0" xfId="0" applyFont="1" applyFill="1" applyBorder="1" applyAlignment="1">
      <alignment horizontal="center"/>
    </xf>
    <xf numFmtId="2" fontId="24" fillId="8" borderId="26" xfId="0" applyNumberFormat="1" applyFont="1" applyFill="1" applyBorder="1" applyAlignment="1">
      <alignment horizontal="center"/>
    </xf>
    <xf numFmtId="2" fontId="33" fillId="0" borderId="0" xfId="0" applyNumberFormat="1" applyFont="1" applyFill="1" applyBorder="1" applyAlignment="1">
      <alignment horizontal="right"/>
    </xf>
    <xf numFmtId="0" fontId="34" fillId="0" borderId="0" xfId="0" applyFon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6" fillId="0" borderId="0" xfId="0" applyFont="1" applyFill="1" applyBorder="1"/>
    <xf numFmtId="0" fontId="33" fillId="0" borderId="0" xfId="0" applyFont="1" applyFill="1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33" fillId="0" borderId="6" xfId="0" applyFont="1" applyFill="1" applyBorder="1"/>
    <xf numFmtId="0" fontId="11" fillId="0" borderId="6" xfId="0" applyFont="1" applyFill="1" applyBorder="1"/>
    <xf numFmtId="0" fontId="0" fillId="0" borderId="6" xfId="0" applyBorder="1"/>
    <xf numFmtId="1" fontId="0" fillId="0" borderId="6" xfId="0" applyNumberFormat="1" applyBorder="1" applyAlignment="1">
      <alignment horizontal="center"/>
    </xf>
    <xf numFmtId="0" fontId="34" fillId="0" borderId="6" xfId="0" applyFont="1" applyBorder="1"/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11" fillId="0" borderId="26" xfId="0" applyNumberFormat="1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 wrapText="1"/>
    </xf>
    <xf numFmtId="0" fontId="10" fillId="0" borderId="41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16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center"/>
    </xf>
    <xf numFmtId="0" fontId="10" fillId="0" borderId="19" xfId="0" applyFont="1" applyFill="1" applyBorder="1" applyAlignment="1">
      <alignment wrapText="1"/>
    </xf>
    <xf numFmtId="0" fontId="10" fillId="0" borderId="16" xfId="0" applyFont="1" applyFill="1" applyBorder="1" applyAlignment="1">
      <alignment wrapText="1"/>
    </xf>
    <xf numFmtId="0" fontId="15" fillId="0" borderId="19" xfId="0" applyFont="1" applyFill="1" applyBorder="1" applyAlignment="1">
      <alignment wrapText="1"/>
    </xf>
    <xf numFmtId="0" fontId="15" fillId="0" borderId="16" xfId="0" applyFont="1" applyFill="1" applyBorder="1" applyAlignment="1">
      <alignment wrapText="1"/>
    </xf>
    <xf numFmtId="0" fontId="15" fillId="0" borderId="19" xfId="0" applyFont="1" applyFill="1" applyBorder="1" applyAlignment="1">
      <alignment horizontal="center" wrapText="1"/>
    </xf>
    <xf numFmtId="0" fontId="15" fillId="0" borderId="16" xfId="0" applyFont="1" applyFill="1" applyBorder="1" applyAlignment="1">
      <alignment horizontal="center" wrapText="1"/>
    </xf>
    <xf numFmtId="0" fontId="15" fillId="0" borderId="36" xfId="0" applyFont="1" applyFill="1" applyBorder="1" applyAlignment="1">
      <alignment horizontal="center" wrapText="1"/>
    </xf>
    <xf numFmtId="0" fontId="15" fillId="0" borderId="47" xfId="0" applyFont="1" applyFill="1" applyBorder="1" applyAlignment="1">
      <alignment horizontal="center" wrapText="1"/>
    </xf>
    <xf numFmtId="0" fontId="10" fillId="0" borderId="38" xfId="0" applyFont="1" applyFill="1" applyBorder="1" applyAlignment="1">
      <alignment wrapText="1"/>
    </xf>
    <xf numFmtId="0" fontId="10" fillId="0" borderId="41" xfId="0" applyFont="1" applyFill="1" applyBorder="1" applyAlignment="1">
      <alignment wrapText="1"/>
    </xf>
    <xf numFmtId="0" fontId="15" fillId="0" borderId="51" xfId="0" applyFont="1" applyFill="1" applyBorder="1" applyAlignment="1">
      <alignment horizontal="center" wrapText="1"/>
    </xf>
    <xf numFmtId="0" fontId="15" fillId="0" borderId="55" xfId="0" applyFont="1" applyFill="1" applyBorder="1" applyAlignment="1">
      <alignment horizontal="center" wrapText="1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3" fillId="0" borderId="0" xfId="0" applyFont="1" applyFill="1" applyAlignment="1">
      <alignment wrapText="1"/>
    </xf>
    <xf numFmtId="0" fontId="2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1" fillId="8" borderId="26" xfId="0" applyNumberFormat="1" applyFont="1" applyFill="1" applyBorder="1" applyAlignment="1">
      <alignment horizontal="center"/>
    </xf>
    <xf numFmtId="2" fontId="11" fillId="8" borderId="27" xfId="0" applyNumberFormat="1" applyFont="1" applyFill="1" applyBorder="1"/>
    <xf numFmtId="0" fontId="33" fillId="0" borderId="14" xfId="0" applyFont="1" applyFill="1" applyBorder="1"/>
    <xf numFmtId="0" fontId="11" fillId="0" borderId="14" xfId="0" applyFont="1" applyFill="1" applyBorder="1"/>
    <xf numFmtId="0" fontId="0" fillId="0" borderId="14" xfId="0" applyBorder="1"/>
    <xf numFmtId="1" fontId="0" fillId="0" borderId="14" xfId="0" applyNumberFormat="1" applyBorder="1" applyAlignment="1">
      <alignment horizontal="center"/>
    </xf>
    <xf numFmtId="0" fontId="33" fillId="0" borderId="6" xfId="0" applyFont="1" applyFill="1" applyBorder="1" applyAlignment="1">
      <alignment horizontal="left"/>
    </xf>
    <xf numFmtId="2" fontId="33" fillId="8" borderId="1" xfId="0" applyNumberFormat="1" applyFont="1" applyFill="1" applyBorder="1" applyAlignment="1">
      <alignment horizontal="right"/>
    </xf>
    <xf numFmtId="0" fontId="14" fillId="8" borderId="1" xfId="0" applyFont="1" applyFill="1" applyBorder="1"/>
    <xf numFmtId="4" fontId="2" fillId="8" borderId="1" xfId="0" applyNumberFormat="1" applyFont="1" applyFill="1" applyBorder="1"/>
    <xf numFmtId="0" fontId="2" fillId="8" borderId="1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4" fontId="2" fillId="8" borderId="33" xfId="0" applyNumberFormat="1" applyFont="1" applyFill="1" applyBorder="1"/>
    <xf numFmtId="0" fontId="2" fillId="8" borderId="30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2" fontId="10" fillId="8" borderId="19" xfId="0" applyNumberFormat="1" applyFont="1" applyFill="1" applyBorder="1" applyAlignment="1">
      <alignment horizontal="center"/>
    </xf>
    <xf numFmtId="1" fontId="10" fillId="8" borderId="20" xfId="0" applyNumberFormat="1" applyFont="1" applyFill="1" applyBorder="1" applyAlignment="1">
      <alignment horizontal="center"/>
    </xf>
    <xf numFmtId="0" fontId="14" fillId="0" borderId="1" xfId="0" applyFont="1" applyFill="1" applyBorder="1"/>
    <xf numFmtId="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4" fontId="2" fillId="0" borderId="33" xfId="0" applyNumberFormat="1" applyFont="1" applyFill="1" applyBorder="1"/>
    <xf numFmtId="0" fontId="2" fillId="0" borderId="30" xfId="0" applyFont="1" applyFill="1" applyBorder="1" applyAlignment="1">
      <alignment horizontal="center"/>
    </xf>
    <xf numFmtId="2" fontId="11" fillId="0" borderId="27" xfId="0" applyNumberFormat="1" applyFont="1" applyFill="1" applyBorder="1"/>
    <xf numFmtId="0" fontId="11" fillId="0" borderId="46" xfId="0" applyFont="1" applyBorder="1"/>
    <xf numFmtId="0" fontId="36" fillId="0" borderId="46" xfId="0" applyFont="1" applyBorder="1" applyAlignment="1">
      <alignment vertical="center" wrapText="1"/>
    </xf>
    <xf numFmtId="2" fontId="2" fillId="8" borderId="26" xfId="0" applyNumberFormat="1" applyFont="1" applyFill="1" applyBorder="1" applyAlignment="1">
      <alignment horizontal="center"/>
    </xf>
    <xf numFmtId="2" fontId="2" fillId="8" borderId="27" xfId="0" applyNumberFormat="1" applyFont="1" applyFill="1" applyBorder="1"/>
    <xf numFmtId="0" fontId="18" fillId="8" borderId="0" xfId="0" applyFont="1" applyFill="1" applyBorder="1"/>
    <xf numFmtId="2" fontId="24" fillId="11" borderId="26" xfId="0" applyNumberFormat="1" applyFont="1" applyFill="1" applyBorder="1" applyAlignment="1">
      <alignment horizontal="center"/>
    </xf>
    <xf numFmtId="2" fontId="24" fillId="11" borderId="27" xfId="0" applyNumberFormat="1" applyFont="1" applyFill="1" applyBorder="1"/>
    <xf numFmtId="0" fontId="10" fillId="11" borderId="19" xfId="0" applyFont="1" applyFill="1" applyBorder="1" applyAlignment="1">
      <alignment wrapText="1"/>
    </xf>
    <xf numFmtId="0" fontId="10" fillId="11" borderId="16" xfId="0" applyFont="1" applyFill="1" applyBorder="1" applyAlignment="1">
      <alignment wrapText="1"/>
    </xf>
    <xf numFmtId="0" fontId="15" fillId="11" borderId="0" xfId="0" applyFont="1" applyFill="1" applyBorder="1" applyAlignment="1">
      <alignment horizontal="center"/>
    </xf>
    <xf numFmtId="2" fontId="33" fillId="11" borderId="0" xfId="0" applyNumberFormat="1" applyFont="1" applyFill="1" applyBorder="1" applyAlignment="1">
      <alignment horizontal="right"/>
    </xf>
    <xf numFmtId="2" fontId="24" fillId="12" borderId="26" xfId="0" applyNumberFormat="1" applyFont="1" applyFill="1" applyBorder="1" applyAlignment="1">
      <alignment horizontal="center"/>
    </xf>
    <xf numFmtId="2" fontId="24" fillId="12" borderId="27" xfId="0" applyNumberFormat="1" applyFont="1" applyFill="1" applyBorder="1"/>
    <xf numFmtId="0" fontId="15" fillId="12" borderId="19" xfId="0" applyFont="1" applyFill="1" applyBorder="1" applyAlignment="1">
      <alignment horizontal="center" wrapText="1"/>
    </xf>
    <xf numFmtId="0" fontId="15" fillId="12" borderId="16" xfId="0" applyFont="1" applyFill="1" applyBorder="1" applyAlignment="1">
      <alignment horizontal="center" wrapText="1"/>
    </xf>
    <xf numFmtId="0" fontId="18" fillId="12" borderId="0" xfId="0" applyFont="1" applyFill="1" applyBorder="1" applyAlignment="1">
      <alignment horizontal="center"/>
    </xf>
    <xf numFmtId="2" fontId="33" fillId="12" borderId="0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2" fontId="11" fillId="2" borderId="26" xfId="0" applyNumberFormat="1" applyFont="1" applyFill="1" applyBorder="1" applyAlignment="1">
      <alignment horizontal="center"/>
    </xf>
    <xf numFmtId="2" fontId="11" fillId="2" borderId="27" xfId="0" applyNumberFormat="1" applyFont="1" applyFill="1" applyBorder="1"/>
    <xf numFmtId="2" fontId="33" fillId="2" borderId="0" xfId="0" applyNumberFormat="1" applyFont="1" applyFill="1" applyBorder="1" applyAlignment="1">
      <alignment horizontal="right"/>
    </xf>
    <xf numFmtId="0" fontId="33" fillId="2" borderId="14" xfId="0" applyFont="1" applyFill="1" applyBorder="1" applyAlignment="1">
      <alignment horizontal="left"/>
    </xf>
    <xf numFmtId="0" fontId="11" fillId="2" borderId="14" xfId="0" applyFont="1" applyFill="1" applyBorder="1"/>
    <xf numFmtId="0" fontId="0" fillId="2" borderId="14" xfId="0" applyFill="1" applyBorder="1"/>
    <xf numFmtId="1" fontId="0" fillId="2" borderId="14" xfId="0" applyNumberFormat="1" applyFill="1" applyBorder="1" applyAlignment="1">
      <alignment horizontal="center"/>
    </xf>
    <xf numFmtId="0" fontId="6" fillId="11" borderId="14" xfId="0" applyFont="1" applyFill="1" applyBorder="1"/>
    <xf numFmtId="0" fontId="11" fillId="11" borderId="14" xfId="0" applyFont="1" applyFill="1" applyBorder="1"/>
    <xf numFmtId="0" fontId="0" fillId="11" borderId="14" xfId="0" applyFill="1" applyBorder="1"/>
    <xf numFmtId="0" fontId="6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1" fillId="8" borderId="6" xfId="0" applyFont="1" applyFill="1" applyBorder="1" applyAlignment="1">
      <alignment vertical="center"/>
    </xf>
    <xf numFmtId="0" fontId="0" fillId="8" borderId="6" xfId="0" applyFill="1" applyBorder="1" applyAlignment="1">
      <alignment vertical="center"/>
    </xf>
    <xf numFmtId="1" fontId="0" fillId="8" borderId="6" xfId="0" applyNumberFormat="1" applyFill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/>
    </xf>
    <xf numFmtId="0" fontId="38" fillId="8" borderId="6" xfId="0" applyFont="1" applyFill="1" applyBorder="1" applyAlignment="1">
      <alignment horizontal="left" vertical="center"/>
    </xf>
    <xf numFmtId="2" fontId="11" fillId="12" borderId="26" xfId="0" applyNumberFormat="1" applyFont="1" applyFill="1" applyBorder="1" applyAlignment="1">
      <alignment horizontal="center"/>
    </xf>
    <xf numFmtId="2" fontId="11" fillId="12" borderId="27" xfId="0" applyNumberFormat="1" applyFont="1" applyFill="1" applyBorder="1"/>
    <xf numFmtId="0" fontId="33" fillId="12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11" fillId="0" borderId="22" xfId="0" applyNumberFormat="1" applyFont="1" applyFill="1" applyBorder="1"/>
    <xf numFmtId="2" fontId="11" fillId="0" borderId="27" xfId="0" applyNumberFormat="1" applyFont="1" applyFill="1" applyBorder="1" applyAlignment="1">
      <alignment vertical="center"/>
    </xf>
    <xf numFmtId="2" fontId="11" fillId="11" borderId="26" xfId="0" applyNumberFormat="1" applyFont="1" applyFill="1" applyBorder="1" applyAlignment="1">
      <alignment horizontal="center"/>
    </xf>
    <xf numFmtId="2" fontId="11" fillId="11" borderId="27" xfId="0" applyNumberFormat="1" applyFont="1" applyFill="1" applyBorder="1"/>
    <xf numFmtId="2" fontId="11" fillId="7" borderId="26" xfId="0" applyNumberFormat="1" applyFont="1" applyFill="1" applyBorder="1" applyAlignment="1">
      <alignment horizontal="center"/>
    </xf>
    <xf numFmtId="2" fontId="11" fillId="7" borderId="27" xfId="0" applyNumberFormat="1" applyFont="1" applyFill="1" applyBorder="1"/>
    <xf numFmtId="0" fontId="0" fillId="7" borderId="0" xfId="0" applyFill="1" applyBorder="1"/>
    <xf numFmtId="2" fontId="24" fillId="2" borderId="26" xfId="0" applyNumberFormat="1" applyFont="1" applyFill="1" applyBorder="1" applyAlignment="1">
      <alignment horizontal="center"/>
    </xf>
    <xf numFmtId="2" fontId="11" fillId="13" borderId="26" xfId="0" applyNumberFormat="1" applyFont="1" applyFill="1" applyBorder="1" applyAlignment="1">
      <alignment horizontal="center"/>
    </xf>
    <xf numFmtId="2" fontId="11" fillId="13" borderId="27" xfId="0" applyNumberFormat="1" applyFont="1" applyFill="1" applyBorder="1"/>
    <xf numFmtId="0" fontId="14" fillId="11" borderId="1" xfId="0" applyFont="1" applyFill="1" applyBorder="1"/>
    <xf numFmtId="0" fontId="14" fillId="14" borderId="1" xfId="0" applyFont="1" applyFill="1" applyBorder="1"/>
    <xf numFmtId="1" fontId="0" fillId="11" borderId="14" xfId="0" applyNumberFormat="1" applyFill="1" applyBorder="1" applyAlignment="1">
      <alignment horizontal="center"/>
    </xf>
    <xf numFmtId="2" fontId="11" fillId="15" borderId="26" xfId="0" applyNumberFormat="1" applyFont="1" applyFill="1" applyBorder="1" applyAlignment="1">
      <alignment horizontal="center"/>
    </xf>
    <xf numFmtId="2" fontId="11" fillId="15" borderId="27" xfId="0" applyNumberFormat="1" applyFont="1" applyFill="1" applyBorder="1"/>
    <xf numFmtId="0" fontId="34" fillId="15" borderId="56" xfId="0" applyFont="1" applyFill="1" applyBorder="1" applyAlignment="1">
      <alignment wrapText="1"/>
    </xf>
    <xf numFmtId="0" fontId="34" fillId="15" borderId="38" xfId="0" applyFont="1" applyFill="1" applyBorder="1" applyAlignment="1">
      <alignment wrapText="1"/>
    </xf>
    <xf numFmtId="1" fontId="0" fillId="15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33" fillId="14" borderId="0" xfId="0" applyFont="1" applyFill="1" applyBorder="1" applyAlignment="1">
      <alignment horizontal="center"/>
    </xf>
    <xf numFmtId="0" fontId="33" fillId="8" borderId="0" xfId="0" applyFont="1" applyFill="1" applyBorder="1" applyAlignment="1">
      <alignment horizontal="center"/>
    </xf>
    <xf numFmtId="0" fontId="33" fillId="11" borderId="0" xfId="0" applyFont="1" applyFill="1" applyBorder="1" applyAlignment="1">
      <alignment horizontal="center"/>
    </xf>
    <xf numFmtId="0" fontId="33" fillId="15" borderId="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4" fillId="15" borderId="1" xfId="0" applyFont="1" applyFill="1" applyBorder="1"/>
    <xf numFmtId="0" fontId="6" fillId="7" borderId="0" xfId="0" applyFont="1" applyFill="1" applyBorder="1"/>
    <xf numFmtId="1" fontId="0" fillId="7" borderId="0" xfId="0" applyNumberFormat="1" applyFill="1" applyBorder="1" applyAlignment="1">
      <alignment horizontal="center"/>
    </xf>
    <xf numFmtId="0" fontId="14" fillId="7" borderId="1" xfId="0" applyFont="1" applyFill="1" applyBorder="1"/>
    <xf numFmtId="0" fontId="33" fillId="2" borderId="0" xfId="0" applyFont="1" applyFill="1" applyBorder="1"/>
    <xf numFmtId="0" fontId="0" fillId="2" borderId="0" xfId="0" applyFill="1" applyBorder="1"/>
    <xf numFmtId="1" fontId="0" fillId="2" borderId="0" xfId="0" applyNumberFormat="1" applyFill="1" applyBorder="1" applyAlignment="1">
      <alignment horizontal="center"/>
    </xf>
    <xf numFmtId="0" fontId="14" fillId="0" borderId="0" xfId="0" applyFont="1" applyBorder="1"/>
    <xf numFmtId="0" fontId="18" fillId="0" borderId="42" xfId="0" applyFont="1" applyBorder="1" applyAlignment="1">
      <alignment horizontal="center"/>
    </xf>
    <xf numFmtId="0" fontId="18" fillId="0" borderId="43" xfId="0" applyFont="1" applyBorder="1" applyAlignment="1">
      <alignment horizontal="center"/>
    </xf>
    <xf numFmtId="4" fontId="41" fillId="0" borderId="45" xfId="0" applyNumberFormat="1" applyFont="1" applyBorder="1"/>
    <xf numFmtId="2" fontId="23" fillId="4" borderId="26" xfId="0" applyNumberFormat="1" applyFont="1" applyFill="1" applyBorder="1" applyAlignment="1">
      <alignment horizontal="center"/>
    </xf>
    <xf numFmtId="2" fontId="23" fillId="4" borderId="27" xfId="0" applyNumberFormat="1" applyFont="1" applyFill="1" applyBorder="1" applyAlignment="1">
      <alignment horizontal="center"/>
    </xf>
    <xf numFmtId="0" fontId="15" fillId="4" borderId="36" xfId="0" applyFont="1" applyFill="1" applyBorder="1" applyAlignment="1">
      <alignment wrapText="1"/>
    </xf>
    <xf numFmtId="0" fontId="15" fillId="4" borderId="47" xfId="0" applyFont="1" applyFill="1" applyBorder="1" applyAlignment="1">
      <alignment wrapText="1"/>
    </xf>
    <xf numFmtId="0" fontId="10" fillId="4" borderId="0" xfId="0" applyFont="1" applyFill="1" applyBorder="1" applyAlignment="1">
      <alignment horizontal="center"/>
    </xf>
    <xf numFmtId="0" fontId="0" fillId="4" borderId="0" xfId="0" applyFill="1"/>
    <xf numFmtId="1" fontId="0" fillId="4" borderId="0" xfId="0" applyNumberFormat="1" applyFill="1" applyAlignment="1">
      <alignment horizontal="center"/>
    </xf>
    <xf numFmtId="0" fontId="34" fillId="15" borderId="56" xfId="0" applyFont="1" applyFill="1" applyBorder="1" applyAlignment="1"/>
    <xf numFmtId="2" fontId="33" fillId="8" borderId="19" xfId="0" applyNumberFormat="1" applyFont="1" applyFill="1" applyBorder="1" applyAlignment="1">
      <alignment horizontal="right"/>
    </xf>
    <xf numFmtId="2" fontId="33" fillId="13" borderId="19" xfId="0" applyNumberFormat="1" applyFont="1" applyFill="1" applyBorder="1" applyAlignment="1">
      <alignment horizontal="right"/>
    </xf>
    <xf numFmtId="2" fontId="33" fillId="11" borderId="19" xfId="0" applyNumberFormat="1" applyFont="1" applyFill="1" applyBorder="1" applyAlignment="1">
      <alignment horizontal="right"/>
    </xf>
    <xf numFmtId="2" fontId="33" fillId="12" borderId="19" xfId="0" applyNumberFormat="1" applyFont="1" applyFill="1" applyBorder="1" applyAlignment="1">
      <alignment horizontal="right"/>
    </xf>
    <xf numFmtId="2" fontId="33" fillId="15" borderId="19" xfId="0" applyNumberFormat="1" applyFont="1" applyFill="1" applyBorder="1" applyAlignment="1">
      <alignment horizontal="right"/>
    </xf>
    <xf numFmtId="2" fontId="33" fillId="7" borderId="19" xfId="0" applyNumberFormat="1" applyFont="1" applyFill="1" applyBorder="1" applyAlignment="1">
      <alignment horizontal="right"/>
    </xf>
    <xf numFmtId="2" fontId="33" fillId="2" borderId="19" xfId="0" applyNumberFormat="1" applyFont="1" applyFill="1" applyBorder="1" applyAlignment="1">
      <alignment horizontal="right"/>
    </xf>
    <xf numFmtId="2" fontId="33" fillId="4" borderId="19" xfId="0" applyNumberFormat="1" applyFont="1" applyFill="1" applyBorder="1" applyAlignment="1">
      <alignment horizontal="right"/>
    </xf>
    <xf numFmtId="0" fontId="19" fillId="0" borderId="1" xfId="0" applyFont="1" applyFill="1" applyBorder="1" applyAlignment="1">
      <alignment vertical="center" wrapText="1"/>
    </xf>
    <xf numFmtId="0" fontId="14" fillId="0" borderId="43" xfId="0" applyFont="1" applyFill="1" applyBorder="1"/>
    <xf numFmtId="0" fontId="14" fillId="0" borderId="0" xfId="0" applyFont="1" applyFill="1" applyBorder="1"/>
    <xf numFmtId="0" fontId="15" fillId="0" borderId="36" xfId="0" applyFont="1" applyFill="1" applyBorder="1" applyAlignment="1">
      <alignment wrapText="1"/>
    </xf>
    <xf numFmtId="0" fontId="15" fillId="0" borderId="47" xfId="0" applyFont="1" applyFill="1" applyBorder="1" applyAlignment="1">
      <alignment wrapText="1"/>
    </xf>
    <xf numFmtId="2" fontId="11" fillId="16" borderId="26" xfId="0" applyNumberFormat="1" applyFont="1" applyFill="1" applyBorder="1" applyAlignment="1">
      <alignment horizontal="center"/>
    </xf>
    <xf numFmtId="2" fontId="11" fillId="16" borderId="27" xfId="0" applyNumberFormat="1" applyFont="1" applyFill="1" applyBorder="1"/>
    <xf numFmtId="1" fontId="10" fillId="7" borderId="20" xfId="0" applyNumberFormat="1" applyFon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2" fontId="0" fillId="7" borderId="0" xfId="0" applyNumberFormat="1" applyFill="1" applyBorder="1"/>
    <xf numFmtId="0" fontId="0" fillId="7" borderId="0" xfId="0" applyFill="1"/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6" fillId="4" borderId="0" xfId="0" applyFont="1" applyFill="1"/>
    <xf numFmtId="0" fontId="6" fillId="0" borderId="1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40" fillId="9" borderId="0" xfId="0" applyFont="1" applyFill="1" applyBorder="1" applyAlignment="1">
      <alignment horizontal="center"/>
    </xf>
    <xf numFmtId="2" fontId="2" fillId="9" borderId="26" xfId="0" applyNumberFormat="1" applyFont="1" applyFill="1" applyBorder="1" applyAlignment="1">
      <alignment horizontal="center"/>
    </xf>
    <xf numFmtId="2" fontId="11" fillId="9" borderId="27" xfId="0" applyNumberFormat="1" applyFont="1" applyFill="1" applyBorder="1"/>
    <xf numFmtId="0" fontId="2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4" fillId="0" borderId="0" xfId="0" applyFont="1" applyFill="1" applyBorder="1" applyAlignment="1"/>
    <xf numFmtId="0" fontId="34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 vertical="center"/>
    </xf>
    <xf numFmtId="0" fontId="33" fillId="0" borderId="0" xfId="0" applyFont="1" applyFill="1" applyBorder="1" applyAlignment="1">
      <alignment wrapText="1"/>
    </xf>
    <xf numFmtId="0" fontId="2" fillId="0" borderId="40" xfId="0" applyFont="1" applyBorder="1" applyAlignment="1">
      <alignment horizontal="center"/>
    </xf>
    <xf numFmtId="4" fontId="2" fillId="0" borderId="62" xfId="0" applyNumberFormat="1" applyFont="1" applyBorder="1"/>
    <xf numFmtId="0" fontId="2" fillId="0" borderId="63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4" fontId="2" fillId="0" borderId="65" xfId="0" applyNumberFormat="1" applyFont="1" applyBorder="1"/>
    <xf numFmtId="0" fontId="2" fillId="0" borderId="65" xfId="0" applyFont="1" applyBorder="1" applyAlignment="1">
      <alignment horizontal="center"/>
    </xf>
    <xf numFmtId="0" fontId="2" fillId="8" borderId="8" xfId="0" applyFont="1" applyFill="1" applyBorder="1"/>
    <xf numFmtId="0" fontId="2" fillId="0" borderId="66" xfId="0" applyFont="1" applyBorder="1" applyAlignment="1">
      <alignment horizontal="center"/>
    </xf>
    <xf numFmtId="4" fontId="2" fillId="0" borderId="67" xfId="0" applyNumberFormat="1" applyFont="1" applyBorder="1"/>
    <xf numFmtId="0" fontId="2" fillId="0" borderId="68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2" fontId="10" fillId="0" borderId="65" xfId="0" applyNumberFormat="1" applyFont="1" applyBorder="1" applyAlignment="1">
      <alignment horizontal="center"/>
    </xf>
    <xf numFmtId="1" fontId="10" fillId="0" borderId="69" xfId="0" applyNumberFormat="1" applyFont="1" applyBorder="1" applyAlignment="1">
      <alignment horizontal="center"/>
    </xf>
    <xf numFmtId="2" fontId="2" fillId="0" borderId="70" xfId="0" applyNumberFormat="1" applyFont="1" applyFill="1" applyBorder="1" applyAlignment="1">
      <alignment horizontal="center"/>
    </xf>
    <xf numFmtId="2" fontId="2" fillId="0" borderId="61" xfId="0" applyNumberFormat="1" applyFont="1" applyFill="1" applyBorder="1"/>
    <xf numFmtId="0" fontId="6" fillId="0" borderId="0" xfId="0" applyFont="1"/>
    <xf numFmtId="0" fontId="33" fillId="0" borderId="0" xfId="0" applyFont="1"/>
    <xf numFmtId="0" fontId="6" fillId="0" borderId="0" xfId="0" applyFont="1" applyAlignment="1">
      <alignment horizontal="center"/>
    </xf>
    <xf numFmtId="0" fontId="6" fillId="0" borderId="8" xfId="0" applyFont="1" applyBorder="1"/>
    <xf numFmtId="0" fontId="6" fillId="0" borderId="0" xfId="0" applyFont="1" applyBorder="1"/>
    <xf numFmtId="0" fontId="6" fillId="0" borderId="65" xfId="0" applyFont="1" applyBorder="1"/>
    <xf numFmtId="0" fontId="6" fillId="0" borderId="40" xfId="0" applyFont="1" applyBorder="1" applyAlignment="1">
      <alignment horizontal="center"/>
    </xf>
    <xf numFmtId="0" fontId="6" fillId="0" borderId="65" xfId="0" applyFont="1" applyBorder="1" applyAlignment="1">
      <alignment horizontal="center"/>
    </xf>
    <xf numFmtId="0" fontId="45" fillId="0" borderId="65" xfId="0" applyFont="1" applyBorder="1" applyAlignment="1">
      <alignment horizontal="center"/>
    </xf>
    <xf numFmtId="0" fontId="33" fillId="0" borderId="65" xfId="0" applyFont="1" applyBorder="1" applyAlignment="1">
      <alignment horizontal="center"/>
    </xf>
    <xf numFmtId="0" fontId="37" fillId="2" borderId="65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57" xfId="0" applyFont="1" applyBorder="1"/>
    <xf numFmtId="0" fontId="33" fillId="0" borderId="59" xfId="0" applyFont="1" applyBorder="1" applyAlignment="1">
      <alignment wrapText="1"/>
    </xf>
    <xf numFmtId="0" fontId="6" fillId="0" borderId="72" xfId="0" applyFont="1" applyBorder="1" applyAlignment="1">
      <alignment horizontal="center"/>
    </xf>
    <xf numFmtId="0" fontId="46" fillId="0" borderId="73" xfId="0" applyFont="1" applyBorder="1" applyAlignment="1">
      <alignment horizontal="center" wrapText="1"/>
    </xf>
    <xf numFmtId="0" fontId="29" fillId="2" borderId="0" xfId="0" applyFont="1" applyFill="1" applyBorder="1" applyAlignment="1">
      <alignment vertical="center"/>
    </xf>
    <xf numFmtId="0" fontId="38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6" fillId="0" borderId="75" xfId="0" applyFont="1" applyBorder="1" applyAlignment="1">
      <alignment wrapText="1"/>
    </xf>
    <xf numFmtId="0" fontId="33" fillId="0" borderId="74" xfId="0" applyFont="1" applyBorder="1"/>
    <xf numFmtId="4" fontId="6" fillId="0" borderId="40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0" borderId="77" xfId="0" applyFont="1" applyBorder="1"/>
    <xf numFmtId="0" fontId="10" fillId="0" borderId="78" xfId="0" applyFont="1" applyFill="1" applyBorder="1" applyAlignment="1">
      <alignment horizontal="left" vertical="center"/>
    </xf>
    <xf numFmtId="0" fontId="14" fillId="9" borderId="1" xfId="0" applyFont="1" applyFill="1" applyBorder="1"/>
    <xf numFmtId="4" fontId="6" fillId="0" borderId="0" xfId="0" applyNumberFormat="1" applyFont="1" applyBorder="1"/>
    <xf numFmtId="4" fontId="6" fillId="0" borderId="65" xfId="0" applyNumberFormat="1" applyFont="1" applyBorder="1"/>
    <xf numFmtId="4" fontId="18" fillId="0" borderId="1" xfId="0" applyNumberFormat="1" applyFont="1" applyBorder="1" applyAlignment="1">
      <alignment horizontal="left"/>
    </xf>
    <xf numFmtId="0" fontId="6" fillId="2" borderId="0" xfId="0" applyFont="1" applyFill="1" applyBorder="1"/>
    <xf numFmtId="4" fontId="6" fillId="2" borderId="0" xfId="0" applyNumberFormat="1" applyFont="1" applyFill="1" applyBorder="1"/>
    <xf numFmtId="4" fontId="14" fillId="0" borderId="1" xfId="0" applyNumberFormat="1" applyFont="1" applyBorder="1"/>
    <xf numFmtId="0" fontId="14" fillId="0" borderId="1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2" fontId="14" fillId="0" borderId="0" xfId="0" applyNumberFormat="1" applyFont="1"/>
    <xf numFmtId="0" fontId="47" fillId="0" borderId="0" xfId="0" applyFont="1"/>
    <xf numFmtId="2" fontId="14" fillId="0" borderId="1" xfId="0" applyNumberFormat="1" applyFont="1" applyBorder="1"/>
    <xf numFmtId="4" fontId="14" fillId="0" borderId="1" xfId="0" applyNumberFormat="1" applyFont="1" applyFill="1" applyBorder="1"/>
    <xf numFmtId="0" fontId="14" fillId="0" borderId="1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4" fontId="14" fillId="0" borderId="40" xfId="0" applyNumberFormat="1" applyFont="1" applyBorder="1"/>
    <xf numFmtId="0" fontId="14" fillId="0" borderId="41" xfId="0" applyFont="1" applyBorder="1" applyAlignment="1">
      <alignment horizontal="center"/>
    </xf>
    <xf numFmtId="4" fontId="14" fillId="0" borderId="43" xfId="0" applyNumberFormat="1" applyFont="1" applyBorder="1"/>
    <xf numFmtId="0" fontId="14" fillId="0" borderId="43" xfId="0" applyFont="1" applyBorder="1" applyAlignment="1">
      <alignment horizontal="center"/>
    </xf>
    <xf numFmtId="0" fontId="14" fillId="8" borderId="44" xfId="0" applyFont="1" applyFill="1" applyBorder="1"/>
    <xf numFmtId="0" fontId="14" fillId="0" borderId="37" xfId="0" applyFont="1" applyBorder="1" applyAlignment="1">
      <alignment horizontal="center"/>
    </xf>
    <xf numFmtId="0" fontId="31" fillId="0" borderId="43" xfId="0" applyFont="1" applyBorder="1" applyAlignment="1">
      <alignment horizontal="center"/>
    </xf>
    <xf numFmtId="0" fontId="14" fillId="8" borderId="0" xfId="0" applyFont="1" applyFill="1" applyBorder="1"/>
    <xf numFmtId="0" fontId="14" fillId="0" borderId="47" xfId="0" applyFont="1" applyBorder="1" applyAlignment="1">
      <alignment horizontal="center"/>
    </xf>
    <xf numFmtId="0" fontId="14" fillId="8" borderId="0" xfId="0" applyFont="1" applyFill="1"/>
    <xf numFmtId="4" fontId="14" fillId="0" borderId="19" xfId="0" applyNumberFormat="1" applyFont="1" applyBorder="1"/>
    <xf numFmtId="4" fontId="14" fillId="0" borderId="65" xfId="0" applyNumberFormat="1" applyFont="1" applyBorder="1"/>
    <xf numFmtId="0" fontId="14" fillId="0" borderId="65" xfId="0" applyFont="1" applyBorder="1" applyAlignment="1">
      <alignment horizontal="center"/>
    </xf>
    <xf numFmtId="0" fontId="14" fillId="8" borderId="8" xfId="0" applyFont="1" applyFill="1" applyBorder="1"/>
    <xf numFmtId="0" fontId="14" fillId="0" borderId="66" xfId="0" applyFont="1" applyBorder="1" applyAlignment="1">
      <alignment horizontal="center"/>
    </xf>
    <xf numFmtId="0" fontId="48" fillId="0" borderId="46" xfId="0" applyFont="1" applyBorder="1" applyAlignment="1">
      <alignment vertical="center" wrapText="1"/>
    </xf>
    <xf numFmtId="2" fontId="10" fillId="2" borderId="19" xfId="0" applyNumberFormat="1" applyFont="1" applyFill="1" applyBorder="1" applyAlignment="1">
      <alignment horizontal="center"/>
    </xf>
    <xf numFmtId="1" fontId="10" fillId="2" borderId="20" xfId="0" applyNumberFormat="1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10" fillId="7" borderId="0" xfId="0" applyFont="1" applyFill="1" applyBorder="1" applyAlignment="1">
      <alignment horizontal="left"/>
    </xf>
    <xf numFmtId="0" fontId="42" fillId="0" borderId="0" xfId="0" applyFont="1" applyFill="1" applyBorder="1" applyAlignment="1">
      <alignment wrapText="1"/>
    </xf>
    <xf numFmtId="2" fontId="24" fillId="7" borderId="26" xfId="0" applyNumberFormat="1" applyFont="1" applyFill="1" applyBorder="1" applyAlignment="1">
      <alignment horizontal="center"/>
    </xf>
    <xf numFmtId="0" fontId="10" fillId="7" borderId="19" xfId="0" applyFont="1" applyFill="1" applyBorder="1"/>
    <xf numFmtId="0" fontId="10" fillId="7" borderId="16" xfId="0" applyFont="1" applyFill="1" applyBorder="1"/>
    <xf numFmtId="0" fontId="10" fillId="8" borderId="0" xfId="0" applyFont="1" applyFill="1" applyBorder="1" applyAlignment="1">
      <alignment horizontal="left"/>
    </xf>
    <xf numFmtId="2" fontId="33" fillId="7" borderId="0" xfId="0" applyNumberFormat="1" applyFont="1" applyFill="1" applyBorder="1" applyAlignment="1">
      <alignment horizontal="right"/>
    </xf>
    <xf numFmtId="2" fontId="2" fillId="15" borderId="26" xfId="0" applyNumberFormat="1" applyFont="1" applyFill="1" applyBorder="1" applyAlignment="1">
      <alignment horizontal="center"/>
    </xf>
    <xf numFmtId="0" fontId="10" fillId="15" borderId="19" xfId="0" applyFont="1" applyFill="1" applyBorder="1" applyAlignment="1">
      <alignment horizontal="center" wrapText="1"/>
    </xf>
    <xf numFmtId="0" fontId="10" fillId="15" borderId="16" xfId="0" applyFont="1" applyFill="1" applyBorder="1" applyAlignment="1">
      <alignment horizontal="center" wrapText="1"/>
    </xf>
    <xf numFmtId="0" fontId="40" fillId="15" borderId="0" xfId="0" applyFont="1" applyFill="1" applyBorder="1" applyAlignment="1">
      <alignment horizontal="left"/>
    </xf>
    <xf numFmtId="2" fontId="33" fillId="15" borderId="0" xfId="0" applyNumberFormat="1" applyFont="1" applyFill="1" applyBorder="1" applyAlignment="1">
      <alignment horizontal="right"/>
    </xf>
    <xf numFmtId="0" fontId="49" fillId="15" borderId="0" xfId="0" applyFont="1" applyFill="1" applyBorder="1" applyAlignment="1">
      <alignment horizontal="left"/>
    </xf>
    <xf numFmtId="0" fontId="42" fillId="15" borderId="0" xfId="0" applyFont="1" applyFill="1" applyBorder="1" applyAlignment="1">
      <alignment wrapText="1"/>
    </xf>
    <xf numFmtId="0" fontId="33" fillId="8" borderId="0" xfId="0" applyFont="1" applyFill="1" applyBorder="1"/>
    <xf numFmtId="0" fontId="11" fillId="8" borderId="0" xfId="0" applyFont="1" applyFill="1" applyBorder="1"/>
    <xf numFmtId="0" fontId="0" fillId="8" borderId="0" xfId="0" applyFill="1" applyBorder="1"/>
    <xf numFmtId="0" fontId="33" fillId="7" borderId="0" xfId="0" applyFont="1" applyFill="1" applyBorder="1" applyAlignment="1"/>
    <xf numFmtId="0" fontId="33" fillId="7" borderId="0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/>
    </xf>
    <xf numFmtId="0" fontId="40" fillId="0" borderId="0" xfId="0" applyFont="1" applyFill="1" applyBorder="1" applyAlignment="1">
      <alignment horizontal="left"/>
    </xf>
    <xf numFmtId="2" fontId="11" fillId="0" borderId="21" xfId="0" applyNumberFormat="1" applyFont="1" applyFill="1" applyBorder="1" applyAlignment="1">
      <alignment horizontal="center"/>
    </xf>
    <xf numFmtId="2" fontId="11" fillId="0" borderId="26" xfId="0" applyNumberFormat="1" applyFont="1" applyFill="1" applyBorder="1" applyAlignment="1">
      <alignment horizontal="center" vertical="center"/>
    </xf>
    <xf numFmtId="2" fontId="11" fillId="0" borderId="70" xfId="0" applyNumberFormat="1" applyFont="1" applyFill="1" applyBorder="1" applyAlignment="1">
      <alignment horizontal="center"/>
    </xf>
    <xf numFmtId="2" fontId="11" fillId="0" borderId="61" xfId="0" applyNumberFormat="1" applyFont="1" applyFill="1" applyBorder="1"/>
    <xf numFmtId="4" fontId="11" fillId="0" borderId="17" xfId="0" applyNumberFormat="1" applyFont="1" applyBorder="1"/>
    <xf numFmtId="0" fontId="11" fillId="0" borderId="18" xfId="0" applyFont="1" applyBorder="1" applyAlignment="1">
      <alignment horizontal="center"/>
    </xf>
    <xf numFmtId="4" fontId="11" fillId="0" borderId="25" xfId="0" applyNumberFormat="1" applyFont="1" applyBorder="1"/>
    <xf numFmtId="0" fontId="11" fillId="0" borderId="30" xfId="0" applyFont="1" applyBorder="1" applyAlignment="1">
      <alignment horizontal="center"/>
    </xf>
    <xf numFmtId="4" fontId="11" fillId="0" borderId="32" xfId="0" applyNumberFormat="1" applyFont="1" applyBorder="1"/>
    <xf numFmtId="4" fontId="11" fillId="0" borderId="33" xfId="0" applyNumberFormat="1" applyFont="1" applyBorder="1"/>
    <xf numFmtId="4" fontId="11" fillId="0" borderId="33" xfId="0" applyNumberFormat="1" applyFont="1" applyFill="1" applyBorder="1"/>
    <xf numFmtId="0" fontId="11" fillId="0" borderId="30" xfId="0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4" fontId="11" fillId="0" borderId="45" xfId="0" applyNumberFormat="1" applyFont="1" applyBorder="1"/>
    <xf numFmtId="0" fontId="11" fillId="0" borderId="35" xfId="0" applyFont="1" applyBorder="1" applyAlignment="1">
      <alignment horizontal="center"/>
    </xf>
    <xf numFmtId="4" fontId="11" fillId="0" borderId="67" xfId="0" applyNumberFormat="1" applyFont="1" applyBorder="1"/>
    <xf numFmtId="0" fontId="11" fillId="0" borderId="68" xfId="0" applyFont="1" applyBorder="1" applyAlignment="1">
      <alignment horizontal="center"/>
    </xf>
    <xf numFmtId="0" fontId="38" fillId="9" borderId="0" xfId="0" applyFont="1" applyFill="1" applyBorder="1" applyAlignment="1">
      <alignment horizontal="left" vertical="center"/>
    </xf>
    <xf numFmtId="0" fontId="11" fillId="9" borderId="0" xfId="0" applyFont="1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38" fillId="9" borderId="0" xfId="0" applyFont="1" applyFill="1" applyBorder="1" applyAlignment="1">
      <alignment horizontal="right" vertical="center"/>
    </xf>
    <xf numFmtId="2" fontId="11" fillId="9" borderId="27" xfId="0" applyNumberFormat="1" applyFont="1" applyFill="1" applyBorder="1" applyAlignment="1">
      <alignment vertical="center"/>
    </xf>
    <xf numFmtId="1" fontId="16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8" fillId="0" borderId="1" xfId="0" applyFont="1" applyBorder="1" applyAlignment="1">
      <alignment vertical="center" wrapText="1"/>
    </xf>
    <xf numFmtId="0" fontId="23" fillId="0" borderId="0" xfId="0" applyFont="1" applyFill="1" applyBorder="1" applyAlignment="1">
      <alignment horizontal="center"/>
    </xf>
    <xf numFmtId="2" fontId="23" fillId="0" borderId="26" xfId="0" applyNumberFormat="1" applyFont="1" applyFill="1" applyBorder="1" applyAlignment="1">
      <alignment horizontal="center"/>
    </xf>
    <xf numFmtId="2" fontId="23" fillId="0" borderId="27" xfId="0" applyNumberFormat="1" applyFont="1" applyFill="1" applyBorder="1"/>
    <xf numFmtId="0" fontId="10" fillId="9" borderId="0" xfId="0" applyFont="1" applyFill="1" applyBorder="1" applyAlignment="1">
      <alignment horizontal="left"/>
    </xf>
    <xf numFmtId="0" fontId="33" fillId="9" borderId="0" xfId="0" applyFont="1" applyFill="1" applyBorder="1" applyAlignment="1">
      <alignment horizontal="left"/>
    </xf>
    <xf numFmtId="0" fontId="33" fillId="8" borderId="0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14" fillId="2" borderId="46" xfId="0" applyFont="1" applyFill="1" applyBorder="1"/>
    <xf numFmtId="4" fontId="14" fillId="2" borderId="1" xfId="0" applyNumberFormat="1" applyFont="1" applyFill="1" applyBorder="1"/>
    <xf numFmtId="0" fontId="14" fillId="2" borderId="1" xfId="0" applyFont="1" applyFill="1" applyBorder="1" applyAlignment="1">
      <alignment horizontal="center"/>
    </xf>
    <xf numFmtId="0" fontId="14" fillId="2" borderId="0" xfId="0" applyFont="1" applyFill="1"/>
    <xf numFmtId="4" fontId="14" fillId="2" borderId="43" xfId="0" applyNumberFormat="1" applyFont="1" applyFill="1" applyBorder="1"/>
    <xf numFmtId="0" fontId="14" fillId="2" borderId="47" xfId="0" applyFont="1" applyFill="1" applyBorder="1" applyAlignment="1">
      <alignment horizontal="center"/>
    </xf>
    <xf numFmtId="4" fontId="2" fillId="2" borderId="32" xfId="0" applyNumberFormat="1" applyFont="1" applyFill="1" applyBorder="1"/>
    <xf numFmtId="0" fontId="2" fillId="2" borderId="42" xfId="0" applyFont="1" applyFill="1" applyBorder="1" applyAlignment="1">
      <alignment horizontal="center"/>
    </xf>
    <xf numFmtId="2" fontId="23" fillId="2" borderId="26" xfId="0" applyNumberFormat="1" applyFont="1" applyFill="1" applyBorder="1" applyAlignment="1">
      <alignment horizontal="center"/>
    </xf>
    <xf numFmtId="2" fontId="23" fillId="2" borderId="27" xfId="0" applyNumberFormat="1" applyFont="1" applyFill="1" applyBorder="1"/>
    <xf numFmtId="2" fontId="14" fillId="0" borderId="0" xfId="0" applyNumberFormat="1" applyFont="1" applyFill="1"/>
    <xf numFmtId="0" fontId="47" fillId="0" borderId="0" xfId="0" applyFont="1" applyFill="1"/>
    <xf numFmtId="2" fontId="14" fillId="0" borderId="1" xfId="0" applyNumberFormat="1" applyFont="1" applyFill="1" applyBorder="1"/>
    <xf numFmtId="4" fontId="14" fillId="0" borderId="40" xfId="0" applyNumberFormat="1" applyFont="1" applyFill="1" applyBorder="1"/>
    <xf numFmtId="0" fontId="14" fillId="0" borderId="41" xfId="0" applyFont="1" applyFill="1" applyBorder="1" applyAlignment="1">
      <alignment horizontal="center"/>
    </xf>
    <xf numFmtId="4" fontId="14" fillId="0" borderId="43" xfId="0" applyNumberFormat="1" applyFont="1" applyFill="1" applyBorder="1"/>
    <xf numFmtId="0" fontId="14" fillId="0" borderId="43" xfId="0" applyFont="1" applyFill="1" applyBorder="1" applyAlignment="1">
      <alignment horizontal="center"/>
    </xf>
    <xf numFmtId="0" fontId="14" fillId="0" borderId="44" xfId="0" applyFont="1" applyFill="1" applyBorder="1"/>
    <xf numFmtId="0" fontId="14" fillId="0" borderId="37" xfId="0" applyFont="1" applyFill="1" applyBorder="1" applyAlignment="1">
      <alignment horizontal="center"/>
    </xf>
    <xf numFmtId="0" fontId="14" fillId="0" borderId="47" xfId="0" applyFont="1" applyFill="1" applyBorder="1" applyAlignment="1">
      <alignment horizontal="center"/>
    </xf>
    <xf numFmtId="0" fontId="14" fillId="0" borderId="0" xfId="0" applyFont="1" applyFill="1"/>
    <xf numFmtId="4" fontId="14" fillId="0" borderId="19" xfId="0" applyNumberFormat="1" applyFont="1" applyFill="1" applyBorder="1"/>
    <xf numFmtId="4" fontId="14" fillId="0" borderId="65" xfId="0" applyNumberFormat="1" applyFont="1" applyFill="1" applyBorder="1"/>
    <xf numFmtId="0" fontId="14" fillId="0" borderId="65" xfId="0" applyFont="1" applyFill="1" applyBorder="1" applyAlignment="1">
      <alignment horizontal="center"/>
    </xf>
    <xf numFmtId="0" fontId="14" fillId="0" borderId="8" xfId="0" applyFont="1" applyFill="1" applyBorder="1"/>
    <xf numFmtId="0" fontId="14" fillId="0" borderId="66" xfId="0" applyFont="1" applyFill="1" applyBorder="1" applyAlignment="1">
      <alignment horizontal="center"/>
    </xf>
    <xf numFmtId="1" fontId="10" fillId="0" borderId="69" xfId="0" applyNumberFormat="1" applyFont="1" applyFill="1" applyBorder="1" applyAlignment="1">
      <alignment horizontal="center"/>
    </xf>
    <xf numFmtId="0" fontId="2" fillId="0" borderId="42" xfId="0" applyFont="1" applyFill="1" applyBorder="1" applyAlignment="1">
      <alignment horizontal="center"/>
    </xf>
    <xf numFmtId="0" fontId="14" fillId="0" borderId="46" xfId="0" applyFont="1" applyFill="1" applyBorder="1"/>
    <xf numFmtId="0" fontId="2" fillId="0" borderId="28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7" fontId="7" fillId="4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7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9" fillId="10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center" wrapText="1"/>
    </xf>
    <xf numFmtId="0" fontId="15" fillId="0" borderId="34" xfId="0" applyFont="1" applyFill="1" applyBorder="1" applyAlignment="1">
      <alignment horizont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wrapText="1"/>
    </xf>
    <xf numFmtId="0" fontId="29" fillId="2" borderId="16" xfId="0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0" fontId="34" fillId="12" borderId="47" xfId="0" applyFont="1" applyFill="1" applyBorder="1" applyAlignment="1">
      <alignment horizontal="center" wrapText="1"/>
    </xf>
    <xf numFmtId="0" fontId="34" fillId="12" borderId="34" xfId="0" applyFont="1" applyFill="1" applyBorder="1" applyAlignment="1">
      <alignment horizontal="center" wrapText="1"/>
    </xf>
    <xf numFmtId="0" fontId="34" fillId="12" borderId="36" xfId="0" applyFont="1" applyFill="1" applyBorder="1" applyAlignment="1">
      <alignment horizontal="center" wrapText="1"/>
    </xf>
    <xf numFmtId="0" fontId="34" fillId="12" borderId="41" xfId="0" applyFont="1" applyFill="1" applyBorder="1" applyAlignment="1">
      <alignment horizontal="center" wrapText="1"/>
    </xf>
    <xf numFmtId="0" fontId="34" fillId="12" borderId="56" xfId="0" applyFont="1" applyFill="1" applyBorder="1" applyAlignment="1">
      <alignment horizontal="center" wrapText="1"/>
    </xf>
    <xf numFmtId="0" fontId="34" fillId="12" borderId="38" xfId="0" applyFont="1" applyFill="1" applyBorder="1" applyAlignment="1">
      <alignment horizontal="center" wrapText="1"/>
    </xf>
    <xf numFmtId="0" fontId="33" fillId="13" borderId="6" xfId="0" applyFont="1" applyFill="1" applyBorder="1" applyAlignment="1">
      <alignment horizontal="center" wrapText="1"/>
    </xf>
    <xf numFmtId="0" fontId="40" fillId="12" borderId="0" xfId="0" applyFont="1" applyFill="1" applyBorder="1" applyAlignment="1">
      <alignment horizontal="center" wrapText="1"/>
    </xf>
    <xf numFmtId="0" fontId="29" fillId="8" borderId="57" xfId="0" applyFont="1" applyFill="1" applyBorder="1" applyAlignment="1">
      <alignment horizontal="center" vertical="center"/>
    </xf>
    <xf numFmtId="0" fontId="29" fillId="8" borderId="58" xfId="0" applyFont="1" applyFill="1" applyBorder="1" applyAlignment="1">
      <alignment horizontal="center" vertical="center"/>
    </xf>
    <xf numFmtId="0" fontId="29" fillId="8" borderId="59" xfId="0" applyFont="1" applyFill="1" applyBorder="1" applyAlignment="1">
      <alignment horizontal="center" vertical="center"/>
    </xf>
    <xf numFmtId="0" fontId="15" fillId="12" borderId="34" xfId="0" applyFont="1" applyFill="1" applyBorder="1" applyAlignment="1">
      <alignment horizontal="center" wrapText="1"/>
    </xf>
    <xf numFmtId="0" fontId="42" fillId="0" borderId="0" xfId="0" applyFont="1" applyFill="1" applyBorder="1" applyAlignment="1">
      <alignment horizontal="left" wrapText="1"/>
    </xf>
    <xf numFmtId="0" fontId="6" fillId="0" borderId="60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6" fillId="14" borderId="57" xfId="0" applyFont="1" applyFill="1" applyBorder="1" applyAlignment="1">
      <alignment horizontal="center" vertical="center"/>
    </xf>
    <xf numFmtId="0" fontId="6" fillId="14" borderId="59" xfId="0" applyFont="1" applyFill="1" applyBorder="1" applyAlignment="1">
      <alignment horizontal="center" vertical="center"/>
    </xf>
    <xf numFmtId="0" fontId="6" fillId="11" borderId="76" xfId="0" applyFont="1" applyFill="1" applyBorder="1" applyAlignment="1">
      <alignment horizontal="center" vertical="center"/>
    </xf>
    <xf numFmtId="0" fontId="6" fillId="11" borderId="75" xfId="0" applyFont="1" applyFill="1" applyBorder="1" applyAlignment="1">
      <alignment horizontal="center" vertical="center"/>
    </xf>
    <xf numFmtId="0" fontId="6" fillId="9" borderId="79" xfId="0" applyFont="1" applyFill="1" applyBorder="1" applyAlignment="1">
      <alignment horizontal="center" vertical="center"/>
    </xf>
    <xf numFmtId="0" fontId="6" fillId="9" borderId="80" xfId="0" applyFont="1" applyFill="1" applyBorder="1" applyAlignment="1">
      <alignment horizontal="center" vertical="center"/>
    </xf>
    <xf numFmtId="0" fontId="43" fillId="14" borderId="5" xfId="0" applyFont="1" applyFill="1" applyBorder="1" applyAlignment="1">
      <alignment horizontal="center" vertical="center"/>
    </xf>
    <xf numFmtId="0" fontId="43" fillId="14" borderId="6" xfId="0" applyFont="1" applyFill="1" applyBorder="1" applyAlignment="1">
      <alignment horizontal="center" vertical="center"/>
    </xf>
    <xf numFmtId="0" fontId="43" fillId="14" borderId="7" xfId="0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81" xfId="0" applyFont="1" applyBorder="1" applyAlignment="1">
      <alignment horizontal="center"/>
    </xf>
    <xf numFmtId="0" fontId="10" fillId="8" borderId="6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/>
    </xf>
    <xf numFmtId="4" fontId="2" fillId="0" borderId="17" xfId="0" applyNumberFormat="1" applyFont="1" applyFill="1" applyBorder="1"/>
    <xf numFmtId="0" fontId="2" fillId="0" borderId="18" xfId="0" applyFont="1" applyFill="1" applyBorder="1" applyAlignment="1">
      <alignment horizontal="center"/>
    </xf>
    <xf numFmtId="4" fontId="2" fillId="0" borderId="25" xfId="0" applyNumberFormat="1" applyFont="1" applyFill="1" applyBorder="1"/>
    <xf numFmtId="4" fontId="2" fillId="0" borderId="32" xfId="0" applyNumberFormat="1" applyFont="1" applyFill="1" applyBorder="1"/>
    <xf numFmtId="4" fontId="2" fillId="0" borderId="45" xfId="0" applyNumberFormat="1" applyFont="1" applyFill="1" applyBorder="1"/>
    <xf numFmtId="0" fontId="2" fillId="0" borderId="35" xfId="0" applyFont="1" applyFill="1" applyBorder="1" applyAlignment="1">
      <alignment horizontal="center"/>
    </xf>
    <xf numFmtId="4" fontId="2" fillId="0" borderId="67" xfId="0" applyNumberFormat="1" applyFont="1" applyFill="1" applyBorder="1"/>
    <xf numFmtId="0" fontId="2" fillId="0" borderId="6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10" fillId="0" borderId="65" xfId="0" applyNumberFormat="1" applyFont="1" applyFill="1" applyBorder="1" applyAlignment="1">
      <alignment horizontal="center"/>
    </xf>
    <xf numFmtId="2" fontId="11" fillId="17" borderId="26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center" vertical="center"/>
    </xf>
    <xf numFmtId="2" fontId="11" fillId="4" borderId="26" xfId="0" applyNumberFormat="1" applyFont="1" applyFill="1" applyBorder="1" applyAlignment="1">
      <alignment horizontal="center"/>
    </xf>
    <xf numFmtId="2" fontId="11" fillId="4" borderId="27" xfId="0" applyNumberFormat="1" applyFont="1" applyFill="1" applyBorder="1"/>
    <xf numFmtId="2" fontId="11" fillId="7" borderId="7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/>
    </xf>
    <xf numFmtId="0" fontId="50" fillId="0" borderId="0" xfId="0" applyFont="1" applyFill="1" applyAlignment="1">
      <alignment horizontal="center"/>
    </xf>
    <xf numFmtId="0" fontId="50" fillId="0" borderId="0" xfId="0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/>
    </xf>
    <xf numFmtId="0" fontId="49" fillId="7" borderId="0" xfId="0" applyFont="1" applyFill="1" applyBorder="1" applyAlignment="1">
      <alignment horizontal="center"/>
    </xf>
    <xf numFmtId="0" fontId="49" fillId="4" borderId="0" xfId="0" applyFont="1" applyFill="1" applyBorder="1" applyAlignment="1">
      <alignment horizontal="center"/>
    </xf>
    <xf numFmtId="0" fontId="49" fillId="7" borderId="0" xfId="0" applyFont="1" applyFill="1" applyBorder="1" applyAlignment="1">
      <alignment horizontal="left" vertical="center"/>
    </xf>
    <xf numFmtId="0" fontId="14" fillId="7" borderId="0" xfId="0" applyFont="1" applyFill="1" applyBorder="1" applyAlignment="1">
      <alignment vertical="center"/>
    </xf>
    <xf numFmtId="0" fontId="47" fillId="7" borderId="0" xfId="0" applyFont="1" applyFill="1" applyBorder="1" applyAlignment="1">
      <alignment vertical="center"/>
    </xf>
    <xf numFmtId="1" fontId="47" fillId="7" borderId="0" xfId="0" applyNumberFormat="1" applyFont="1" applyFill="1" applyBorder="1" applyAlignment="1">
      <alignment horizontal="center" vertical="center"/>
    </xf>
    <xf numFmtId="2" fontId="47" fillId="7" borderId="0" xfId="0" applyNumberFormat="1" applyFont="1" applyFill="1" applyBorder="1" applyAlignment="1">
      <alignment horizontal="center" vertical="center"/>
    </xf>
    <xf numFmtId="2" fontId="47" fillId="7" borderId="0" xfId="0" applyNumberFormat="1" applyFont="1" applyFill="1" applyBorder="1" applyAlignment="1">
      <alignment vertical="center"/>
    </xf>
    <xf numFmtId="0" fontId="47" fillId="7" borderId="0" xfId="0" applyFont="1" applyFill="1" applyAlignment="1">
      <alignment vertical="center"/>
    </xf>
    <xf numFmtId="0" fontId="14" fillId="7" borderId="0" xfId="0" applyFont="1" applyFill="1" applyAlignment="1">
      <alignment horizontal="center" vertical="center"/>
    </xf>
    <xf numFmtId="0" fontId="47" fillId="0" borderId="0" xfId="0" applyFont="1" applyFill="1" applyAlignment="1">
      <alignment vertical="center"/>
    </xf>
    <xf numFmtId="0" fontId="10" fillId="4" borderId="5" xfId="0" applyFont="1" applyFill="1" applyBorder="1" applyAlignment="1">
      <alignment horizontal="left" vertical="center"/>
    </xf>
    <xf numFmtId="0" fontId="33" fillId="4" borderId="6" xfId="0" applyFont="1" applyFill="1" applyBorder="1" applyAlignment="1">
      <alignment vertical="center" wrapText="1"/>
    </xf>
    <xf numFmtId="2" fontId="0" fillId="4" borderId="6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vertical="center"/>
    </xf>
    <xf numFmtId="0" fontId="50" fillId="0" borderId="0" xfId="0" applyFont="1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FF"/>
      <color rgb="FFCC66FF"/>
      <color rgb="FF66FF99"/>
      <color rgb="FFCC99FF"/>
      <color rgb="FFFF00FF"/>
      <color rgb="FFFFCCFF"/>
      <color rgb="FFFF9900"/>
      <color rgb="FF99FF99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X46"/>
  <sheetViews>
    <sheetView topLeftCell="A7" zoomScale="85" zoomScaleNormal="85" workbookViewId="0">
      <selection activeCell="B21" sqref="B2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</cols>
  <sheetData>
    <row r="1" spans="2:24" ht="21" x14ac:dyDescent="0.25">
      <c r="B1" s="556" t="s">
        <v>0</v>
      </c>
      <c r="C1" s="556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57">
        <v>44591</v>
      </c>
      <c r="C2" s="558"/>
      <c r="F2" s="559" t="s">
        <v>1</v>
      </c>
      <c r="G2" s="559"/>
      <c r="H2" s="559"/>
      <c r="I2" s="7"/>
      <c r="J2" s="7"/>
      <c r="K2" s="574" t="s">
        <v>3</v>
      </c>
      <c r="L2" s="574"/>
      <c r="M2" s="8"/>
      <c r="N2" s="9"/>
    </row>
    <row r="3" spans="2:24" ht="17.25" thickTop="1" thickBot="1" x14ac:dyDescent="0.3">
      <c r="B3" s="11"/>
      <c r="C3" s="560" t="s">
        <v>44</v>
      </c>
      <c r="D3" s="561"/>
      <c r="E3" s="11"/>
      <c r="F3" s="562" t="s">
        <v>45</v>
      </c>
      <c r="G3" s="563"/>
      <c r="H3" s="12"/>
      <c r="I3" s="564" t="s">
        <v>2</v>
      </c>
      <c r="J3" s="13"/>
      <c r="K3" s="574"/>
      <c r="L3" s="574"/>
      <c r="M3" s="566" t="s">
        <v>4</v>
      </c>
      <c r="N3" s="567"/>
      <c r="O3" s="568" t="s">
        <v>5</v>
      </c>
      <c r="P3" s="569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65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217.48</v>
      </c>
      <c r="D5" s="26">
        <v>17</v>
      </c>
      <c r="E5" s="27"/>
      <c r="F5" s="25"/>
      <c r="G5" s="28"/>
      <c r="H5" s="29">
        <f t="shared" ref="H5:I27" si="0">F5+C5</f>
        <v>217.48</v>
      </c>
      <c r="I5" s="30">
        <f t="shared" si="0"/>
        <v>17</v>
      </c>
      <c r="J5" s="31"/>
      <c r="K5" s="51">
        <v>217.48</v>
      </c>
      <c r="L5" s="52">
        <v>17</v>
      </c>
      <c r="M5" s="32">
        <f>K5-H5</f>
        <v>0</v>
      </c>
      <c r="N5" s="33">
        <f>L5-I5</f>
        <v>0</v>
      </c>
      <c r="O5" s="570"/>
      <c r="P5" s="571"/>
    </row>
    <row r="6" spans="2:24" ht="18.75" thickTop="1" thickBot="1" x14ac:dyDescent="0.35">
      <c r="B6" s="24" t="s">
        <v>13</v>
      </c>
      <c r="C6" s="143">
        <v>1.2</v>
      </c>
      <c r="D6" s="26">
        <v>0</v>
      </c>
      <c r="E6" s="27"/>
      <c r="F6" s="25"/>
      <c r="G6" s="28"/>
      <c r="H6" s="29">
        <f t="shared" si="0"/>
        <v>1.2</v>
      </c>
      <c r="I6" s="30">
        <f t="shared" si="0"/>
        <v>0</v>
      </c>
      <c r="J6" s="31"/>
      <c r="K6" s="51">
        <v>1.2</v>
      </c>
      <c r="L6" s="52">
        <v>0</v>
      </c>
      <c r="M6" s="35">
        <f t="shared" ref="M6:N22" si="1">K6-H6</f>
        <v>0</v>
      </c>
      <c r="N6" s="36">
        <f t="shared" si="1"/>
        <v>0</v>
      </c>
      <c r="O6" s="572"/>
      <c r="P6" s="573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</row>
    <row r="8" spans="2:24" ht="18" thickTop="1" x14ac:dyDescent="0.3">
      <c r="B8" s="24" t="s">
        <v>15</v>
      </c>
      <c r="C8" s="45"/>
      <c r="D8" s="46"/>
      <c r="E8" s="27"/>
      <c r="F8" s="25">
        <v>952.48</v>
      </c>
      <c r="G8" s="28">
        <v>51</v>
      </c>
      <c r="H8" s="34">
        <f t="shared" si="0"/>
        <v>952.48</v>
      </c>
      <c r="I8" s="30">
        <f t="shared" si="0"/>
        <v>51</v>
      </c>
      <c r="J8" s="31"/>
      <c r="K8" s="51">
        <v>952.48</v>
      </c>
      <c r="L8" s="52">
        <v>51</v>
      </c>
      <c r="M8" s="42">
        <f t="shared" si="1"/>
        <v>0</v>
      </c>
      <c r="N8" s="43">
        <f t="shared" si="1"/>
        <v>0</v>
      </c>
      <c r="O8" s="554"/>
      <c r="P8" s="555"/>
    </row>
    <row r="9" spans="2:24" ht="18.75" x14ac:dyDescent="0.3">
      <c r="B9" s="24" t="s">
        <v>16</v>
      </c>
      <c r="C9" s="25">
        <v>486.37</v>
      </c>
      <c r="D9" s="26">
        <v>21</v>
      </c>
      <c r="F9" s="25"/>
      <c r="G9" s="28"/>
      <c r="H9" s="34">
        <f t="shared" si="0"/>
        <v>486.37</v>
      </c>
      <c r="I9" s="47">
        <f t="shared" si="0"/>
        <v>21</v>
      </c>
      <c r="J9" s="31"/>
      <c r="K9" s="51">
        <v>486.36</v>
      </c>
      <c r="L9" s="52">
        <v>21</v>
      </c>
      <c r="M9" s="42">
        <f t="shared" si="1"/>
        <v>-9.9999999999909051E-3</v>
      </c>
      <c r="N9" s="43">
        <f t="shared" si="1"/>
        <v>0</v>
      </c>
      <c r="O9" s="48"/>
      <c r="P9" s="49"/>
      <c r="Q9" s="50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200</v>
      </c>
      <c r="G10" s="28">
        <v>20</v>
      </c>
      <c r="H10" s="34">
        <f t="shared" si="0"/>
        <v>210</v>
      </c>
      <c r="I10" s="47">
        <f t="shared" si="0"/>
        <v>21</v>
      </c>
      <c r="J10" s="31"/>
      <c r="K10" s="51">
        <v>210</v>
      </c>
      <c r="L10" s="52">
        <v>21</v>
      </c>
      <c r="M10" s="42">
        <f t="shared" si="1"/>
        <v>0</v>
      </c>
      <c r="N10" s="43">
        <f t="shared" si="1"/>
        <v>0</v>
      </c>
      <c r="O10" s="577"/>
      <c r="P10" s="578"/>
      <c r="Q10" s="53"/>
      <c r="R10" s="53"/>
    </row>
    <row r="11" spans="2:24" ht="17.25" x14ac:dyDescent="0.3">
      <c r="B11" s="24" t="s">
        <v>18</v>
      </c>
      <c r="C11" s="25">
        <v>170</v>
      </c>
      <c r="D11" s="26">
        <v>17</v>
      </c>
      <c r="E11" s="27"/>
      <c r="F11" s="25"/>
      <c r="G11" s="28"/>
      <c r="H11" s="34">
        <f t="shared" si="0"/>
        <v>170</v>
      </c>
      <c r="I11" s="47">
        <f t="shared" si="0"/>
        <v>17</v>
      </c>
      <c r="J11" s="31"/>
      <c r="K11" s="51">
        <v>170</v>
      </c>
      <c r="L11" s="52">
        <v>17</v>
      </c>
      <c r="M11" s="42">
        <f t="shared" si="1"/>
        <v>0</v>
      </c>
      <c r="N11" s="43">
        <f t="shared" si="1"/>
        <v>0</v>
      </c>
      <c r="O11" s="54"/>
      <c r="P11" s="55"/>
      <c r="Q11" s="53"/>
      <c r="R11" s="53"/>
    </row>
    <row r="12" spans="2:24" ht="18" hidden="1" thickBot="1" x14ac:dyDescent="0.3">
      <c r="B12" s="56" t="s">
        <v>19</v>
      </c>
      <c r="C12" s="25"/>
      <c r="D12" s="26"/>
      <c r="E12" s="27"/>
      <c r="F12" s="25"/>
      <c r="G12" s="28"/>
      <c r="H12" s="57">
        <f t="shared" si="0"/>
        <v>0</v>
      </c>
      <c r="I12" s="47">
        <f t="shared" si="0"/>
        <v>0</v>
      </c>
      <c r="J12" s="31"/>
      <c r="K12" s="51"/>
      <c r="L12" s="52"/>
      <c r="M12" s="42">
        <f t="shared" si="1"/>
        <v>0</v>
      </c>
      <c r="N12" s="43">
        <f t="shared" si="1"/>
        <v>0</v>
      </c>
      <c r="O12" s="58"/>
      <c r="P12" s="59"/>
      <c r="Q12" s="53"/>
      <c r="R12" s="53"/>
      <c r="S12" s="53"/>
      <c r="T12" s="53"/>
    </row>
    <row r="13" spans="2:24" ht="18" hidden="1" thickBot="1" x14ac:dyDescent="0.35">
      <c r="B13" s="24" t="s">
        <v>20</v>
      </c>
      <c r="C13" s="25"/>
      <c r="D13" s="26"/>
      <c r="E13" s="27"/>
      <c r="F13" s="25"/>
      <c r="G13" s="28"/>
      <c r="H13" s="60">
        <f t="shared" si="0"/>
        <v>0</v>
      </c>
      <c r="I13" s="47">
        <f t="shared" si="0"/>
        <v>0</v>
      </c>
      <c r="J13" s="31"/>
      <c r="K13" s="51"/>
      <c r="L13" s="52"/>
      <c r="M13" s="42">
        <f t="shared" si="1"/>
        <v>0</v>
      </c>
      <c r="N13" s="43">
        <f t="shared" si="1"/>
        <v>0</v>
      </c>
      <c r="O13" s="61"/>
      <c r="P13" s="62"/>
      <c r="Q13" s="53"/>
      <c r="R13" s="53"/>
      <c r="S13" s="53"/>
      <c r="T13" s="53"/>
    </row>
    <row r="14" spans="2:24" ht="19.5" thickBot="1" x14ac:dyDescent="0.35">
      <c r="B14" s="24" t="s">
        <v>21</v>
      </c>
      <c r="C14" s="25">
        <v>149.05000000000001</v>
      </c>
      <c r="D14" s="140">
        <v>-38</v>
      </c>
      <c r="E14" s="27"/>
      <c r="F14" s="25"/>
      <c r="G14" s="28"/>
      <c r="H14" s="63">
        <f t="shared" si="0"/>
        <v>149.05000000000001</v>
      </c>
      <c r="I14" s="47">
        <f t="shared" si="0"/>
        <v>-38</v>
      </c>
      <c r="J14" s="31"/>
      <c r="K14" s="51">
        <v>135.66999999999999</v>
      </c>
      <c r="L14" s="52">
        <v>4</v>
      </c>
      <c r="M14" s="147">
        <f t="shared" si="1"/>
        <v>-13.380000000000024</v>
      </c>
      <c r="N14" s="148">
        <f>L14+I14</f>
        <v>-34</v>
      </c>
      <c r="O14" s="579"/>
      <c r="P14" s="579"/>
      <c r="Q14" s="163" t="s">
        <v>47</v>
      </c>
      <c r="R14" s="64"/>
      <c r="S14" s="64"/>
      <c r="T14" s="53"/>
    </row>
    <row r="15" spans="2:24" ht="18" customHeight="1" thickBot="1" x14ac:dyDescent="0.3">
      <c r="B15" s="142" t="s">
        <v>46</v>
      </c>
      <c r="C15" s="121"/>
      <c r="D15" s="26"/>
      <c r="E15" s="27"/>
      <c r="F15" s="121">
        <v>194.3</v>
      </c>
      <c r="G15" s="28">
        <v>12</v>
      </c>
      <c r="H15" s="63">
        <f t="shared" si="0"/>
        <v>194.3</v>
      </c>
      <c r="I15" s="47">
        <f t="shared" si="0"/>
        <v>12</v>
      </c>
      <c r="J15" s="31"/>
      <c r="K15" s="51">
        <v>194.3</v>
      </c>
      <c r="L15" s="52">
        <v>12</v>
      </c>
      <c r="M15" s="42">
        <f t="shared" si="1"/>
        <v>0</v>
      </c>
      <c r="N15" s="43">
        <f t="shared" si="1"/>
        <v>0</v>
      </c>
      <c r="O15" s="65"/>
      <c r="P15" s="66"/>
      <c r="Q15" s="151"/>
      <c r="R15" s="53"/>
      <c r="S15" s="53"/>
      <c r="T15" s="53"/>
    </row>
    <row r="16" spans="2:24" ht="18" thickBot="1" x14ac:dyDescent="0.35">
      <c r="B16" s="24" t="s">
        <v>22</v>
      </c>
      <c r="C16" s="25"/>
      <c r="D16" s="26"/>
      <c r="E16" s="27"/>
      <c r="F16" s="25">
        <v>113.66</v>
      </c>
      <c r="G16" s="28">
        <v>4</v>
      </c>
      <c r="H16" s="63">
        <f t="shared" si="0"/>
        <v>113.66</v>
      </c>
      <c r="I16" s="47">
        <f t="shared" si="0"/>
        <v>4</v>
      </c>
      <c r="J16" s="31"/>
      <c r="K16" s="51">
        <v>113.66</v>
      </c>
      <c r="L16" s="52">
        <v>4</v>
      </c>
      <c r="M16" s="42">
        <f t="shared" si="1"/>
        <v>0</v>
      </c>
      <c r="N16" s="43">
        <f t="shared" si="1"/>
        <v>0</v>
      </c>
      <c r="O16" s="67"/>
      <c r="P16" s="68"/>
      <c r="Q16" s="151"/>
      <c r="R16" s="53"/>
      <c r="S16" s="53"/>
      <c r="T16" s="53"/>
    </row>
    <row r="17" spans="2:20" ht="18" hidden="1" thickBot="1" x14ac:dyDescent="0.35">
      <c r="B17" s="24" t="s">
        <v>24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42">
        <f t="shared" si="1"/>
        <v>0</v>
      </c>
      <c r="N17" s="43">
        <f t="shared" si="1"/>
        <v>0</v>
      </c>
      <c r="O17" s="69"/>
      <c r="P17" s="70"/>
      <c r="Q17" s="151"/>
      <c r="R17" s="53"/>
      <c r="S17" s="53"/>
      <c r="T17" s="53"/>
    </row>
    <row r="18" spans="2:20" ht="19.5" thickBot="1" x14ac:dyDescent="0.35">
      <c r="B18" s="24" t="s">
        <v>23</v>
      </c>
      <c r="C18" s="25">
        <v>694.78</v>
      </c>
      <c r="D18" s="26">
        <v>35</v>
      </c>
      <c r="E18" s="27"/>
      <c r="F18" s="25"/>
      <c r="G18" s="28"/>
      <c r="H18" s="63">
        <f t="shared" si="0"/>
        <v>694.78</v>
      </c>
      <c r="I18" s="47">
        <f t="shared" si="0"/>
        <v>35</v>
      </c>
      <c r="J18" s="31"/>
      <c r="K18" s="51">
        <v>702.84</v>
      </c>
      <c r="L18" s="52">
        <v>35</v>
      </c>
      <c r="M18" s="144">
        <f t="shared" si="1"/>
        <v>8.0600000000000591</v>
      </c>
      <c r="N18" s="43">
        <f t="shared" si="1"/>
        <v>0</v>
      </c>
      <c r="O18" s="71"/>
      <c r="P18" s="164"/>
      <c r="Q18" s="163" t="s">
        <v>48</v>
      </c>
      <c r="R18" s="53"/>
      <c r="S18" s="53"/>
      <c r="T18" s="53"/>
    </row>
    <row r="19" spans="2:20" ht="19.5" thickBot="1" x14ac:dyDescent="0.35">
      <c r="B19" s="24" t="s">
        <v>25</v>
      </c>
      <c r="C19" s="25">
        <v>208.84</v>
      </c>
      <c r="D19" s="26">
        <v>46</v>
      </c>
      <c r="E19" s="27"/>
      <c r="F19" s="25">
        <v>1502.74</v>
      </c>
      <c r="G19" s="28">
        <v>331</v>
      </c>
      <c r="H19" s="63">
        <f t="shared" si="0"/>
        <v>1711.58</v>
      </c>
      <c r="I19" s="47">
        <f t="shared" si="0"/>
        <v>377</v>
      </c>
      <c r="J19" s="10"/>
      <c r="K19" s="51">
        <v>1707.04</v>
      </c>
      <c r="L19" s="52">
        <v>376</v>
      </c>
      <c r="M19" s="145">
        <f t="shared" si="1"/>
        <v>-4.5399999999999636</v>
      </c>
      <c r="N19" s="146">
        <f t="shared" si="1"/>
        <v>-1</v>
      </c>
      <c r="O19" s="580"/>
      <c r="P19" s="580"/>
      <c r="Q19" s="163" t="s">
        <v>49</v>
      </c>
      <c r="R19" s="53"/>
      <c r="S19" s="53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7957.51</v>
      </c>
      <c r="G20" s="28">
        <v>332</v>
      </c>
      <c r="H20" s="63">
        <f t="shared" si="0"/>
        <v>7957.51</v>
      </c>
      <c r="I20" s="47">
        <f t="shared" si="0"/>
        <v>332</v>
      </c>
      <c r="J20" s="31"/>
      <c r="K20" s="51">
        <v>7957.51</v>
      </c>
      <c r="L20" s="52">
        <v>332</v>
      </c>
      <c r="M20" s="42">
        <f t="shared" si="1"/>
        <v>0</v>
      </c>
      <c r="N20" s="43">
        <f t="shared" si="1"/>
        <v>0</v>
      </c>
      <c r="O20" s="73"/>
      <c r="P20" s="74"/>
      <c r="Q20" s="150"/>
      <c r="R20" s="75"/>
      <c r="S20" s="75"/>
      <c r="T20" s="53"/>
    </row>
    <row r="21" spans="2:20" ht="19.5" thickBot="1" x14ac:dyDescent="0.35">
      <c r="B21" s="24" t="s">
        <v>27</v>
      </c>
      <c r="C21" s="25">
        <v>3052.65</v>
      </c>
      <c r="D21" s="26">
        <v>105</v>
      </c>
      <c r="E21" s="27"/>
      <c r="F21" s="25"/>
      <c r="G21" s="28"/>
      <c r="H21" s="63">
        <f t="shared" si="0"/>
        <v>3052.65</v>
      </c>
      <c r="I21" s="47">
        <f t="shared" si="0"/>
        <v>105</v>
      </c>
      <c r="J21" s="31"/>
      <c r="K21" s="51">
        <v>3036.24</v>
      </c>
      <c r="L21" s="52">
        <v>104</v>
      </c>
      <c r="M21" s="147">
        <f t="shared" si="1"/>
        <v>-16.410000000000309</v>
      </c>
      <c r="N21" s="148">
        <f t="shared" si="1"/>
        <v>-1</v>
      </c>
      <c r="O21" s="581"/>
      <c r="P21" s="581"/>
      <c r="Q21" s="163" t="s">
        <v>50</v>
      </c>
      <c r="R21" s="76"/>
      <c r="S21" s="76"/>
      <c r="T21" s="53"/>
    </row>
    <row r="22" spans="2:20" ht="19.5" thickBot="1" x14ac:dyDescent="0.35">
      <c r="B22" s="24" t="s">
        <v>28</v>
      </c>
      <c r="C22" s="25">
        <v>1443</v>
      </c>
      <c r="D22" s="26">
        <v>111</v>
      </c>
      <c r="E22" s="27"/>
      <c r="F22" s="25"/>
      <c r="G22" s="28"/>
      <c r="H22" s="63">
        <f t="shared" si="0"/>
        <v>1443</v>
      </c>
      <c r="I22" s="47">
        <f t="shared" si="0"/>
        <v>111</v>
      </c>
      <c r="J22" s="31"/>
      <c r="K22" s="51">
        <v>1443</v>
      </c>
      <c r="L22" s="52">
        <v>111</v>
      </c>
      <c r="M22" s="42">
        <f t="shared" si="1"/>
        <v>0</v>
      </c>
      <c r="N22" s="43">
        <f t="shared" si="1"/>
        <v>0</v>
      </c>
      <c r="O22" s="582"/>
      <c r="P22" s="583"/>
      <c r="Q22" s="150"/>
      <c r="R22" s="53"/>
      <c r="S22" s="53"/>
      <c r="T22" s="53"/>
    </row>
    <row r="23" spans="2:20" ht="18" hidden="1" thickBot="1" x14ac:dyDescent="0.35">
      <c r="B23" s="24" t="s">
        <v>30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42">
        <f t="shared" ref="M23:N36" si="2">K23-H23</f>
        <v>0</v>
      </c>
      <c r="N23" s="43">
        <f t="shared" si="2"/>
        <v>0</v>
      </c>
      <c r="O23" s="79"/>
      <c r="P23" s="80"/>
      <c r="Q23" s="152"/>
    </row>
    <row r="24" spans="2:20" ht="18" hidden="1" thickBot="1" x14ac:dyDescent="0.35">
      <c r="B24" s="24" t="s">
        <v>31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42">
        <f t="shared" si="2"/>
        <v>0</v>
      </c>
      <c r="N24" s="43">
        <f t="shared" si="2"/>
        <v>0</v>
      </c>
      <c r="O24" s="81"/>
      <c r="P24" s="82"/>
      <c r="Q24" s="152"/>
    </row>
    <row r="25" spans="2:20" ht="19.5" thickBot="1" x14ac:dyDescent="0.35">
      <c r="B25" s="24" t="s">
        <v>29</v>
      </c>
      <c r="C25" s="25"/>
      <c r="D25" s="26"/>
      <c r="E25" s="27"/>
      <c r="F25" s="25">
        <v>1687.64</v>
      </c>
      <c r="G25" s="28">
        <v>62</v>
      </c>
      <c r="H25" s="63">
        <f t="shared" si="0"/>
        <v>1687.64</v>
      </c>
      <c r="I25" s="47">
        <f t="shared" si="0"/>
        <v>62</v>
      </c>
      <c r="J25" s="31"/>
      <c r="K25" s="83">
        <v>1714.86</v>
      </c>
      <c r="L25" s="52">
        <v>63</v>
      </c>
      <c r="M25" s="42">
        <f>K25-H25</f>
        <v>27.2199999999998</v>
      </c>
      <c r="N25" s="43">
        <f t="shared" si="2"/>
        <v>1</v>
      </c>
      <c r="O25" s="584"/>
      <c r="P25" s="584"/>
      <c r="Q25" s="163" t="s">
        <v>51</v>
      </c>
    </row>
    <row r="26" spans="2:20" ht="19.5" hidden="1" thickBot="1" x14ac:dyDescent="0.35">
      <c r="B26" s="24" t="s">
        <v>33</v>
      </c>
      <c r="C26" s="84"/>
      <c r="D26" s="85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42">
        <f t="shared" si="2"/>
        <v>0</v>
      </c>
      <c r="N26" s="43">
        <f t="shared" si="2"/>
        <v>0</v>
      </c>
      <c r="O26" s="89"/>
      <c r="P26" s="90"/>
      <c r="Q26" s="152"/>
    </row>
    <row r="27" spans="2:20" ht="18" hidden="1" thickBot="1" x14ac:dyDescent="0.3">
      <c r="B27" s="72" t="s">
        <v>34</v>
      </c>
      <c r="C27" s="25"/>
      <c r="D27" s="26"/>
      <c r="E27" s="27"/>
      <c r="F27" s="86"/>
      <c r="G27" s="87"/>
      <c r="H27" s="60">
        <f t="shared" si="0"/>
        <v>0</v>
      </c>
      <c r="I27" s="88">
        <f t="shared" si="0"/>
        <v>0</v>
      </c>
      <c r="J27" s="31"/>
      <c r="K27" s="83"/>
      <c r="L27" s="52"/>
      <c r="M27" s="42">
        <f t="shared" si="2"/>
        <v>0</v>
      </c>
      <c r="N27" s="43">
        <f t="shared" si="2"/>
        <v>0</v>
      </c>
      <c r="O27" s="91"/>
      <c r="P27" s="92"/>
      <c r="Q27" s="152"/>
    </row>
    <row r="28" spans="2:20" ht="18" thickBot="1" x14ac:dyDescent="0.35">
      <c r="B28" s="24" t="s">
        <v>37</v>
      </c>
      <c r="C28" s="25"/>
      <c r="D28" s="26"/>
      <c r="E28" s="27"/>
      <c r="F28" s="86">
        <v>16314.9</v>
      </c>
      <c r="G28" s="87">
        <v>18</v>
      </c>
      <c r="H28" s="60">
        <f t="shared" ref="H28:I36" si="3">F28+C28</f>
        <v>16314.9</v>
      </c>
      <c r="I28" s="88">
        <f t="shared" si="3"/>
        <v>18</v>
      </c>
      <c r="J28" s="31"/>
      <c r="K28" s="83">
        <v>16314.9</v>
      </c>
      <c r="L28" s="52">
        <v>18</v>
      </c>
      <c r="M28" s="42">
        <f t="shared" si="2"/>
        <v>0</v>
      </c>
      <c r="N28" s="43">
        <f t="shared" si="2"/>
        <v>0</v>
      </c>
      <c r="O28" s="91"/>
      <c r="P28" s="92"/>
      <c r="Q28" s="166" t="s">
        <v>59</v>
      </c>
      <c r="R28" s="167"/>
      <c r="S28" s="167"/>
    </row>
    <row r="29" spans="2:20" ht="18" hidden="1" thickBot="1" x14ac:dyDescent="0.35">
      <c r="B29" s="24" t="s">
        <v>36</v>
      </c>
      <c r="C29" s="45"/>
      <c r="D29" s="46"/>
      <c r="E29" s="27"/>
      <c r="F29" s="86"/>
      <c r="G29" s="87"/>
      <c r="H29" s="60">
        <f t="shared" si="3"/>
        <v>0</v>
      </c>
      <c r="I29" s="88">
        <f t="shared" si="3"/>
        <v>0</v>
      </c>
      <c r="J29" s="31"/>
      <c r="K29" s="83"/>
      <c r="L29" s="52"/>
      <c r="M29" s="42">
        <f t="shared" si="2"/>
        <v>0</v>
      </c>
      <c r="N29" s="43">
        <f t="shared" si="2"/>
        <v>0</v>
      </c>
      <c r="O29" s="93"/>
      <c r="P29" s="94"/>
      <c r="Q29" s="152"/>
    </row>
    <row r="30" spans="2:20" ht="18" hidden="1" thickBot="1" x14ac:dyDescent="0.35">
      <c r="B30" s="95" t="s">
        <v>32</v>
      </c>
      <c r="C30" s="96"/>
      <c r="D30" s="97"/>
      <c r="E30" s="98"/>
      <c r="F30" s="96"/>
      <c r="G30" s="99"/>
      <c r="H30" s="100">
        <f t="shared" si="3"/>
        <v>0</v>
      </c>
      <c r="I30" s="101">
        <f t="shared" si="3"/>
        <v>0</v>
      </c>
      <c r="J30" s="31"/>
      <c r="K30" s="83"/>
      <c r="L30" s="52"/>
      <c r="M30" s="42">
        <f t="shared" si="2"/>
        <v>0</v>
      </c>
      <c r="N30" s="43">
        <f t="shared" si="2"/>
        <v>0</v>
      </c>
      <c r="O30" s="102"/>
      <c r="P30" s="103"/>
      <c r="Q30" s="153"/>
      <c r="R30" s="53"/>
    </row>
    <row r="31" spans="2:20" ht="21.75" hidden="1" customHeight="1" thickBot="1" x14ac:dyDescent="0.35">
      <c r="B31" s="112" t="s">
        <v>35</v>
      </c>
      <c r="C31" s="45"/>
      <c r="D31" s="46"/>
      <c r="E31" s="113"/>
      <c r="F31" s="96"/>
      <c r="G31" s="106"/>
      <c r="H31" s="100">
        <f t="shared" si="3"/>
        <v>0</v>
      </c>
      <c r="I31" s="101">
        <f t="shared" si="3"/>
        <v>0</v>
      </c>
      <c r="J31" s="31"/>
      <c r="K31" s="83"/>
      <c r="L31" s="52"/>
      <c r="M31" s="42">
        <f t="shared" si="2"/>
        <v>0</v>
      </c>
      <c r="N31" s="43">
        <f t="shared" si="2"/>
        <v>0</v>
      </c>
      <c r="O31" s="107"/>
      <c r="P31" s="108"/>
      <c r="Q31" s="152"/>
    </row>
    <row r="32" spans="2:20" ht="21.75" thickBot="1" x14ac:dyDescent="0.3">
      <c r="B32" s="104" t="s">
        <v>38</v>
      </c>
      <c r="C32" s="25">
        <v>22.7</v>
      </c>
      <c r="D32" s="26">
        <v>5</v>
      </c>
      <c r="E32" s="105"/>
      <c r="F32" s="96"/>
      <c r="G32" s="106"/>
      <c r="H32" s="100">
        <f t="shared" si="3"/>
        <v>22.7</v>
      </c>
      <c r="I32" s="101">
        <f t="shared" si="3"/>
        <v>5</v>
      </c>
      <c r="J32" s="31"/>
      <c r="K32" s="83">
        <v>22.7</v>
      </c>
      <c r="L32" s="52">
        <v>5</v>
      </c>
      <c r="M32" s="42">
        <f t="shared" si="2"/>
        <v>0</v>
      </c>
      <c r="N32" s="43">
        <f t="shared" si="2"/>
        <v>0</v>
      </c>
      <c r="O32" s="110"/>
      <c r="P32" s="111"/>
      <c r="Q32" s="154"/>
    </row>
    <row r="33" spans="2:17" ht="19.5" customHeight="1" thickBot="1" x14ac:dyDescent="0.3">
      <c r="B33" s="109" t="s">
        <v>39</v>
      </c>
      <c r="C33" s="25"/>
      <c r="D33" s="26"/>
      <c r="E33" s="105"/>
      <c r="F33" s="96">
        <v>270</v>
      </c>
      <c r="G33" s="106">
        <v>18</v>
      </c>
      <c r="H33" s="100">
        <f t="shared" si="3"/>
        <v>270</v>
      </c>
      <c r="I33" s="101">
        <f t="shared" si="3"/>
        <v>18</v>
      </c>
      <c r="J33" s="31"/>
      <c r="K33" s="83">
        <v>270</v>
      </c>
      <c r="L33" s="52">
        <v>18</v>
      </c>
      <c r="M33" s="42">
        <f t="shared" si="2"/>
        <v>0</v>
      </c>
      <c r="N33" s="43">
        <f t="shared" si="2"/>
        <v>0</v>
      </c>
      <c r="O33" s="114"/>
      <c r="P33" s="115"/>
    </row>
    <row r="34" spans="2:17" ht="19.5" thickBot="1" x14ac:dyDescent="0.35">
      <c r="B34" s="24" t="s">
        <v>40</v>
      </c>
      <c r="C34" s="118">
        <v>0</v>
      </c>
      <c r="D34" s="140">
        <v>-2</v>
      </c>
      <c r="E34" s="113"/>
      <c r="F34" s="96"/>
      <c r="G34" s="106"/>
      <c r="H34" s="100">
        <f t="shared" si="3"/>
        <v>0</v>
      </c>
      <c r="I34" s="101">
        <f t="shared" si="3"/>
        <v>-2</v>
      </c>
      <c r="J34" s="31"/>
      <c r="K34" s="83"/>
      <c r="L34" s="52"/>
      <c r="M34" s="42">
        <f t="shared" si="2"/>
        <v>0</v>
      </c>
      <c r="N34" s="148">
        <f t="shared" si="2"/>
        <v>2</v>
      </c>
      <c r="O34" s="116"/>
      <c r="P34" s="165"/>
      <c r="Q34" s="163" t="s">
        <v>54</v>
      </c>
    </row>
    <row r="35" spans="2:17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107"/>
      <c r="P35" s="108"/>
    </row>
    <row r="36" spans="2:17" ht="16.5" hidden="1" customHeight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124"/>
      <c r="P36" s="125"/>
    </row>
    <row r="37" spans="2:17" ht="16.5" thickBot="1" x14ac:dyDescent="0.3">
      <c r="B37" s="126"/>
      <c r="D37" s="128"/>
      <c r="F37" s="576" t="s">
        <v>43</v>
      </c>
      <c r="G37" s="576"/>
      <c r="H37" s="129">
        <f>SUM(H5:H30)</f>
        <v>35456.6</v>
      </c>
      <c r="I37" s="130">
        <f>SUM(I5:I30)</f>
        <v>1150</v>
      </c>
      <c r="J37" s="131"/>
      <c r="K37" s="132">
        <f>SUM(K5:K35)</f>
        <v>35750.239999999998</v>
      </c>
      <c r="L37" s="133">
        <f>SUM(L5:L35)</f>
        <v>1214</v>
      </c>
      <c r="O37" s="135"/>
    </row>
    <row r="39" spans="2:17" ht="15.75" x14ac:dyDescent="0.25">
      <c r="B39" s="136"/>
      <c r="C39" s="137"/>
      <c r="D39" s="136"/>
      <c r="E39" s="136"/>
      <c r="F39" s="136"/>
      <c r="G39" s="1"/>
    </row>
    <row r="40" spans="2:17" ht="18.75" x14ac:dyDescent="0.3">
      <c r="B40" s="575" t="s">
        <v>58</v>
      </c>
      <c r="C40" s="155" t="s">
        <v>47</v>
      </c>
      <c r="D40" s="156" t="s">
        <v>56</v>
      </c>
      <c r="E40" s="157"/>
      <c r="F40" s="157"/>
      <c r="G40" s="139"/>
      <c r="H40" s="139"/>
      <c r="I40" s="139"/>
      <c r="J40" s="139"/>
      <c r="K40" s="139"/>
      <c r="L40" s="158"/>
      <c r="M40" s="159"/>
      <c r="N40" s="160"/>
    </row>
    <row r="41" spans="2:17" ht="18.75" x14ac:dyDescent="0.3">
      <c r="B41" s="575"/>
      <c r="C41" s="155" t="s">
        <v>48</v>
      </c>
      <c r="D41" s="156" t="s">
        <v>55</v>
      </c>
      <c r="E41" s="157"/>
      <c r="F41" s="157"/>
      <c r="G41" s="139"/>
      <c r="H41" s="139"/>
      <c r="I41" s="139"/>
      <c r="J41" s="139"/>
      <c r="K41" s="139"/>
      <c r="L41" s="158"/>
      <c r="M41" s="159"/>
      <c r="N41" s="160"/>
    </row>
    <row r="42" spans="2:17" ht="18.75" x14ac:dyDescent="0.3">
      <c r="B42" s="575"/>
      <c r="C42" s="155" t="s">
        <v>49</v>
      </c>
      <c r="D42" s="161" t="s">
        <v>52</v>
      </c>
      <c r="E42" s="139"/>
      <c r="F42" s="139"/>
      <c r="G42" s="139"/>
      <c r="H42" s="139"/>
      <c r="I42" s="139"/>
      <c r="J42" s="139"/>
      <c r="K42" s="139"/>
      <c r="L42" s="158"/>
      <c r="M42" s="159"/>
      <c r="N42" s="160"/>
    </row>
    <row r="43" spans="2:17" ht="18.75" x14ac:dyDescent="0.3">
      <c r="B43" s="575"/>
      <c r="C43" s="155" t="s">
        <v>50</v>
      </c>
      <c r="D43" s="161" t="s">
        <v>52</v>
      </c>
      <c r="E43" s="139"/>
      <c r="F43" s="139"/>
      <c r="G43" s="139"/>
      <c r="H43" s="139"/>
      <c r="I43" s="139"/>
      <c r="J43" s="139"/>
      <c r="K43" s="139"/>
      <c r="L43" s="158"/>
      <c r="M43" s="159"/>
      <c r="N43" s="160"/>
    </row>
    <row r="44" spans="2:17" ht="18.75" x14ac:dyDescent="0.3">
      <c r="B44" s="575"/>
      <c r="C44" s="155" t="s">
        <v>51</v>
      </c>
      <c r="D44" s="117" t="s">
        <v>57</v>
      </c>
      <c r="E44" s="139"/>
      <c r="F44" s="139"/>
      <c r="G44" s="139"/>
      <c r="H44" s="139"/>
      <c r="I44" s="139"/>
      <c r="J44" s="139"/>
      <c r="K44" s="139"/>
      <c r="L44" s="158"/>
      <c r="M44" s="159"/>
      <c r="N44" s="160"/>
    </row>
    <row r="45" spans="2:17" ht="18.75" x14ac:dyDescent="0.3">
      <c r="B45" s="575"/>
      <c r="C45" s="155" t="s">
        <v>54</v>
      </c>
      <c r="D45" s="162" t="s">
        <v>53</v>
      </c>
      <c r="E45" s="139"/>
      <c r="F45" s="139"/>
      <c r="G45" s="139"/>
      <c r="H45" s="139"/>
      <c r="I45" s="139"/>
      <c r="J45" s="139"/>
      <c r="K45" s="139"/>
      <c r="L45" s="158"/>
      <c r="M45" s="159"/>
      <c r="N45" s="160"/>
    </row>
    <row r="46" spans="2:17" ht="15.75" x14ac:dyDescent="0.25">
      <c r="C46" s="149"/>
    </row>
  </sheetData>
  <sortState ref="B7:G36">
    <sortCondition ref="B7:B36"/>
  </sortState>
  <mergeCells count="20">
    <mergeCell ref="B40:B45"/>
    <mergeCell ref="F37:G37"/>
    <mergeCell ref="O10:P10"/>
    <mergeCell ref="O14:P14"/>
    <mergeCell ref="O19:P19"/>
    <mergeCell ref="O21:P21"/>
    <mergeCell ref="O22:P22"/>
    <mergeCell ref="O25:P25"/>
    <mergeCell ref="O8:P8"/>
    <mergeCell ref="B1:C1"/>
    <mergeCell ref="B2:C2"/>
    <mergeCell ref="F2:H2"/>
    <mergeCell ref="C3:D3"/>
    <mergeCell ref="F3:G3"/>
    <mergeCell ref="I3:I4"/>
    <mergeCell ref="M3:N3"/>
    <mergeCell ref="O3:P3"/>
    <mergeCell ref="O5:P5"/>
    <mergeCell ref="O6:P6"/>
    <mergeCell ref="K2:L3"/>
  </mergeCells>
  <pageMargins left="0.15748031496062992" right="0.15748031496062992" top="0.35433070866141736" bottom="0.35433070866141736" header="0.31496062992125984" footer="0.31496062992125984"/>
  <pageSetup scale="8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B1:X51"/>
  <sheetViews>
    <sheetView zoomScale="85" zoomScaleNormal="85" workbookViewId="0">
      <selection activeCell="H20" sqref="H20"/>
    </sheetView>
  </sheetViews>
  <sheetFormatPr baseColWidth="10" defaultRowHeight="15" x14ac:dyDescent="0.25"/>
  <cols>
    <col min="1" max="1" width="6.42578125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38.140625" style="329" customWidth="1"/>
  </cols>
  <sheetData>
    <row r="1" spans="2:24" ht="47.25" customHeight="1" thickBot="1" x14ac:dyDescent="0.3">
      <c r="B1" s="616" t="s">
        <v>0</v>
      </c>
      <c r="C1" s="617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57">
        <v>44836</v>
      </c>
      <c r="C2" s="558"/>
      <c r="F2" s="559" t="s">
        <v>1</v>
      </c>
      <c r="G2" s="559"/>
      <c r="H2" s="559"/>
      <c r="I2" s="7"/>
      <c r="J2" s="7"/>
      <c r="K2" s="574" t="s">
        <v>3</v>
      </c>
      <c r="L2" s="574"/>
      <c r="M2" s="8"/>
      <c r="N2" s="9"/>
      <c r="Q2" s="330"/>
      <c r="R2" s="185"/>
      <c r="S2" s="185"/>
      <c r="T2" s="185"/>
    </row>
    <row r="3" spans="2:24" ht="17.25" thickTop="1" thickBot="1" x14ac:dyDescent="0.3">
      <c r="B3" s="11"/>
      <c r="C3" s="560" t="s">
        <v>144</v>
      </c>
      <c r="D3" s="561"/>
      <c r="E3" s="11"/>
      <c r="F3" s="562" t="s">
        <v>145</v>
      </c>
      <c r="G3" s="563"/>
      <c r="H3" s="12"/>
      <c r="I3" s="564" t="s">
        <v>2</v>
      </c>
      <c r="J3" s="13"/>
      <c r="K3" s="574"/>
      <c r="L3" s="574"/>
      <c r="M3" s="566" t="s">
        <v>4</v>
      </c>
      <c r="N3" s="567"/>
      <c r="O3" s="568" t="s">
        <v>5</v>
      </c>
      <c r="P3" s="618"/>
      <c r="Q3" s="330"/>
      <c r="R3" s="185"/>
      <c r="S3" s="185"/>
      <c r="T3" s="18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65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  <c r="Q4" s="330"/>
      <c r="R4" s="185"/>
      <c r="S4" s="185"/>
      <c r="T4" s="185"/>
    </row>
    <row r="5" spans="2:24" ht="18.75" thickTop="1" thickBot="1" x14ac:dyDescent="0.35">
      <c r="B5" s="24" t="s">
        <v>12</v>
      </c>
      <c r="C5" s="441">
        <v>70.44</v>
      </c>
      <c r="D5" s="442">
        <v>6</v>
      </c>
      <c r="E5" s="255"/>
      <c r="F5" s="441">
        <v>500.75</v>
      </c>
      <c r="G5" s="443">
        <v>43</v>
      </c>
      <c r="H5" s="29">
        <f t="shared" ref="H5:I36" si="0">F5+C5</f>
        <v>571.19000000000005</v>
      </c>
      <c r="I5" s="30">
        <f t="shared" si="0"/>
        <v>49</v>
      </c>
      <c r="J5" s="31"/>
      <c r="K5" s="51">
        <v>571.19000000000005</v>
      </c>
      <c r="L5" s="52">
        <v>49</v>
      </c>
      <c r="M5" s="491">
        <f>K5-H5</f>
        <v>0</v>
      </c>
      <c r="N5" s="311">
        <f>L5-I5</f>
        <v>0</v>
      </c>
      <c r="O5" s="570"/>
      <c r="P5" s="570"/>
      <c r="Q5" s="330"/>
      <c r="R5" s="185"/>
      <c r="S5" s="185"/>
      <c r="T5" s="185"/>
    </row>
    <row r="6" spans="2:24" ht="18.75" thickTop="1" thickBot="1" x14ac:dyDescent="0.35">
      <c r="B6" s="24" t="s">
        <v>13</v>
      </c>
      <c r="C6" s="444"/>
      <c r="D6" s="442"/>
      <c r="E6" s="255"/>
      <c r="F6" s="441">
        <v>858.14</v>
      </c>
      <c r="G6" s="443">
        <v>79</v>
      </c>
      <c r="H6" s="29">
        <f t="shared" si="0"/>
        <v>858.14</v>
      </c>
      <c r="I6" s="30">
        <f t="shared" si="0"/>
        <v>79</v>
      </c>
      <c r="J6" s="31"/>
      <c r="K6" s="51">
        <v>858.16</v>
      </c>
      <c r="L6" s="52">
        <v>71</v>
      </c>
      <c r="M6" s="492">
        <f t="shared" ref="M6:N23" si="1">K6-H6</f>
        <v>1.999999999998181E-2</v>
      </c>
      <c r="N6" s="512">
        <f t="shared" si="1"/>
        <v>-8</v>
      </c>
      <c r="O6" s="572"/>
      <c r="P6" s="572"/>
      <c r="Q6" s="489" t="s">
        <v>138</v>
      </c>
      <c r="R6" s="185"/>
      <c r="S6" s="513"/>
      <c r="T6" s="514"/>
      <c r="U6" s="39"/>
      <c r="V6" s="40"/>
      <c r="W6" s="41"/>
      <c r="X6" s="1"/>
    </row>
    <row r="7" spans="2:24" ht="18.75" hidden="1" thickTop="1" thickBot="1" x14ac:dyDescent="0.35">
      <c r="B7" s="264" t="s">
        <v>14</v>
      </c>
      <c r="C7" s="441"/>
      <c r="D7" s="442"/>
      <c r="E7" s="441"/>
      <c r="F7" s="441"/>
      <c r="G7" s="443"/>
      <c r="H7" s="29">
        <f t="shared" si="0"/>
        <v>0</v>
      </c>
      <c r="I7" s="30">
        <f t="shared" si="0"/>
        <v>0</v>
      </c>
      <c r="J7" s="31"/>
      <c r="K7" s="51"/>
      <c r="L7" s="52"/>
      <c r="M7" s="220">
        <f t="shared" si="1"/>
        <v>0</v>
      </c>
      <c r="N7" s="270">
        <f t="shared" si="1"/>
        <v>0</v>
      </c>
      <c r="O7" s="193"/>
      <c r="P7" s="300"/>
      <c r="Q7" s="330"/>
      <c r="R7" s="185"/>
      <c r="S7" s="185"/>
      <c r="T7" s="185"/>
    </row>
    <row r="8" spans="2:24" ht="18" thickTop="1" x14ac:dyDescent="0.3">
      <c r="B8" s="264" t="s">
        <v>15</v>
      </c>
      <c r="C8" s="441"/>
      <c r="D8" s="442"/>
      <c r="E8" s="255"/>
      <c r="F8" s="441">
        <v>475.15</v>
      </c>
      <c r="G8" s="443">
        <v>44</v>
      </c>
      <c r="H8" s="34">
        <f t="shared" si="0"/>
        <v>475.15</v>
      </c>
      <c r="I8" s="30">
        <f t="shared" si="0"/>
        <v>44</v>
      </c>
      <c r="J8" s="31"/>
      <c r="K8" s="51">
        <v>475.45</v>
      </c>
      <c r="L8" s="52">
        <v>44</v>
      </c>
      <c r="M8" s="220">
        <f t="shared" si="1"/>
        <v>0.30000000000001137</v>
      </c>
      <c r="N8" s="270">
        <f t="shared" si="1"/>
        <v>0</v>
      </c>
      <c r="O8" s="554"/>
      <c r="P8" s="554"/>
      <c r="Q8" s="300"/>
      <c r="R8" s="185"/>
      <c r="S8" s="185"/>
      <c r="T8" s="185"/>
    </row>
    <row r="9" spans="2:24" ht="17.25" hidden="1" x14ac:dyDescent="0.3">
      <c r="B9" s="264" t="s">
        <v>16</v>
      </c>
      <c r="C9" s="441"/>
      <c r="D9" s="442"/>
      <c r="E9" s="445"/>
      <c r="F9" s="441"/>
      <c r="G9" s="443"/>
      <c r="H9" s="34">
        <f t="shared" si="0"/>
        <v>0</v>
      </c>
      <c r="I9" s="47">
        <f t="shared" si="0"/>
        <v>0</v>
      </c>
      <c r="J9" s="31"/>
      <c r="K9" s="466"/>
      <c r="L9" s="467"/>
      <c r="M9" s="289">
        <f t="shared" si="1"/>
        <v>0</v>
      </c>
      <c r="N9" s="290">
        <f t="shared" si="1"/>
        <v>0</v>
      </c>
      <c r="O9" s="48"/>
      <c r="P9" s="170"/>
      <c r="Q9" s="190"/>
      <c r="R9" s="185"/>
      <c r="S9" s="185"/>
      <c r="T9" s="185"/>
    </row>
    <row r="10" spans="2:24" ht="17.25" x14ac:dyDescent="0.3">
      <c r="B10" s="264" t="s">
        <v>17</v>
      </c>
      <c r="C10" s="441">
        <v>20</v>
      </c>
      <c r="D10" s="442">
        <v>2</v>
      </c>
      <c r="E10" s="255"/>
      <c r="F10" s="441">
        <v>150</v>
      </c>
      <c r="G10" s="443">
        <v>15</v>
      </c>
      <c r="H10" s="34">
        <f t="shared" si="0"/>
        <v>170</v>
      </c>
      <c r="I10" s="47">
        <f t="shared" si="0"/>
        <v>17</v>
      </c>
      <c r="J10" s="31"/>
      <c r="K10" s="51">
        <v>170</v>
      </c>
      <c r="L10" s="52">
        <v>17</v>
      </c>
      <c r="M10" s="220">
        <f t="shared" si="1"/>
        <v>0</v>
      </c>
      <c r="N10" s="270">
        <f t="shared" si="1"/>
        <v>0</v>
      </c>
      <c r="O10" s="577"/>
      <c r="P10" s="577"/>
      <c r="Q10" s="379"/>
      <c r="R10" s="185"/>
      <c r="S10" s="185"/>
      <c r="T10" s="185"/>
    </row>
    <row r="11" spans="2:24" ht="17.25" x14ac:dyDescent="0.3">
      <c r="B11" s="264" t="s">
        <v>18</v>
      </c>
      <c r="C11" s="441"/>
      <c r="D11" s="442"/>
      <c r="E11" s="255"/>
      <c r="F11" s="441">
        <v>70</v>
      </c>
      <c r="G11" s="443">
        <v>7</v>
      </c>
      <c r="H11" s="34">
        <f t="shared" si="0"/>
        <v>70</v>
      </c>
      <c r="I11" s="47">
        <f t="shared" si="0"/>
        <v>7</v>
      </c>
      <c r="J11" s="31"/>
      <c r="K11" s="51">
        <v>70</v>
      </c>
      <c r="L11" s="52">
        <v>7</v>
      </c>
      <c r="M11" s="220">
        <f t="shared" si="1"/>
        <v>0</v>
      </c>
      <c r="N11" s="270">
        <f t="shared" si="1"/>
        <v>0</v>
      </c>
      <c r="O11" s="488"/>
      <c r="P11" s="488"/>
      <c r="Q11" s="379"/>
      <c r="R11" s="185"/>
      <c r="S11" s="185"/>
      <c r="T11" s="185"/>
    </row>
    <row r="12" spans="2:24" ht="18" customHeight="1" thickBot="1" x14ac:dyDescent="0.35">
      <c r="B12" s="364" t="s">
        <v>81</v>
      </c>
      <c r="C12" s="446">
        <v>624.57000000000005</v>
      </c>
      <c r="D12" s="442">
        <v>20</v>
      </c>
      <c r="E12" s="255"/>
      <c r="F12" s="446"/>
      <c r="G12" s="443"/>
      <c r="H12" s="60">
        <f t="shared" si="0"/>
        <v>624.57000000000005</v>
      </c>
      <c r="I12" s="47">
        <f t="shared" si="0"/>
        <v>20</v>
      </c>
      <c r="J12" s="31"/>
      <c r="K12" s="51">
        <v>624.57000000000005</v>
      </c>
      <c r="L12" s="52">
        <v>20</v>
      </c>
      <c r="M12" s="220">
        <f t="shared" si="1"/>
        <v>0</v>
      </c>
      <c r="N12" s="270">
        <f>L12-I12</f>
        <v>0</v>
      </c>
      <c r="O12" s="61"/>
      <c r="P12" s="171"/>
      <c r="Q12" s="379"/>
      <c r="R12" s="185"/>
      <c r="S12" s="185"/>
      <c r="T12" s="185"/>
    </row>
    <row r="13" spans="2:24" ht="18" thickBot="1" x14ac:dyDescent="0.35">
      <c r="B13" s="264" t="s">
        <v>21</v>
      </c>
      <c r="C13" s="441"/>
      <c r="D13" s="442"/>
      <c r="E13" s="255"/>
      <c r="F13" s="441">
        <v>12085.12</v>
      </c>
      <c r="G13" s="443">
        <v>390</v>
      </c>
      <c r="H13" s="63">
        <f t="shared" si="0"/>
        <v>12085.12</v>
      </c>
      <c r="I13" s="47">
        <f t="shared" si="0"/>
        <v>390</v>
      </c>
      <c r="J13" s="31"/>
      <c r="K13" s="51">
        <v>12085.12</v>
      </c>
      <c r="L13" s="52">
        <v>390</v>
      </c>
      <c r="M13" s="220">
        <f t="shared" si="1"/>
        <v>0</v>
      </c>
      <c r="N13" s="270">
        <f t="shared" si="1"/>
        <v>0</v>
      </c>
      <c r="O13" s="579"/>
      <c r="P13" s="579"/>
      <c r="Q13" s="190"/>
      <c r="R13" s="188"/>
      <c r="S13" s="188"/>
      <c r="T13" s="185"/>
    </row>
    <row r="14" spans="2:24" ht="18" customHeight="1" thickBot="1" x14ac:dyDescent="0.35">
      <c r="B14" s="264" t="s">
        <v>23</v>
      </c>
      <c r="C14" s="441"/>
      <c r="D14" s="442"/>
      <c r="E14" s="255"/>
      <c r="F14" s="441">
        <v>1309.6500000000001</v>
      </c>
      <c r="G14" s="443">
        <v>51</v>
      </c>
      <c r="H14" s="63">
        <f t="shared" si="0"/>
        <v>1309.6500000000001</v>
      </c>
      <c r="I14" s="47">
        <f t="shared" si="0"/>
        <v>51</v>
      </c>
      <c r="J14" s="31"/>
      <c r="K14" s="51">
        <v>1309.6500000000001</v>
      </c>
      <c r="L14" s="52">
        <v>51</v>
      </c>
      <c r="M14" s="220">
        <f t="shared" si="1"/>
        <v>0</v>
      </c>
      <c r="N14" s="270">
        <f t="shared" si="1"/>
        <v>0</v>
      </c>
      <c r="O14" s="65"/>
      <c r="P14" s="172"/>
      <c r="Q14" s="190"/>
      <c r="R14" s="185"/>
      <c r="S14" s="185"/>
      <c r="T14" s="185"/>
    </row>
    <row r="15" spans="2:24" ht="18" customHeight="1" thickBot="1" x14ac:dyDescent="0.35">
      <c r="B15" s="264" t="s">
        <v>46</v>
      </c>
      <c r="C15" s="441"/>
      <c r="D15" s="442"/>
      <c r="E15" s="255"/>
      <c r="F15" s="441">
        <v>1959.84</v>
      </c>
      <c r="G15" s="443">
        <v>144</v>
      </c>
      <c r="H15" s="63">
        <f t="shared" si="0"/>
        <v>1959.84</v>
      </c>
      <c r="I15" s="47">
        <f t="shared" si="0"/>
        <v>144</v>
      </c>
      <c r="J15" s="31"/>
      <c r="K15" s="51">
        <v>1959.84</v>
      </c>
      <c r="L15" s="52">
        <v>144</v>
      </c>
      <c r="M15" s="220">
        <f t="shared" si="1"/>
        <v>0</v>
      </c>
      <c r="N15" s="270">
        <f t="shared" si="1"/>
        <v>0</v>
      </c>
      <c r="O15" s="65"/>
      <c r="P15" s="172"/>
      <c r="Q15" s="190"/>
      <c r="R15" s="185"/>
      <c r="S15" s="185"/>
      <c r="T15" s="185"/>
    </row>
    <row r="16" spans="2:24" ht="18" hidden="1" thickBot="1" x14ac:dyDescent="0.35">
      <c r="B16" s="264" t="s">
        <v>22</v>
      </c>
      <c r="C16" s="441"/>
      <c r="D16" s="442"/>
      <c r="E16" s="255"/>
      <c r="F16" s="441"/>
      <c r="G16" s="443"/>
      <c r="H16" s="63">
        <f t="shared" si="0"/>
        <v>0</v>
      </c>
      <c r="I16" s="47">
        <f t="shared" si="0"/>
        <v>0</v>
      </c>
      <c r="J16" s="31"/>
      <c r="K16" s="51"/>
      <c r="L16" s="52"/>
      <c r="M16" s="220">
        <f t="shared" si="1"/>
        <v>0</v>
      </c>
      <c r="N16" s="270">
        <f t="shared" si="1"/>
        <v>0</v>
      </c>
      <c r="O16" s="67"/>
      <c r="P16" s="173"/>
      <c r="Q16" s="190"/>
      <c r="R16" s="185"/>
      <c r="S16" s="185"/>
      <c r="T16" s="185"/>
    </row>
    <row r="17" spans="2:20" ht="18" thickBot="1" x14ac:dyDescent="0.35">
      <c r="B17" s="264" t="s">
        <v>109</v>
      </c>
      <c r="C17" s="441">
        <v>1339.68</v>
      </c>
      <c r="D17" s="442">
        <v>52</v>
      </c>
      <c r="E17" s="255"/>
      <c r="F17" s="441"/>
      <c r="G17" s="443"/>
      <c r="H17" s="63">
        <f t="shared" si="0"/>
        <v>1339.68</v>
      </c>
      <c r="I17" s="47">
        <f t="shared" si="0"/>
        <v>52</v>
      </c>
      <c r="J17" s="31"/>
      <c r="K17" s="51">
        <v>1339.68</v>
      </c>
      <c r="L17" s="52">
        <v>52</v>
      </c>
      <c r="M17" s="220">
        <f t="shared" si="1"/>
        <v>0</v>
      </c>
      <c r="N17" s="270">
        <f t="shared" si="1"/>
        <v>0</v>
      </c>
      <c r="O17" s="67"/>
      <c r="P17" s="173"/>
      <c r="Q17" s="190"/>
      <c r="R17" s="185"/>
      <c r="S17" s="185"/>
      <c r="T17" s="185"/>
    </row>
    <row r="18" spans="2:20" ht="18" thickBot="1" x14ac:dyDescent="0.35">
      <c r="B18" s="264" t="s">
        <v>24</v>
      </c>
      <c r="C18" s="441"/>
      <c r="D18" s="448"/>
      <c r="E18" s="255"/>
      <c r="F18" s="441">
        <v>881.49</v>
      </c>
      <c r="G18" s="443">
        <v>42</v>
      </c>
      <c r="H18" s="63">
        <f t="shared" si="0"/>
        <v>881.49</v>
      </c>
      <c r="I18" s="47">
        <f t="shared" si="0"/>
        <v>42</v>
      </c>
      <c r="J18" s="31"/>
      <c r="K18" s="51">
        <v>884.99</v>
      </c>
      <c r="L18" s="52">
        <v>43</v>
      </c>
      <c r="M18" s="315">
        <f t="shared" si="1"/>
        <v>3.5</v>
      </c>
      <c r="N18" s="316">
        <f t="shared" si="1"/>
        <v>1</v>
      </c>
      <c r="O18" s="69"/>
      <c r="P18" s="174"/>
      <c r="Q18" s="489" t="s">
        <v>139</v>
      </c>
      <c r="R18" s="185"/>
      <c r="S18" s="185"/>
      <c r="T18" s="185"/>
    </row>
    <row r="19" spans="2:20" ht="18" hidden="1" thickBot="1" x14ac:dyDescent="0.35">
      <c r="B19" s="264" t="s">
        <v>82</v>
      </c>
      <c r="C19" s="441"/>
      <c r="D19" s="442"/>
      <c r="E19" s="255"/>
      <c r="F19" s="441"/>
      <c r="G19" s="443"/>
      <c r="H19" s="63">
        <f t="shared" si="0"/>
        <v>0</v>
      </c>
      <c r="I19" s="47">
        <f t="shared" si="0"/>
        <v>0</v>
      </c>
      <c r="J19" s="31"/>
      <c r="K19" s="51"/>
      <c r="L19" s="52"/>
      <c r="M19" s="220">
        <f t="shared" si="1"/>
        <v>0</v>
      </c>
      <c r="N19" s="270">
        <f t="shared" si="1"/>
        <v>0</v>
      </c>
      <c r="O19" s="71"/>
      <c r="P19" s="164"/>
      <c r="Q19" s="190"/>
      <c r="R19" s="185"/>
      <c r="S19" s="185"/>
      <c r="T19" s="185"/>
    </row>
    <row r="20" spans="2:20" ht="18" thickBot="1" x14ac:dyDescent="0.35">
      <c r="B20" s="264" t="s">
        <v>25</v>
      </c>
      <c r="C20" s="447"/>
      <c r="D20" s="448"/>
      <c r="E20" s="264"/>
      <c r="F20" s="447">
        <v>86.26</v>
      </c>
      <c r="G20" s="449">
        <v>19</v>
      </c>
      <c r="H20" s="268">
        <f t="shared" si="0"/>
        <v>86.26</v>
      </c>
      <c r="I20" s="269">
        <f t="shared" si="0"/>
        <v>19</v>
      </c>
      <c r="J20" s="241"/>
      <c r="K20" s="51">
        <v>86.36</v>
      </c>
      <c r="L20" s="52">
        <v>19</v>
      </c>
      <c r="M20" s="220">
        <f t="shared" si="1"/>
        <v>9.9999999999994316E-2</v>
      </c>
      <c r="N20" s="270">
        <f t="shared" si="1"/>
        <v>0</v>
      </c>
      <c r="O20" s="580"/>
      <c r="P20" s="580"/>
      <c r="Q20" s="190"/>
      <c r="R20" s="185"/>
      <c r="S20" s="185"/>
      <c r="T20" s="185"/>
    </row>
    <row r="21" spans="2:20" ht="18" hidden="1" thickBot="1" x14ac:dyDescent="0.35">
      <c r="B21" s="264" t="s">
        <v>83</v>
      </c>
      <c r="C21" s="441"/>
      <c r="D21" s="442"/>
      <c r="E21" s="255"/>
      <c r="F21" s="441"/>
      <c r="G21" s="443"/>
      <c r="H21" s="63">
        <f t="shared" si="0"/>
        <v>0</v>
      </c>
      <c r="I21" s="47">
        <f t="shared" si="0"/>
        <v>0</v>
      </c>
      <c r="J21" s="31"/>
      <c r="K21" s="51"/>
      <c r="L21" s="52"/>
      <c r="M21" s="220">
        <f t="shared" si="1"/>
        <v>0</v>
      </c>
      <c r="N21" s="270">
        <f t="shared" si="1"/>
        <v>0</v>
      </c>
      <c r="O21" s="73"/>
      <c r="P21" s="175"/>
      <c r="Q21" s="190"/>
      <c r="R21" s="136"/>
      <c r="S21" s="136"/>
      <c r="T21" s="185"/>
    </row>
    <row r="22" spans="2:20" ht="18" thickBot="1" x14ac:dyDescent="0.35">
      <c r="B22" s="364" t="s">
        <v>26</v>
      </c>
      <c r="C22" s="441">
        <v>3161.94</v>
      </c>
      <c r="D22" s="442">
        <v>129</v>
      </c>
      <c r="E22" s="255"/>
      <c r="F22" s="441">
        <v>1299.74</v>
      </c>
      <c r="G22" s="443">
        <v>48</v>
      </c>
      <c r="H22" s="63">
        <f t="shared" si="0"/>
        <v>4461.68</v>
      </c>
      <c r="I22" s="47">
        <f t="shared" si="0"/>
        <v>177</v>
      </c>
      <c r="J22" s="31"/>
      <c r="K22" s="51">
        <v>4461.7299999999996</v>
      </c>
      <c r="L22" s="52">
        <v>177</v>
      </c>
      <c r="M22" s="220">
        <f t="shared" si="1"/>
        <v>4.9999999999272404E-2</v>
      </c>
      <c r="N22" s="270">
        <f t="shared" si="1"/>
        <v>0</v>
      </c>
      <c r="O22" s="581"/>
      <c r="P22" s="581"/>
      <c r="Q22" s="190"/>
      <c r="R22" s="189"/>
      <c r="S22" s="189"/>
      <c r="T22" s="185"/>
    </row>
    <row r="23" spans="2:20" ht="18" hidden="1" thickBot="1" x14ac:dyDescent="0.35">
      <c r="B23" s="264" t="s">
        <v>28</v>
      </c>
      <c r="C23" s="441"/>
      <c r="D23" s="442"/>
      <c r="E23" s="255"/>
      <c r="F23" s="441"/>
      <c r="G23" s="443"/>
      <c r="H23" s="63">
        <f t="shared" si="0"/>
        <v>0</v>
      </c>
      <c r="I23" s="47">
        <f t="shared" si="0"/>
        <v>0</v>
      </c>
      <c r="J23" s="31"/>
      <c r="K23" s="51"/>
      <c r="L23" s="52"/>
      <c r="M23" s="220">
        <f t="shared" si="1"/>
        <v>0</v>
      </c>
      <c r="N23" s="270">
        <f t="shared" si="1"/>
        <v>0</v>
      </c>
      <c r="O23" s="582"/>
      <c r="P23" s="582"/>
      <c r="Q23" s="190"/>
      <c r="R23" s="185"/>
      <c r="S23" s="185"/>
      <c r="T23" s="185"/>
    </row>
    <row r="24" spans="2:20" ht="18" hidden="1" thickBot="1" x14ac:dyDescent="0.35">
      <c r="B24" s="264" t="s">
        <v>30</v>
      </c>
      <c r="C24" s="441"/>
      <c r="D24" s="442"/>
      <c r="E24" s="255"/>
      <c r="F24" s="441"/>
      <c r="G24" s="443"/>
      <c r="H24" s="63">
        <f t="shared" si="0"/>
        <v>0</v>
      </c>
      <c r="I24" s="47">
        <f t="shared" si="0"/>
        <v>0</v>
      </c>
      <c r="J24" s="31"/>
      <c r="K24" s="77"/>
      <c r="L24" s="78"/>
      <c r="M24" s="220">
        <f t="shared" ref="M24:N38" si="2">K24-H24</f>
        <v>0</v>
      </c>
      <c r="N24" s="270">
        <f t="shared" si="2"/>
        <v>0</v>
      </c>
      <c r="O24" s="79"/>
      <c r="P24" s="176"/>
      <c r="Q24" s="190"/>
      <c r="R24" s="185"/>
      <c r="S24" s="185"/>
      <c r="T24" s="185"/>
    </row>
    <row r="25" spans="2:20" ht="18" hidden="1" thickBot="1" x14ac:dyDescent="0.35">
      <c r="B25" s="264" t="s">
        <v>31</v>
      </c>
      <c r="C25" s="441"/>
      <c r="D25" s="442"/>
      <c r="E25" s="255"/>
      <c r="F25" s="441"/>
      <c r="G25" s="443"/>
      <c r="H25" s="63">
        <f t="shared" si="0"/>
        <v>0</v>
      </c>
      <c r="I25" s="47">
        <f t="shared" si="0"/>
        <v>0</v>
      </c>
      <c r="J25" s="31"/>
      <c r="K25" s="77"/>
      <c r="L25" s="78"/>
      <c r="M25" s="220">
        <f t="shared" si="2"/>
        <v>0</v>
      </c>
      <c r="N25" s="270">
        <f t="shared" si="2"/>
        <v>0</v>
      </c>
      <c r="O25" s="81"/>
      <c r="P25" s="177"/>
      <c r="Q25" s="190"/>
      <c r="R25" s="185"/>
      <c r="S25" s="185"/>
      <c r="T25" s="185"/>
    </row>
    <row r="26" spans="2:20" ht="17.25" customHeight="1" thickBot="1" x14ac:dyDescent="0.35">
      <c r="B26" s="322" t="s">
        <v>27</v>
      </c>
      <c r="C26" s="441"/>
      <c r="D26" s="442"/>
      <c r="E26" s="255"/>
      <c r="F26" s="441">
        <v>458.41</v>
      </c>
      <c r="G26" s="443">
        <v>15</v>
      </c>
      <c r="H26" s="63">
        <f t="shared" si="0"/>
        <v>458.41</v>
      </c>
      <c r="I26" s="47">
        <f t="shared" si="0"/>
        <v>15</v>
      </c>
      <c r="J26" s="31"/>
      <c r="K26" s="83">
        <v>458.41</v>
      </c>
      <c r="L26" s="52">
        <v>16</v>
      </c>
      <c r="M26" s="220">
        <f>K26-H26</f>
        <v>0</v>
      </c>
      <c r="N26" s="248">
        <f t="shared" si="2"/>
        <v>1</v>
      </c>
      <c r="O26" s="584"/>
      <c r="P26" s="584"/>
      <c r="Q26" s="489" t="s">
        <v>140</v>
      </c>
      <c r="R26" s="185"/>
      <c r="S26" s="185"/>
      <c r="T26" s="185"/>
    </row>
    <row r="27" spans="2:20" ht="18" thickBot="1" x14ac:dyDescent="0.35">
      <c r="B27" s="321" t="s">
        <v>29</v>
      </c>
      <c r="C27" s="441"/>
      <c r="D27" s="442"/>
      <c r="E27" s="255"/>
      <c r="F27" s="450">
        <v>16631.419999999998</v>
      </c>
      <c r="G27" s="451">
        <v>611</v>
      </c>
      <c r="H27" s="60">
        <f t="shared" si="0"/>
        <v>16631.419999999998</v>
      </c>
      <c r="I27" s="88">
        <f t="shared" si="0"/>
        <v>611</v>
      </c>
      <c r="J27" s="31"/>
      <c r="K27" s="83">
        <v>16631.419999999998</v>
      </c>
      <c r="L27" s="52">
        <v>611</v>
      </c>
      <c r="M27" s="220">
        <f t="shared" si="2"/>
        <v>0</v>
      </c>
      <c r="N27" s="270">
        <f t="shared" si="2"/>
        <v>0</v>
      </c>
      <c r="O27" s="221"/>
      <c r="P27" s="222"/>
      <c r="Q27" s="190"/>
      <c r="R27" s="185"/>
      <c r="S27" s="185"/>
      <c r="T27" s="185"/>
    </row>
    <row r="28" spans="2:20" ht="18" hidden="1" thickBot="1" x14ac:dyDescent="0.35">
      <c r="B28" s="364" t="s">
        <v>34</v>
      </c>
      <c r="C28" s="441"/>
      <c r="D28" s="442"/>
      <c r="E28" s="255"/>
      <c r="F28" s="450"/>
      <c r="G28" s="451"/>
      <c r="H28" s="60">
        <f t="shared" si="0"/>
        <v>0</v>
      </c>
      <c r="I28" s="88">
        <f t="shared" si="0"/>
        <v>0</v>
      </c>
      <c r="J28" s="31"/>
      <c r="K28" s="83"/>
      <c r="L28" s="52"/>
      <c r="M28" s="220">
        <f t="shared" si="2"/>
        <v>0</v>
      </c>
      <c r="N28" s="270">
        <f t="shared" si="2"/>
        <v>0</v>
      </c>
      <c r="O28" s="223"/>
      <c r="P28" s="224"/>
      <c r="Q28" s="190"/>
      <c r="R28" s="185"/>
      <c r="S28" s="185"/>
      <c r="T28" s="185"/>
    </row>
    <row r="29" spans="2:20" ht="21" hidden="1" customHeight="1" thickBot="1" x14ac:dyDescent="0.35">
      <c r="B29" s="435" t="s">
        <v>37</v>
      </c>
      <c r="C29" s="441"/>
      <c r="D29" s="442"/>
      <c r="E29" s="255"/>
      <c r="F29" s="450"/>
      <c r="G29" s="451"/>
      <c r="H29" s="60">
        <f t="shared" si="0"/>
        <v>0</v>
      </c>
      <c r="I29" s="88">
        <f t="shared" si="0"/>
        <v>0</v>
      </c>
      <c r="J29" s="31"/>
      <c r="K29" s="83"/>
      <c r="L29" s="52"/>
      <c r="M29" s="220">
        <f t="shared" si="2"/>
        <v>0</v>
      </c>
      <c r="N29" s="270">
        <f t="shared" si="2"/>
        <v>0</v>
      </c>
      <c r="O29" s="223"/>
      <c r="P29" s="224"/>
      <c r="Q29" s="490"/>
      <c r="R29" s="185"/>
      <c r="S29" s="185"/>
      <c r="T29" s="185"/>
    </row>
    <row r="30" spans="2:20" ht="18" hidden="1" thickBot="1" x14ac:dyDescent="0.35">
      <c r="B30" s="264" t="s">
        <v>72</v>
      </c>
      <c r="C30" s="441"/>
      <c r="D30" s="442"/>
      <c r="E30" s="255"/>
      <c r="F30" s="450"/>
      <c r="G30" s="451"/>
      <c r="H30" s="60">
        <f t="shared" si="0"/>
        <v>0</v>
      </c>
      <c r="I30" s="88">
        <f t="shared" si="0"/>
        <v>0</v>
      </c>
      <c r="J30" s="31"/>
      <c r="K30" s="83"/>
      <c r="L30" s="52"/>
      <c r="M30" s="220">
        <f t="shared" si="2"/>
        <v>0</v>
      </c>
      <c r="N30" s="270">
        <f t="shared" si="2"/>
        <v>0</v>
      </c>
      <c r="O30" s="226"/>
      <c r="P30" s="227"/>
      <c r="Q30" s="194"/>
      <c r="R30" s="185"/>
      <c r="S30" s="185"/>
      <c r="T30" s="185"/>
    </row>
    <row r="31" spans="2:20" ht="20.25" hidden="1" customHeight="1" thickBot="1" x14ac:dyDescent="0.35">
      <c r="B31" s="365" t="s">
        <v>73</v>
      </c>
      <c r="C31" s="452"/>
      <c r="D31" s="453"/>
      <c r="E31" s="454"/>
      <c r="F31" s="452"/>
      <c r="G31" s="455"/>
      <c r="H31" s="60">
        <f t="shared" si="0"/>
        <v>0</v>
      </c>
      <c r="I31" s="88">
        <f t="shared" si="0"/>
        <v>0</v>
      </c>
      <c r="J31" s="31"/>
      <c r="K31" s="83"/>
      <c r="L31" s="52"/>
      <c r="M31" s="220">
        <f t="shared" si="2"/>
        <v>0</v>
      </c>
      <c r="N31" s="270">
        <f t="shared" si="2"/>
        <v>0</v>
      </c>
      <c r="O31" s="228"/>
      <c r="P31" s="229"/>
      <c r="Q31" s="190"/>
      <c r="R31" s="185"/>
      <c r="S31" s="185"/>
      <c r="T31" s="185"/>
    </row>
    <row r="32" spans="2:20" ht="22.5" customHeight="1" thickBot="1" x14ac:dyDescent="0.35">
      <c r="B32" s="366" t="s">
        <v>137</v>
      </c>
      <c r="C32" s="452"/>
      <c r="D32" s="456"/>
      <c r="E32" s="457"/>
      <c r="F32" s="452">
        <v>6950.3</v>
      </c>
      <c r="G32" s="458">
        <v>246</v>
      </c>
      <c r="H32" s="60">
        <f t="shared" si="0"/>
        <v>6950.3</v>
      </c>
      <c r="I32" s="88">
        <f t="shared" si="0"/>
        <v>246</v>
      </c>
      <c r="J32" s="31"/>
      <c r="K32" s="83">
        <v>6948.3</v>
      </c>
      <c r="L32" s="52">
        <v>246</v>
      </c>
      <c r="M32" s="324">
        <f t="shared" si="2"/>
        <v>-2</v>
      </c>
      <c r="N32" s="270">
        <f t="shared" si="2"/>
        <v>0</v>
      </c>
      <c r="O32" s="367"/>
      <c r="P32" s="368"/>
      <c r="Q32" s="489" t="s">
        <v>141</v>
      </c>
      <c r="R32" s="185"/>
      <c r="S32" s="185"/>
      <c r="T32" s="185"/>
    </row>
    <row r="33" spans="2:20" ht="18" hidden="1" thickBot="1" x14ac:dyDescent="0.35">
      <c r="B33" s="112" t="s">
        <v>70</v>
      </c>
      <c r="C33" s="441"/>
      <c r="D33" s="442"/>
      <c r="E33" s="457"/>
      <c r="F33" s="452"/>
      <c r="G33" s="458"/>
      <c r="H33" s="60">
        <f t="shared" si="0"/>
        <v>0</v>
      </c>
      <c r="I33" s="88">
        <f t="shared" si="0"/>
        <v>0</v>
      </c>
      <c r="J33" s="31"/>
      <c r="K33" s="83"/>
      <c r="L33" s="52"/>
      <c r="M33" s="220">
        <f t="shared" si="2"/>
        <v>0</v>
      </c>
      <c r="N33" s="270">
        <f t="shared" si="2"/>
        <v>0</v>
      </c>
      <c r="O33" s="232"/>
      <c r="P33" s="233"/>
      <c r="Q33" s="194"/>
      <c r="R33" s="185"/>
      <c r="S33" s="185"/>
      <c r="T33" s="185"/>
    </row>
    <row r="34" spans="2:20" ht="22.5" customHeight="1" thickBot="1" x14ac:dyDescent="0.35">
      <c r="B34" s="465" t="s">
        <v>130</v>
      </c>
      <c r="C34" s="441"/>
      <c r="D34" s="442"/>
      <c r="E34" s="459"/>
      <c r="F34" s="452">
        <v>825</v>
      </c>
      <c r="G34" s="458">
        <v>55</v>
      </c>
      <c r="H34" s="60">
        <f t="shared" si="0"/>
        <v>825</v>
      </c>
      <c r="I34" s="88">
        <f t="shared" si="0"/>
        <v>55</v>
      </c>
      <c r="J34" s="31"/>
      <c r="K34" s="83">
        <v>825</v>
      </c>
      <c r="L34" s="52">
        <v>55</v>
      </c>
      <c r="M34" s="220">
        <f t="shared" si="2"/>
        <v>0</v>
      </c>
      <c r="N34" s="270">
        <f t="shared" si="2"/>
        <v>0</v>
      </c>
      <c r="O34" s="232"/>
      <c r="P34" s="233"/>
      <c r="Q34" s="190"/>
      <c r="R34" s="185"/>
      <c r="S34" s="185"/>
      <c r="T34" s="185"/>
    </row>
    <row r="35" spans="2:20" ht="22.5" hidden="1" customHeight="1" thickBot="1" x14ac:dyDescent="0.35">
      <c r="B35" s="109" t="s">
        <v>78</v>
      </c>
      <c r="C35" s="441"/>
      <c r="D35" s="442"/>
      <c r="E35" s="459"/>
      <c r="F35" s="452"/>
      <c r="G35" s="458"/>
      <c r="H35" s="100">
        <f t="shared" si="0"/>
        <v>0</v>
      </c>
      <c r="I35" s="101">
        <f t="shared" si="0"/>
        <v>0</v>
      </c>
      <c r="J35" s="31"/>
      <c r="K35" s="83"/>
      <c r="L35" s="52"/>
      <c r="M35" s="220">
        <f t="shared" si="2"/>
        <v>0</v>
      </c>
      <c r="N35" s="270">
        <f t="shared" si="2"/>
        <v>0</v>
      </c>
      <c r="O35" s="114"/>
      <c r="P35" s="114"/>
      <c r="Q35" s="300"/>
      <c r="R35" s="185"/>
      <c r="S35" s="185"/>
      <c r="T35" s="185"/>
    </row>
    <row r="36" spans="2:20" ht="18.75" x14ac:dyDescent="0.3">
      <c r="B36" s="24" t="s">
        <v>40</v>
      </c>
      <c r="C36" s="460"/>
      <c r="D36" s="442"/>
      <c r="E36" s="457"/>
      <c r="F36" s="452">
        <v>79.37</v>
      </c>
      <c r="G36" s="458">
        <v>7</v>
      </c>
      <c r="H36" s="100">
        <f t="shared" si="0"/>
        <v>79.37</v>
      </c>
      <c r="I36" s="101">
        <f t="shared" si="0"/>
        <v>7</v>
      </c>
      <c r="J36" s="31"/>
      <c r="K36" s="83">
        <v>79.37</v>
      </c>
      <c r="L36" s="52">
        <v>7</v>
      </c>
      <c r="M36" s="220">
        <f t="shared" si="2"/>
        <v>0</v>
      </c>
      <c r="N36" s="270">
        <f t="shared" si="2"/>
        <v>0</v>
      </c>
      <c r="O36" s="234"/>
      <c r="P36" s="235"/>
      <c r="Q36" s="187"/>
      <c r="R36" s="185"/>
      <c r="S36" s="185"/>
      <c r="T36" s="185"/>
    </row>
    <row r="37" spans="2:20" ht="25.5" customHeight="1" thickBot="1" x14ac:dyDescent="0.35">
      <c r="B37" s="24" t="s">
        <v>41</v>
      </c>
      <c r="C37" s="461">
        <v>584.52</v>
      </c>
      <c r="D37" s="462">
        <v>21</v>
      </c>
      <c r="E37" s="463"/>
      <c r="F37" s="461">
        <v>1999.52</v>
      </c>
      <c r="G37" s="464">
        <v>70</v>
      </c>
      <c r="H37" s="401">
        <f t="shared" ref="H37:I38" si="3">F37+C37</f>
        <v>2584.04</v>
      </c>
      <c r="I37" s="402">
        <f t="shared" si="3"/>
        <v>91</v>
      </c>
      <c r="J37" s="403"/>
      <c r="K37" s="404">
        <v>2584.0500000000002</v>
      </c>
      <c r="L37" s="405">
        <v>91</v>
      </c>
      <c r="M37" s="493">
        <f t="shared" si="2"/>
        <v>1.0000000000218279E-2</v>
      </c>
      <c r="N37" s="494">
        <f t="shared" si="2"/>
        <v>0</v>
      </c>
      <c r="O37" s="230"/>
      <c r="P37" s="231"/>
      <c r="Q37" s="300"/>
      <c r="R37" s="185"/>
      <c r="S37" s="185"/>
      <c r="T37" s="185"/>
    </row>
    <row r="38" spans="2:20" ht="20.25" hidden="1" thickTop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3"/>
        <v>0</v>
      </c>
      <c r="I38" s="396">
        <f t="shared" si="3"/>
        <v>0</v>
      </c>
      <c r="J38" s="31"/>
      <c r="K38" s="122"/>
      <c r="L38" s="123"/>
      <c r="M38" s="42">
        <f t="shared" si="2"/>
        <v>0</v>
      </c>
      <c r="N38" s="43">
        <f t="shared" si="2"/>
        <v>0</v>
      </c>
      <c r="O38" s="236"/>
      <c r="P38" s="237"/>
      <c r="Q38" s="300"/>
      <c r="R38" s="185"/>
      <c r="S38" s="185"/>
      <c r="T38" s="185"/>
    </row>
    <row r="39" spans="2:20" ht="17.25" thickTop="1" thickBot="1" x14ac:dyDescent="0.3">
      <c r="B39" s="126"/>
      <c r="D39" s="128"/>
      <c r="F39" s="576" t="s">
        <v>43</v>
      </c>
      <c r="G39" s="576"/>
      <c r="H39" s="129">
        <f>SUM(H5:H31)</f>
        <v>41982.6</v>
      </c>
      <c r="I39" s="130">
        <f>SUM(I5:I31)</f>
        <v>1717</v>
      </c>
      <c r="J39" s="131"/>
      <c r="K39" s="132">
        <f>SUM(K5:K37)</f>
        <v>52423.290000000008</v>
      </c>
      <c r="L39" s="133" t="s">
        <v>63</v>
      </c>
      <c r="M39" s="238"/>
      <c r="N39" s="239"/>
      <c r="O39" s="240"/>
      <c r="P39" s="241"/>
      <c r="Q39" s="300"/>
      <c r="R39" s="185"/>
      <c r="S39" s="185"/>
      <c r="T39" s="185"/>
    </row>
    <row r="40" spans="2:20" x14ac:dyDescent="0.25">
      <c r="M40" s="195"/>
      <c r="N40" s="196"/>
      <c r="O40" s="197"/>
      <c r="Q40" s="300"/>
      <c r="R40" s="185"/>
      <c r="S40" s="185"/>
      <c r="T40" s="185"/>
    </row>
    <row r="41" spans="2:20" ht="15.75" x14ac:dyDescent="0.25">
      <c r="B41" s="136"/>
      <c r="C41" s="137"/>
      <c r="D41" s="136"/>
      <c r="E41" s="136"/>
      <c r="F41" s="136"/>
      <c r="G41" s="1"/>
      <c r="Q41" s="330"/>
      <c r="R41" s="185"/>
      <c r="S41" s="185"/>
      <c r="T41" s="185"/>
    </row>
    <row r="42" spans="2:20" ht="26.25" customHeight="1" x14ac:dyDescent="0.25">
      <c r="C42" s="425" t="s">
        <v>131</v>
      </c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2:20" ht="26.25" customHeight="1" x14ac:dyDescent="0.25">
      <c r="C43" s="511" t="s">
        <v>47</v>
      </c>
      <c r="D43" s="508" t="s">
        <v>143</v>
      </c>
      <c r="E43" s="509"/>
      <c r="F43" s="509"/>
      <c r="G43" s="510"/>
      <c r="H43" s="510"/>
      <c r="I43" s="510"/>
      <c r="J43" s="510"/>
      <c r="K43" s="510"/>
      <c r="L43" s="388"/>
      <c r="M43" s="391"/>
      <c r="N43" s="212"/>
    </row>
    <row r="44" spans="2:20" ht="28.5" customHeight="1" x14ac:dyDescent="0.3">
      <c r="B44" s="244"/>
      <c r="C44" s="475" t="s">
        <v>48</v>
      </c>
      <c r="D44" s="486" t="s">
        <v>133</v>
      </c>
      <c r="E44" s="487"/>
      <c r="F44" s="487"/>
      <c r="G44" s="487"/>
      <c r="H44" s="487"/>
      <c r="I44" s="487"/>
      <c r="J44" s="487"/>
      <c r="K44" s="487"/>
      <c r="L44" s="392"/>
      <c r="M44" s="211"/>
      <c r="N44" s="212"/>
    </row>
    <row r="45" spans="2:20" ht="23.25" customHeight="1" x14ac:dyDescent="0.3">
      <c r="B45" s="244"/>
      <c r="C45" s="201" t="s">
        <v>49</v>
      </c>
      <c r="D45" s="483" t="s">
        <v>134</v>
      </c>
      <c r="E45" s="484"/>
      <c r="F45" s="484"/>
      <c r="G45" s="485"/>
      <c r="H45" s="485"/>
      <c r="I45" s="485"/>
      <c r="J45" s="485"/>
      <c r="K45" s="485"/>
      <c r="L45" s="206"/>
      <c r="M45" s="211"/>
      <c r="N45" s="212"/>
    </row>
    <row r="46" spans="2:20" ht="27.75" customHeight="1" x14ac:dyDescent="0.3">
      <c r="B46" s="244"/>
      <c r="C46" s="480" t="s">
        <v>50</v>
      </c>
      <c r="D46" s="481" t="s">
        <v>142</v>
      </c>
      <c r="E46" s="482"/>
      <c r="F46" s="482"/>
      <c r="G46" s="482"/>
      <c r="H46" s="482"/>
      <c r="I46" s="482"/>
      <c r="J46" s="482"/>
      <c r="K46" s="482"/>
      <c r="L46" s="470"/>
      <c r="M46" s="211"/>
      <c r="N46" s="212"/>
    </row>
    <row r="47" spans="2:20" ht="18.75" customHeight="1" x14ac:dyDescent="0.3">
      <c r="B47" s="244"/>
      <c r="C47" s="204"/>
      <c r="D47" s="389"/>
      <c r="E47" s="390"/>
      <c r="F47" s="390"/>
      <c r="G47" s="390"/>
      <c r="H47" s="390"/>
      <c r="I47" s="390"/>
      <c r="J47" s="390"/>
      <c r="K47" s="390"/>
      <c r="L47" s="206"/>
      <c r="M47" s="207"/>
      <c r="N47" s="208"/>
    </row>
    <row r="48" spans="2:20" ht="18.75" customHeight="1" x14ac:dyDescent="0.3">
      <c r="B48" s="244"/>
      <c r="C48" s="204"/>
      <c r="D48" s="209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4" ht="18.75" customHeight="1" x14ac:dyDescent="0.3">
      <c r="B49" s="244"/>
      <c r="C49" s="204"/>
      <c r="D49" s="210"/>
      <c r="E49" s="185"/>
      <c r="F49" s="185"/>
      <c r="G49" s="185"/>
      <c r="H49" s="185"/>
      <c r="I49" s="185"/>
      <c r="J49" s="185"/>
      <c r="K49" s="185"/>
      <c r="L49" s="206"/>
      <c r="M49" s="207"/>
      <c r="N49" s="208"/>
    </row>
    <row r="50" spans="2:14" ht="19.5" customHeight="1" x14ac:dyDescent="0.3">
      <c r="B50" s="244"/>
      <c r="C50" s="204"/>
      <c r="D50" s="186"/>
      <c r="E50" s="185"/>
      <c r="F50" s="185"/>
      <c r="G50" s="185"/>
      <c r="H50" s="185"/>
      <c r="I50" s="185"/>
      <c r="J50" s="185"/>
      <c r="K50" s="185"/>
      <c r="L50" s="206"/>
    </row>
    <row r="51" spans="2:14" x14ac:dyDescent="0.25">
      <c r="B51" s="1"/>
    </row>
  </sheetData>
  <mergeCells count="19">
    <mergeCell ref="F39:G39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  <mergeCell ref="B1:C1"/>
    <mergeCell ref="B2:C2"/>
    <mergeCell ref="F2:H2"/>
    <mergeCell ref="K2:L3"/>
    <mergeCell ref="C3:D3"/>
    <mergeCell ref="F3:G3"/>
    <mergeCell ref="I3:I4"/>
  </mergeCells>
  <pageMargins left="0.23622047244094491" right="0.23622047244094491" top="0.31496062992125984" bottom="0.27559055118110237" header="0.31496062992125984" footer="0.31496062992125984"/>
  <pageSetup scale="85" orientation="landscape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X51"/>
  <sheetViews>
    <sheetView topLeftCell="B19" zoomScale="130" zoomScaleNormal="130" workbookViewId="0">
      <selection activeCell="B41" sqref="B41"/>
    </sheetView>
  </sheetViews>
  <sheetFormatPr baseColWidth="10" defaultRowHeight="15" x14ac:dyDescent="0.25"/>
  <cols>
    <col min="1" max="1" width="6.42578125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9.42578125" style="329" customWidth="1"/>
  </cols>
  <sheetData>
    <row r="1" spans="2:24" ht="47.25" customHeight="1" thickBot="1" x14ac:dyDescent="0.3">
      <c r="B1" s="616" t="s">
        <v>0</v>
      </c>
      <c r="C1" s="617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57">
        <v>44864</v>
      </c>
      <c r="C2" s="558"/>
      <c r="F2" s="559" t="s">
        <v>1</v>
      </c>
      <c r="G2" s="559"/>
      <c r="H2" s="559"/>
      <c r="I2" s="7"/>
      <c r="J2" s="7"/>
      <c r="K2" s="574" t="s">
        <v>3</v>
      </c>
      <c r="L2" s="574"/>
      <c r="M2" s="8"/>
      <c r="N2" s="9"/>
      <c r="Q2" s="330"/>
      <c r="R2" s="185"/>
      <c r="S2" s="185"/>
      <c r="T2" s="185"/>
    </row>
    <row r="3" spans="2:24" ht="17.25" thickTop="1" thickBot="1" x14ac:dyDescent="0.3">
      <c r="B3" s="11"/>
      <c r="C3" s="560" t="s">
        <v>146</v>
      </c>
      <c r="D3" s="561"/>
      <c r="E3" s="11"/>
      <c r="F3" s="562" t="s">
        <v>147</v>
      </c>
      <c r="G3" s="563"/>
      <c r="H3" s="12"/>
      <c r="I3" s="564" t="s">
        <v>2</v>
      </c>
      <c r="J3" s="13"/>
      <c r="K3" s="574"/>
      <c r="L3" s="574"/>
      <c r="M3" s="566" t="s">
        <v>4</v>
      </c>
      <c r="N3" s="567"/>
      <c r="O3" s="568" t="s">
        <v>5</v>
      </c>
      <c r="P3" s="618"/>
      <c r="Q3" s="330"/>
      <c r="R3" s="185"/>
      <c r="S3" s="185"/>
      <c r="T3" s="18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65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  <c r="Q4" s="330"/>
      <c r="R4" s="185"/>
      <c r="S4" s="185"/>
      <c r="T4" s="185"/>
    </row>
    <row r="5" spans="2:24" ht="23.25" customHeight="1" thickTop="1" thickBot="1" x14ac:dyDescent="0.35">
      <c r="B5" s="24" t="s">
        <v>148</v>
      </c>
      <c r="C5" s="441"/>
      <c r="D5" s="442"/>
      <c r="E5" s="255"/>
      <c r="F5" s="441">
        <v>338.7</v>
      </c>
      <c r="G5" s="443">
        <v>29</v>
      </c>
      <c r="H5" s="29">
        <f t="shared" ref="H5:I36" si="0">F5+C5</f>
        <v>338.7</v>
      </c>
      <c r="I5" s="30">
        <f t="shared" si="0"/>
        <v>29</v>
      </c>
      <c r="J5" s="31"/>
      <c r="K5" s="51">
        <v>338.7</v>
      </c>
      <c r="L5" s="52">
        <v>29</v>
      </c>
      <c r="M5" s="491">
        <f>K5-H5</f>
        <v>0</v>
      </c>
      <c r="N5" s="311">
        <f>L5-I5</f>
        <v>0</v>
      </c>
      <c r="O5" s="570"/>
      <c r="P5" s="570"/>
      <c r="Q5" s="330"/>
      <c r="R5" s="185"/>
      <c r="S5" s="185"/>
      <c r="T5" s="185"/>
    </row>
    <row r="6" spans="2:24" ht="23.25" customHeight="1" thickTop="1" thickBot="1" x14ac:dyDescent="0.35">
      <c r="B6" s="24" t="s">
        <v>12</v>
      </c>
      <c r="C6" s="444"/>
      <c r="D6" s="442"/>
      <c r="E6" s="255"/>
      <c r="F6" s="441">
        <v>511.01</v>
      </c>
      <c r="G6" s="443">
        <v>43</v>
      </c>
      <c r="H6" s="29">
        <f t="shared" si="0"/>
        <v>511.01</v>
      </c>
      <c r="I6" s="30">
        <f t="shared" si="0"/>
        <v>43</v>
      </c>
      <c r="J6" s="31"/>
      <c r="K6" s="51">
        <v>510.98</v>
      </c>
      <c r="L6" s="52">
        <v>43</v>
      </c>
      <c r="M6" s="492">
        <f t="shared" ref="M6:N23" si="1">K6-H6</f>
        <v>-2.9999999999972715E-2</v>
      </c>
      <c r="N6" s="312">
        <f t="shared" si="1"/>
        <v>0</v>
      </c>
      <c r="O6" s="572"/>
      <c r="P6" s="572"/>
      <c r="Q6" s="489"/>
      <c r="R6" s="185"/>
      <c r="S6" s="513"/>
      <c r="T6" s="514"/>
      <c r="U6" s="39"/>
      <c r="V6" s="40"/>
      <c r="W6" s="41"/>
      <c r="X6" s="1"/>
    </row>
    <row r="7" spans="2:24" ht="23.25" hidden="1" customHeight="1" thickTop="1" thickBot="1" x14ac:dyDescent="0.35">
      <c r="B7" s="264" t="s">
        <v>14</v>
      </c>
      <c r="C7" s="441"/>
      <c r="D7" s="442"/>
      <c r="E7" s="441"/>
      <c r="F7" s="441"/>
      <c r="G7" s="443"/>
      <c r="H7" s="29">
        <f t="shared" si="0"/>
        <v>0</v>
      </c>
      <c r="I7" s="30">
        <f t="shared" si="0"/>
        <v>0</v>
      </c>
      <c r="J7" s="31"/>
      <c r="K7" s="51"/>
      <c r="L7" s="52"/>
      <c r="M7" s="220">
        <f t="shared" si="1"/>
        <v>0</v>
      </c>
      <c r="N7" s="270">
        <f t="shared" si="1"/>
        <v>0</v>
      </c>
      <c r="O7" s="193"/>
      <c r="P7" s="300"/>
      <c r="Q7" s="330"/>
      <c r="R7" s="185"/>
      <c r="S7" s="185"/>
      <c r="T7" s="185"/>
    </row>
    <row r="8" spans="2:24" ht="23.25" customHeight="1" thickTop="1" x14ac:dyDescent="0.3">
      <c r="B8" s="24" t="s">
        <v>13</v>
      </c>
      <c r="C8" s="441"/>
      <c r="D8" s="442"/>
      <c r="E8" s="255"/>
      <c r="F8" s="441">
        <v>665.04</v>
      </c>
      <c r="G8" s="443">
        <v>55</v>
      </c>
      <c r="H8" s="34">
        <f t="shared" si="0"/>
        <v>665.04</v>
      </c>
      <c r="I8" s="30">
        <f t="shared" si="0"/>
        <v>55</v>
      </c>
      <c r="J8" s="31"/>
      <c r="K8" s="51">
        <v>665.21</v>
      </c>
      <c r="L8" s="52">
        <v>55</v>
      </c>
      <c r="M8" s="220">
        <f t="shared" si="1"/>
        <v>0.17000000000007276</v>
      </c>
      <c r="N8" s="270">
        <f t="shared" si="1"/>
        <v>0</v>
      </c>
      <c r="O8" s="554"/>
      <c r="P8" s="554"/>
      <c r="Q8" s="300"/>
      <c r="R8" s="185"/>
      <c r="S8" s="185"/>
      <c r="T8" s="185"/>
    </row>
    <row r="9" spans="2:24" ht="23.25" hidden="1" customHeight="1" x14ac:dyDescent="0.3">
      <c r="B9" s="264" t="s">
        <v>16</v>
      </c>
      <c r="C9" s="441"/>
      <c r="D9" s="442"/>
      <c r="E9" s="445"/>
      <c r="F9" s="441"/>
      <c r="G9" s="443"/>
      <c r="H9" s="34">
        <f t="shared" si="0"/>
        <v>0</v>
      </c>
      <c r="I9" s="47">
        <f t="shared" si="0"/>
        <v>0</v>
      </c>
      <c r="J9" s="31"/>
      <c r="K9" s="466"/>
      <c r="L9" s="467"/>
      <c r="M9" s="220">
        <f t="shared" si="1"/>
        <v>0</v>
      </c>
      <c r="N9" s="270">
        <f t="shared" si="1"/>
        <v>0</v>
      </c>
      <c r="O9" s="48"/>
      <c r="P9" s="170"/>
      <c r="Q9" s="190"/>
      <c r="R9" s="185"/>
      <c r="S9" s="185"/>
      <c r="T9" s="185"/>
    </row>
    <row r="10" spans="2:24" ht="23.25" hidden="1" customHeight="1" x14ac:dyDescent="0.3">
      <c r="B10" s="264" t="s">
        <v>15</v>
      </c>
      <c r="C10" s="441"/>
      <c r="D10" s="442"/>
      <c r="E10" s="255"/>
      <c r="F10" s="441"/>
      <c r="G10" s="443"/>
      <c r="H10" s="34">
        <f t="shared" si="0"/>
        <v>0</v>
      </c>
      <c r="I10" s="47">
        <f t="shared" si="0"/>
        <v>0</v>
      </c>
      <c r="J10" s="31"/>
      <c r="K10" s="51"/>
      <c r="L10" s="52"/>
      <c r="M10" s="220">
        <f t="shared" si="1"/>
        <v>0</v>
      </c>
      <c r="N10" s="270">
        <f t="shared" si="1"/>
        <v>0</v>
      </c>
      <c r="O10" s="577"/>
      <c r="P10" s="577"/>
      <c r="Q10" s="517"/>
      <c r="R10" s="185"/>
      <c r="S10" s="185"/>
      <c r="T10" s="185"/>
    </row>
    <row r="11" spans="2:24" ht="23.25" customHeight="1" x14ac:dyDescent="0.3">
      <c r="B11" s="264" t="s">
        <v>17</v>
      </c>
      <c r="C11" s="441">
        <v>20</v>
      </c>
      <c r="D11" s="442">
        <v>2</v>
      </c>
      <c r="E11" s="255"/>
      <c r="F11" s="441">
        <v>150</v>
      </c>
      <c r="G11" s="443">
        <v>15</v>
      </c>
      <c r="H11" s="34">
        <f t="shared" si="0"/>
        <v>170</v>
      </c>
      <c r="I11" s="47">
        <f t="shared" si="0"/>
        <v>17</v>
      </c>
      <c r="J11" s="31"/>
      <c r="K11" s="51">
        <v>170</v>
      </c>
      <c r="L11" s="52">
        <v>17</v>
      </c>
      <c r="M11" s="220">
        <f t="shared" si="1"/>
        <v>0</v>
      </c>
      <c r="N11" s="270">
        <f t="shared" si="1"/>
        <v>0</v>
      </c>
      <c r="O11" s="515"/>
      <c r="P11" s="515"/>
      <c r="Q11" s="379"/>
      <c r="R11" s="185"/>
      <c r="S11" s="185"/>
      <c r="T11" s="185"/>
    </row>
    <row r="12" spans="2:24" ht="23.25" customHeight="1" thickBot="1" x14ac:dyDescent="0.35">
      <c r="B12" s="264" t="s">
        <v>18</v>
      </c>
      <c r="C12" s="446"/>
      <c r="D12" s="442"/>
      <c r="E12" s="255"/>
      <c r="F12" s="446">
        <v>220</v>
      </c>
      <c r="G12" s="443">
        <v>22</v>
      </c>
      <c r="H12" s="60">
        <f t="shared" si="0"/>
        <v>220</v>
      </c>
      <c r="I12" s="47">
        <f t="shared" si="0"/>
        <v>22</v>
      </c>
      <c r="J12" s="31"/>
      <c r="K12" s="51">
        <v>220</v>
      </c>
      <c r="L12" s="52">
        <v>22</v>
      </c>
      <c r="M12" s="220">
        <f t="shared" si="1"/>
        <v>0</v>
      </c>
      <c r="N12" s="270">
        <f>L12-I12</f>
        <v>0</v>
      </c>
      <c r="O12" s="61"/>
      <c r="P12" s="171"/>
      <c r="Q12" s="379"/>
      <c r="R12" s="185"/>
      <c r="S12" s="185"/>
      <c r="T12" s="185"/>
    </row>
    <row r="13" spans="2:24" ht="23.25" customHeight="1" thickBot="1" x14ac:dyDescent="0.35">
      <c r="B13" s="364" t="s">
        <v>81</v>
      </c>
      <c r="C13" s="441">
        <v>473.94</v>
      </c>
      <c r="D13" s="442">
        <v>15</v>
      </c>
      <c r="E13" s="255"/>
      <c r="F13" s="441"/>
      <c r="G13" s="443"/>
      <c r="H13" s="63">
        <f t="shared" si="0"/>
        <v>473.94</v>
      </c>
      <c r="I13" s="47">
        <f t="shared" si="0"/>
        <v>15</v>
      </c>
      <c r="J13" s="31"/>
      <c r="K13" s="51">
        <v>473.89</v>
      </c>
      <c r="L13" s="52">
        <v>15</v>
      </c>
      <c r="M13" s="220">
        <f t="shared" si="1"/>
        <v>-5.0000000000011369E-2</v>
      </c>
      <c r="N13" s="270">
        <f t="shared" si="1"/>
        <v>0</v>
      </c>
      <c r="O13" s="579"/>
      <c r="P13" s="579"/>
      <c r="Q13" s="190"/>
      <c r="R13" s="188"/>
      <c r="S13" s="188"/>
      <c r="T13" s="185"/>
    </row>
    <row r="14" spans="2:24" ht="23.25" customHeight="1" thickBot="1" x14ac:dyDescent="0.35">
      <c r="B14" s="264" t="s">
        <v>109</v>
      </c>
      <c r="C14" s="441">
        <v>243.18</v>
      </c>
      <c r="D14" s="442">
        <v>10</v>
      </c>
      <c r="E14" s="255"/>
      <c r="F14" s="441"/>
      <c r="G14" s="443"/>
      <c r="H14" s="63">
        <f t="shared" si="0"/>
        <v>243.18</v>
      </c>
      <c r="I14" s="47">
        <f t="shared" si="0"/>
        <v>10</v>
      </c>
      <c r="J14" s="31"/>
      <c r="K14" s="51">
        <v>243.18</v>
      </c>
      <c r="L14" s="52">
        <v>10</v>
      </c>
      <c r="M14" s="220">
        <f t="shared" si="1"/>
        <v>0</v>
      </c>
      <c r="N14" s="270">
        <f t="shared" si="1"/>
        <v>0</v>
      </c>
      <c r="O14" s="65"/>
      <c r="P14" s="172"/>
      <c r="Q14" s="190"/>
      <c r="R14" s="185"/>
      <c r="S14" s="185"/>
      <c r="T14" s="185"/>
    </row>
    <row r="15" spans="2:24" ht="23.25" customHeight="1" thickBot="1" x14ac:dyDescent="0.35">
      <c r="B15" s="264" t="s">
        <v>21</v>
      </c>
      <c r="C15" s="441"/>
      <c r="D15" s="442"/>
      <c r="E15" s="255"/>
      <c r="F15" s="441">
        <v>4552.21</v>
      </c>
      <c r="G15" s="443">
        <v>148</v>
      </c>
      <c r="H15" s="63">
        <f t="shared" si="0"/>
        <v>4552.21</v>
      </c>
      <c r="I15" s="47">
        <f t="shared" si="0"/>
        <v>148</v>
      </c>
      <c r="J15" s="31"/>
      <c r="K15" s="51">
        <v>4552.21</v>
      </c>
      <c r="L15" s="52">
        <v>148</v>
      </c>
      <c r="M15" s="220">
        <f t="shared" si="1"/>
        <v>0</v>
      </c>
      <c r="N15" s="270">
        <f t="shared" si="1"/>
        <v>0</v>
      </c>
      <c r="O15" s="65"/>
      <c r="P15" s="172"/>
      <c r="Q15" s="190"/>
      <c r="R15" s="185"/>
      <c r="S15" s="185"/>
      <c r="T15" s="185"/>
    </row>
    <row r="16" spans="2:24" ht="23.25" hidden="1" customHeight="1" thickBot="1" x14ac:dyDescent="0.35">
      <c r="B16" s="264" t="s">
        <v>22</v>
      </c>
      <c r="C16" s="441"/>
      <c r="D16" s="442"/>
      <c r="E16" s="255"/>
      <c r="F16" s="441"/>
      <c r="G16" s="443"/>
      <c r="H16" s="63">
        <f t="shared" si="0"/>
        <v>0</v>
      </c>
      <c r="I16" s="47">
        <f t="shared" si="0"/>
        <v>0</v>
      </c>
      <c r="J16" s="31"/>
      <c r="K16" s="51"/>
      <c r="L16" s="52"/>
      <c r="M16" s="220">
        <f t="shared" si="1"/>
        <v>0</v>
      </c>
      <c r="N16" s="270">
        <f t="shared" si="1"/>
        <v>0</v>
      </c>
      <c r="O16" s="67"/>
      <c r="P16" s="173"/>
      <c r="Q16" s="190"/>
      <c r="R16" s="185"/>
      <c r="S16" s="185"/>
      <c r="T16" s="185"/>
    </row>
    <row r="17" spans="2:20" ht="23.25" customHeight="1" thickBot="1" x14ac:dyDescent="0.35">
      <c r="B17" s="264" t="s">
        <v>46</v>
      </c>
      <c r="C17" s="441">
        <v>1919.01</v>
      </c>
      <c r="D17" s="442">
        <v>141</v>
      </c>
      <c r="E17" s="255"/>
      <c r="F17" s="441"/>
      <c r="G17" s="443"/>
      <c r="H17" s="63">
        <f t="shared" si="0"/>
        <v>1919.01</v>
      </c>
      <c r="I17" s="47">
        <f t="shared" si="0"/>
        <v>141</v>
      </c>
      <c r="J17" s="31"/>
      <c r="K17" s="51">
        <v>1919.01</v>
      </c>
      <c r="L17" s="52">
        <v>141</v>
      </c>
      <c r="M17" s="220">
        <f t="shared" si="1"/>
        <v>0</v>
      </c>
      <c r="N17" s="270">
        <f t="shared" si="1"/>
        <v>0</v>
      </c>
      <c r="O17" s="67"/>
      <c r="P17" s="173"/>
      <c r="Q17" s="190"/>
      <c r="R17" s="185"/>
      <c r="S17" s="185"/>
      <c r="T17" s="185"/>
    </row>
    <row r="18" spans="2:20" ht="23.25" hidden="1" customHeight="1" thickBot="1" x14ac:dyDescent="0.35">
      <c r="B18" s="264" t="s">
        <v>23</v>
      </c>
      <c r="C18" s="441"/>
      <c r="D18" s="448"/>
      <c r="E18" s="255"/>
      <c r="F18" s="441"/>
      <c r="G18" s="443"/>
      <c r="H18" s="63">
        <f t="shared" si="0"/>
        <v>0</v>
      </c>
      <c r="I18" s="47">
        <f t="shared" si="0"/>
        <v>0</v>
      </c>
      <c r="J18" s="31"/>
      <c r="K18" s="51"/>
      <c r="L18" s="52"/>
      <c r="M18" s="220">
        <f t="shared" si="1"/>
        <v>0</v>
      </c>
      <c r="N18" s="270">
        <f t="shared" si="1"/>
        <v>0</v>
      </c>
      <c r="O18" s="69"/>
      <c r="P18" s="174"/>
      <c r="Q18" s="489"/>
      <c r="R18" s="185"/>
      <c r="S18" s="185"/>
      <c r="T18" s="185"/>
    </row>
    <row r="19" spans="2:20" ht="23.25" customHeight="1" thickBot="1" x14ac:dyDescent="0.35">
      <c r="B19" s="264" t="s">
        <v>24</v>
      </c>
      <c r="C19" s="441">
        <v>63.27</v>
      </c>
      <c r="D19" s="442">
        <v>3</v>
      </c>
      <c r="E19" s="255"/>
      <c r="F19" s="441"/>
      <c r="G19" s="443"/>
      <c r="H19" s="63">
        <f t="shared" si="0"/>
        <v>63.27</v>
      </c>
      <c r="I19" s="47">
        <f t="shared" si="0"/>
        <v>3</v>
      </c>
      <c r="J19" s="31"/>
      <c r="K19" s="51">
        <v>63.41</v>
      </c>
      <c r="L19" s="52">
        <v>3</v>
      </c>
      <c r="M19" s="220">
        <f t="shared" si="1"/>
        <v>0.13999999999999346</v>
      </c>
      <c r="N19" s="270">
        <f t="shared" si="1"/>
        <v>0</v>
      </c>
      <c r="O19" s="71"/>
      <c r="P19" s="164"/>
      <c r="Q19" s="190"/>
      <c r="R19" s="185"/>
      <c r="S19" s="185"/>
      <c r="T19" s="185"/>
    </row>
    <row r="20" spans="2:20" ht="23.25" customHeight="1" thickBot="1" x14ac:dyDescent="0.35">
      <c r="B20" s="264" t="s">
        <v>149</v>
      </c>
      <c r="C20" s="447"/>
      <c r="D20" s="448"/>
      <c r="E20" s="264"/>
      <c r="F20" s="447">
        <v>1727.08</v>
      </c>
      <c r="G20" s="449">
        <v>69</v>
      </c>
      <c r="H20" s="268">
        <f t="shared" si="0"/>
        <v>1727.08</v>
      </c>
      <c r="I20" s="269">
        <f t="shared" si="0"/>
        <v>69</v>
      </c>
      <c r="J20" s="241"/>
      <c r="K20" s="51">
        <v>1727.2</v>
      </c>
      <c r="L20" s="52">
        <v>69</v>
      </c>
      <c r="M20" s="220">
        <f t="shared" si="1"/>
        <v>0.12000000000011823</v>
      </c>
      <c r="N20" s="270">
        <f t="shared" si="1"/>
        <v>0</v>
      </c>
      <c r="O20" s="580"/>
      <c r="P20" s="580"/>
      <c r="Q20" s="190"/>
      <c r="R20" s="185"/>
      <c r="S20" s="185"/>
      <c r="T20" s="185"/>
    </row>
    <row r="21" spans="2:20" ht="23.25" hidden="1" customHeight="1" thickBot="1" x14ac:dyDescent="0.35">
      <c r="B21" s="264" t="s">
        <v>83</v>
      </c>
      <c r="C21" s="441"/>
      <c r="D21" s="442"/>
      <c r="E21" s="255"/>
      <c r="F21" s="441"/>
      <c r="G21" s="443"/>
      <c r="H21" s="63">
        <f t="shared" si="0"/>
        <v>0</v>
      </c>
      <c r="I21" s="47">
        <f t="shared" si="0"/>
        <v>0</v>
      </c>
      <c r="J21" s="31"/>
      <c r="K21" s="51"/>
      <c r="L21" s="52"/>
      <c r="M21" s="220">
        <f t="shared" si="1"/>
        <v>0</v>
      </c>
      <c r="N21" s="270">
        <f t="shared" si="1"/>
        <v>0</v>
      </c>
      <c r="O21" s="73"/>
      <c r="P21" s="175"/>
      <c r="Q21" s="190"/>
      <c r="R21" s="136"/>
      <c r="S21" s="136"/>
      <c r="T21" s="185"/>
    </row>
    <row r="22" spans="2:20" ht="23.25" customHeight="1" thickBot="1" x14ac:dyDescent="0.35">
      <c r="B22" s="264" t="s">
        <v>25</v>
      </c>
      <c r="C22" s="441"/>
      <c r="D22" s="442"/>
      <c r="E22" s="255"/>
      <c r="F22" s="441">
        <v>1239.42</v>
      </c>
      <c r="G22" s="443">
        <v>273</v>
      </c>
      <c r="H22" s="63">
        <f t="shared" si="0"/>
        <v>1239.42</v>
      </c>
      <c r="I22" s="47">
        <f t="shared" si="0"/>
        <v>273</v>
      </c>
      <c r="J22" s="31"/>
      <c r="K22" s="51">
        <v>1223.75</v>
      </c>
      <c r="L22" s="52">
        <v>275</v>
      </c>
      <c r="M22" s="220">
        <f t="shared" si="1"/>
        <v>-15.670000000000073</v>
      </c>
      <c r="N22" s="270">
        <f t="shared" si="1"/>
        <v>2</v>
      </c>
      <c r="O22" s="581"/>
      <c r="P22" s="581"/>
      <c r="Q22" s="520" t="s">
        <v>47</v>
      </c>
      <c r="R22" s="189"/>
      <c r="S22" s="189"/>
      <c r="T22" s="185"/>
    </row>
    <row r="23" spans="2:20" ht="23.25" hidden="1" customHeight="1" thickBot="1" x14ac:dyDescent="0.35">
      <c r="B23" s="264" t="s">
        <v>28</v>
      </c>
      <c r="C23" s="441"/>
      <c r="D23" s="442"/>
      <c r="E23" s="255"/>
      <c r="F23" s="441"/>
      <c r="G23" s="443"/>
      <c r="H23" s="63">
        <f t="shared" si="0"/>
        <v>0</v>
      </c>
      <c r="I23" s="47">
        <f t="shared" si="0"/>
        <v>0</v>
      </c>
      <c r="J23" s="31"/>
      <c r="K23" s="51"/>
      <c r="L23" s="52"/>
      <c r="M23" s="220">
        <f t="shared" si="1"/>
        <v>0</v>
      </c>
      <c r="N23" s="270">
        <f t="shared" si="1"/>
        <v>0</v>
      </c>
      <c r="O23" s="582"/>
      <c r="P23" s="582"/>
      <c r="Q23" s="190"/>
      <c r="R23" s="185"/>
      <c r="S23" s="185"/>
      <c r="T23" s="185"/>
    </row>
    <row r="24" spans="2:20" ht="23.25" hidden="1" customHeight="1" thickBot="1" x14ac:dyDescent="0.35">
      <c r="B24" s="264" t="s">
        <v>30</v>
      </c>
      <c r="C24" s="441"/>
      <c r="D24" s="442"/>
      <c r="E24" s="255"/>
      <c r="F24" s="441"/>
      <c r="G24" s="443"/>
      <c r="H24" s="63">
        <f t="shared" si="0"/>
        <v>0</v>
      </c>
      <c r="I24" s="47">
        <f t="shared" si="0"/>
        <v>0</v>
      </c>
      <c r="J24" s="31"/>
      <c r="K24" s="77"/>
      <c r="L24" s="78"/>
      <c r="M24" s="220">
        <f t="shared" ref="M24:N38" si="2">K24-H24</f>
        <v>0</v>
      </c>
      <c r="N24" s="270">
        <f t="shared" si="2"/>
        <v>0</v>
      </c>
      <c r="O24" s="79"/>
      <c r="P24" s="176"/>
      <c r="Q24" s="190"/>
      <c r="R24" s="185"/>
      <c r="S24" s="185"/>
      <c r="T24" s="185"/>
    </row>
    <row r="25" spans="2:20" ht="23.25" hidden="1" customHeight="1" thickBot="1" x14ac:dyDescent="0.35">
      <c r="B25" s="264" t="s">
        <v>31</v>
      </c>
      <c r="C25" s="441"/>
      <c r="D25" s="442"/>
      <c r="E25" s="255"/>
      <c r="F25" s="441"/>
      <c r="G25" s="443"/>
      <c r="H25" s="63">
        <f t="shared" si="0"/>
        <v>0</v>
      </c>
      <c r="I25" s="47">
        <f t="shared" si="0"/>
        <v>0</v>
      </c>
      <c r="J25" s="31"/>
      <c r="K25" s="77"/>
      <c r="L25" s="78"/>
      <c r="M25" s="220">
        <f t="shared" si="2"/>
        <v>0</v>
      </c>
      <c r="N25" s="270">
        <f t="shared" si="2"/>
        <v>0</v>
      </c>
      <c r="O25" s="81"/>
      <c r="P25" s="177"/>
      <c r="Q25" s="190"/>
      <c r="R25" s="185"/>
      <c r="S25" s="185"/>
      <c r="T25" s="185"/>
    </row>
    <row r="26" spans="2:20" ht="23.25" customHeight="1" thickBot="1" x14ac:dyDescent="0.35">
      <c r="B26" s="364" t="s">
        <v>26</v>
      </c>
      <c r="C26" s="441"/>
      <c r="D26" s="442"/>
      <c r="E26" s="255"/>
      <c r="F26" s="441">
        <v>3117.77</v>
      </c>
      <c r="G26" s="443">
        <v>123</v>
      </c>
      <c r="H26" s="63">
        <f t="shared" si="0"/>
        <v>3117.77</v>
      </c>
      <c r="I26" s="47">
        <f t="shared" si="0"/>
        <v>123</v>
      </c>
      <c r="J26" s="31"/>
      <c r="K26" s="83">
        <v>3117.78</v>
      </c>
      <c r="L26" s="52">
        <v>123</v>
      </c>
      <c r="M26" s="220">
        <f>K26-H26</f>
        <v>1.0000000000218279E-2</v>
      </c>
      <c r="N26" s="270">
        <f t="shared" si="2"/>
        <v>0</v>
      </c>
      <c r="O26" s="584"/>
      <c r="P26" s="584"/>
      <c r="Q26" s="489"/>
      <c r="R26" s="185"/>
      <c r="S26" s="185"/>
      <c r="T26" s="185"/>
    </row>
    <row r="27" spans="2:20" ht="23.25" customHeight="1" thickBot="1" x14ac:dyDescent="0.35">
      <c r="B27" s="322" t="s">
        <v>27</v>
      </c>
      <c r="C27" s="441"/>
      <c r="D27" s="442"/>
      <c r="E27" s="255"/>
      <c r="F27" s="450">
        <v>1426</v>
      </c>
      <c r="G27" s="451">
        <v>45</v>
      </c>
      <c r="H27" s="60">
        <f t="shared" si="0"/>
        <v>1426</v>
      </c>
      <c r="I27" s="88">
        <f t="shared" si="0"/>
        <v>45</v>
      </c>
      <c r="J27" s="31"/>
      <c r="K27" s="83">
        <v>1426.1</v>
      </c>
      <c r="L27" s="52">
        <v>46</v>
      </c>
      <c r="M27" s="518">
        <f t="shared" si="2"/>
        <v>9.9999999999909051E-2</v>
      </c>
      <c r="N27" s="519">
        <f t="shared" si="2"/>
        <v>1</v>
      </c>
      <c r="O27" s="221"/>
      <c r="P27" s="222"/>
      <c r="Q27" s="469" t="s">
        <v>48</v>
      </c>
      <c r="R27" s="185"/>
      <c r="S27" s="185"/>
      <c r="T27" s="185"/>
    </row>
    <row r="28" spans="2:20" ht="23.25" hidden="1" customHeight="1" thickBot="1" x14ac:dyDescent="0.35">
      <c r="B28" s="364" t="s">
        <v>34</v>
      </c>
      <c r="C28" s="441"/>
      <c r="D28" s="442"/>
      <c r="E28" s="255"/>
      <c r="F28" s="450"/>
      <c r="G28" s="451"/>
      <c r="H28" s="60">
        <f t="shared" si="0"/>
        <v>0</v>
      </c>
      <c r="I28" s="88">
        <f t="shared" si="0"/>
        <v>0</v>
      </c>
      <c r="J28" s="31"/>
      <c r="K28" s="83"/>
      <c r="L28" s="52"/>
      <c r="M28" s="220">
        <f t="shared" si="2"/>
        <v>0</v>
      </c>
      <c r="N28" s="270">
        <f t="shared" si="2"/>
        <v>0</v>
      </c>
      <c r="O28" s="223"/>
      <c r="P28" s="224"/>
      <c r="Q28" s="190"/>
      <c r="R28" s="185"/>
      <c r="S28" s="185"/>
      <c r="T28" s="185"/>
    </row>
    <row r="29" spans="2:20" ht="23.25" hidden="1" customHeight="1" thickBot="1" x14ac:dyDescent="0.35">
      <c r="B29" s="435" t="s">
        <v>37</v>
      </c>
      <c r="C29" s="441"/>
      <c r="D29" s="442"/>
      <c r="E29" s="255"/>
      <c r="F29" s="450"/>
      <c r="G29" s="451"/>
      <c r="H29" s="60">
        <f t="shared" si="0"/>
        <v>0</v>
      </c>
      <c r="I29" s="88">
        <f t="shared" si="0"/>
        <v>0</v>
      </c>
      <c r="J29" s="31"/>
      <c r="K29" s="83"/>
      <c r="L29" s="52"/>
      <c r="M29" s="220">
        <f t="shared" si="2"/>
        <v>0</v>
      </c>
      <c r="N29" s="270">
        <f t="shared" si="2"/>
        <v>0</v>
      </c>
      <c r="O29" s="223"/>
      <c r="P29" s="224"/>
      <c r="Q29" s="490"/>
      <c r="R29" s="185"/>
      <c r="S29" s="185"/>
      <c r="T29" s="185"/>
    </row>
    <row r="30" spans="2:20" ht="23.25" hidden="1" customHeight="1" thickBot="1" x14ac:dyDescent="0.35">
      <c r="B30" s="264" t="s">
        <v>72</v>
      </c>
      <c r="C30" s="441"/>
      <c r="D30" s="442"/>
      <c r="E30" s="255"/>
      <c r="F30" s="450"/>
      <c r="G30" s="451"/>
      <c r="H30" s="60">
        <f t="shared" si="0"/>
        <v>0</v>
      </c>
      <c r="I30" s="88">
        <f t="shared" si="0"/>
        <v>0</v>
      </c>
      <c r="J30" s="31"/>
      <c r="K30" s="83"/>
      <c r="L30" s="52"/>
      <c r="M30" s="220">
        <f t="shared" si="2"/>
        <v>0</v>
      </c>
      <c r="N30" s="270">
        <f t="shared" si="2"/>
        <v>0</v>
      </c>
      <c r="O30" s="226"/>
      <c r="P30" s="227"/>
      <c r="Q30" s="194"/>
      <c r="R30" s="185"/>
      <c r="S30" s="185"/>
      <c r="T30" s="185"/>
    </row>
    <row r="31" spans="2:20" ht="23.25" hidden="1" customHeight="1" thickBot="1" x14ac:dyDescent="0.35">
      <c r="B31" s="365" t="s">
        <v>73</v>
      </c>
      <c r="C31" s="452"/>
      <c r="D31" s="453"/>
      <c r="E31" s="454"/>
      <c r="F31" s="452"/>
      <c r="G31" s="455"/>
      <c r="H31" s="60">
        <f t="shared" si="0"/>
        <v>0</v>
      </c>
      <c r="I31" s="88">
        <f t="shared" si="0"/>
        <v>0</v>
      </c>
      <c r="J31" s="31"/>
      <c r="K31" s="83"/>
      <c r="L31" s="52"/>
      <c r="M31" s="220">
        <f t="shared" si="2"/>
        <v>0</v>
      </c>
      <c r="N31" s="270">
        <f t="shared" si="2"/>
        <v>0</v>
      </c>
      <c r="O31" s="228"/>
      <c r="P31" s="229"/>
      <c r="Q31" s="190"/>
      <c r="R31" s="185"/>
      <c r="S31" s="185"/>
      <c r="T31" s="185"/>
    </row>
    <row r="32" spans="2:20" ht="23.25" customHeight="1" thickBot="1" x14ac:dyDescent="0.35">
      <c r="B32" s="366" t="s">
        <v>29</v>
      </c>
      <c r="C32" s="452">
        <v>2637.82</v>
      </c>
      <c r="D32" s="453">
        <v>97</v>
      </c>
      <c r="E32" s="457"/>
      <c r="F32" s="452">
        <v>5012.16</v>
      </c>
      <c r="G32" s="458">
        <v>184</v>
      </c>
      <c r="H32" s="60">
        <f t="shared" si="0"/>
        <v>7649.98</v>
      </c>
      <c r="I32" s="88">
        <f t="shared" si="0"/>
        <v>281</v>
      </c>
      <c r="J32" s="31"/>
      <c r="K32" s="83">
        <v>7648.82</v>
      </c>
      <c r="L32" s="52">
        <v>281</v>
      </c>
      <c r="M32" s="518">
        <f t="shared" si="2"/>
        <v>-1.1599999999998545</v>
      </c>
      <c r="N32" s="270">
        <f t="shared" si="2"/>
        <v>0</v>
      </c>
      <c r="O32" s="367"/>
      <c r="P32" s="368"/>
      <c r="Q32" s="489"/>
      <c r="R32" s="185"/>
      <c r="S32" s="185"/>
      <c r="T32" s="185"/>
    </row>
    <row r="33" spans="1:20" ht="23.25" hidden="1" customHeight="1" thickBot="1" x14ac:dyDescent="0.35">
      <c r="B33" s="112" t="s">
        <v>70</v>
      </c>
      <c r="C33" s="441"/>
      <c r="D33" s="442"/>
      <c r="E33" s="457"/>
      <c r="F33" s="452"/>
      <c r="G33" s="458"/>
      <c r="H33" s="60">
        <f t="shared" si="0"/>
        <v>0</v>
      </c>
      <c r="I33" s="88">
        <f t="shared" si="0"/>
        <v>0</v>
      </c>
      <c r="J33" s="31"/>
      <c r="K33" s="83"/>
      <c r="L33" s="52"/>
      <c r="M33" s="220">
        <f t="shared" si="2"/>
        <v>0</v>
      </c>
      <c r="N33" s="270">
        <f t="shared" si="2"/>
        <v>0</v>
      </c>
      <c r="O33" s="232"/>
      <c r="P33" s="233"/>
      <c r="Q33" s="194"/>
      <c r="R33" s="185"/>
      <c r="S33" s="185"/>
      <c r="T33" s="185"/>
    </row>
    <row r="34" spans="1:20" ht="23.25" customHeight="1" thickBot="1" x14ac:dyDescent="0.35">
      <c r="A34" s="167"/>
      <c r="B34" s="525" t="s">
        <v>137</v>
      </c>
      <c r="C34" s="526">
        <v>2052</v>
      </c>
      <c r="D34" s="527">
        <v>72</v>
      </c>
      <c r="E34" s="528"/>
      <c r="F34" s="529"/>
      <c r="G34" s="530"/>
      <c r="H34" s="531">
        <f t="shared" si="0"/>
        <v>2052</v>
      </c>
      <c r="I34" s="532">
        <f t="shared" si="0"/>
        <v>72</v>
      </c>
      <c r="J34" s="31"/>
      <c r="K34" s="468">
        <v>1760.3</v>
      </c>
      <c r="L34" s="467">
        <v>62</v>
      </c>
      <c r="M34" s="533">
        <f t="shared" si="2"/>
        <v>-291.70000000000005</v>
      </c>
      <c r="N34" s="534">
        <f t="shared" si="2"/>
        <v>-10</v>
      </c>
      <c r="O34" s="232"/>
      <c r="P34" s="233"/>
      <c r="Q34" s="474" t="s">
        <v>152</v>
      </c>
      <c r="R34" s="185"/>
      <c r="S34" s="185"/>
      <c r="T34" s="185"/>
    </row>
    <row r="35" spans="1:20" ht="23.25" hidden="1" customHeight="1" thickBot="1" x14ac:dyDescent="0.35">
      <c r="B35" s="109" t="s">
        <v>78</v>
      </c>
      <c r="C35" s="441"/>
      <c r="D35" s="442"/>
      <c r="E35" s="459"/>
      <c r="F35" s="452"/>
      <c r="G35" s="458"/>
      <c r="H35" s="100">
        <f t="shared" si="0"/>
        <v>0</v>
      </c>
      <c r="I35" s="101">
        <f t="shared" si="0"/>
        <v>0</v>
      </c>
      <c r="J35" s="31"/>
      <c r="K35" s="83"/>
      <c r="L35" s="52"/>
      <c r="M35" s="220">
        <f t="shared" si="2"/>
        <v>0</v>
      </c>
      <c r="N35" s="270">
        <f t="shared" si="2"/>
        <v>0</v>
      </c>
      <c r="O35" s="114"/>
      <c r="P35" s="114"/>
      <c r="Q35" s="300"/>
      <c r="R35" s="185"/>
      <c r="S35" s="185"/>
      <c r="T35" s="185"/>
    </row>
    <row r="36" spans="1:20" ht="23.25" customHeight="1" x14ac:dyDescent="0.3">
      <c r="B36" s="516" t="s">
        <v>130</v>
      </c>
      <c r="C36" s="460">
        <v>135</v>
      </c>
      <c r="D36" s="442">
        <v>9</v>
      </c>
      <c r="E36" s="457"/>
      <c r="F36" s="452">
        <v>2000</v>
      </c>
      <c r="G36" s="458">
        <v>200</v>
      </c>
      <c r="H36" s="100">
        <f t="shared" si="0"/>
        <v>2135</v>
      </c>
      <c r="I36" s="101">
        <f t="shared" si="0"/>
        <v>209</v>
      </c>
      <c r="J36" s="31"/>
      <c r="K36" s="83">
        <v>2135</v>
      </c>
      <c r="L36" s="52">
        <v>209</v>
      </c>
      <c r="M36" s="220">
        <f t="shared" si="2"/>
        <v>0</v>
      </c>
      <c r="N36" s="270">
        <f t="shared" si="2"/>
        <v>0</v>
      </c>
      <c r="O36" s="234"/>
      <c r="P36" s="235"/>
      <c r="Q36" s="187"/>
      <c r="R36" s="185"/>
      <c r="S36" s="185"/>
      <c r="T36" s="185"/>
    </row>
    <row r="37" spans="1:20" ht="23.25" customHeight="1" thickBot="1" x14ac:dyDescent="0.35">
      <c r="B37" s="24" t="s">
        <v>41</v>
      </c>
      <c r="C37" s="461">
        <v>811.01</v>
      </c>
      <c r="D37" s="462">
        <v>28</v>
      </c>
      <c r="E37" s="463"/>
      <c r="F37" s="461">
        <v>2025.36</v>
      </c>
      <c r="G37" s="464">
        <v>70</v>
      </c>
      <c r="H37" s="401">
        <f t="shared" ref="H37:I38" si="3">F37+C37</f>
        <v>2836.37</v>
      </c>
      <c r="I37" s="402">
        <f t="shared" si="3"/>
        <v>98</v>
      </c>
      <c r="J37" s="403"/>
      <c r="K37" s="404">
        <v>2835.98</v>
      </c>
      <c r="L37" s="405">
        <v>98</v>
      </c>
      <c r="M37" s="493">
        <f t="shared" si="2"/>
        <v>-0.38999999999987267</v>
      </c>
      <c r="N37" s="494">
        <f t="shared" si="2"/>
        <v>0</v>
      </c>
      <c r="O37" s="230"/>
      <c r="P37" s="231"/>
      <c r="Q37" s="300"/>
      <c r="R37" s="185"/>
      <c r="S37" s="185"/>
      <c r="T37" s="185"/>
    </row>
    <row r="38" spans="1:20" ht="20.25" hidden="1" thickTop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3"/>
        <v>0</v>
      </c>
      <c r="I38" s="396">
        <f t="shared" si="3"/>
        <v>0</v>
      </c>
      <c r="J38" s="31"/>
      <c r="K38" s="122"/>
      <c r="L38" s="123"/>
      <c r="M38" s="42">
        <f t="shared" si="2"/>
        <v>0</v>
      </c>
      <c r="N38" s="43">
        <f t="shared" si="2"/>
        <v>0</v>
      </c>
      <c r="O38" s="236"/>
      <c r="P38" s="237"/>
      <c r="Q38" s="300"/>
      <c r="R38" s="185"/>
      <c r="S38" s="185"/>
      <c r="T38" s="185"/>
    </row>
    <row r="39" spans="1:20" ht="17.25" thickTop="1" thickBot="1" x14ac:dyDescent="0.3">
      <c r="B39" s="126"/>
      <c r="D39" s="128"/>
      <c r="F39" s="576" t="s">
        <v>43</v>
      </c>
      <c r="G39" s="576"/>
      <c r="H39" s="129">
        <f>SUM(H5:H31)</f>
        <v>16666.63</v>
      </c>
      <c r="I39" s="130">
        <f>SUM(I5:I31)</f>
        <v>993</v>
      </c>
      <c r="J39" s="131"/>
      <c r="K39" s="132">
        <f>SUM(K5:K37)</f>
        <v>31031.52</v>
      </c>
      <c r="L39" s="133" t="s">
        <v>63</v>
      </c>
      <c r="M39" s="238"/>
      <c r="N39" s="239"/>
      <c r="O39" s="240"/>
      <c r="P39" s="241"/>
      <c r="Q39" s="300"/>
      <c r="R39" s="185"/>
      <c r="S39" s="185"/>
      <c r="T39" s="185"/>
    </row>
    <row r="40" spans="1:20" x14ac:dyDescent="0.25">
      <c r="M40" s="195"/>
      <c r="N40" s="196"/>
      <c r="O40" s="197"/>
      <c r="Q40" s="300"/>
      <c r="R40" s="185"/>
      <c r="S40" s="185"/>
      <c r="T40" s="185"/>
    </row>
    <row r="41" spans="1:20" ht="15.75" x14ac:dyDescent="0.25">
      <c r="B41" s="136"/>
      <c r="C41" s="137"/>
      <c r="D41" s="136"/>
      <c r="E41" s="136"/>
      <c r="F41" s="136"/>
      <c r="G41" s="1"/>
      <c r="Q41" s="330"/>
      <c r="R41" s="185"/>
      <c r="S41" s="185"/>
      <c r="T41" s="185"/>
    </row>
    <row r="42" spans="1:20" ht="26.25" customHeight="1" x14ac:dyDescent="0.25">
      <c r="C42" s="425" t="s">
        <v>131</v>
      </c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1:20" ht="26.25" customHeight="1" x14ac:dyDescent="0.3">
      <c r="C43" s="511" t="s">
        <v>47</v>
      </c>
      <c r="D43" s="521" t="s">
        <v>150</v>
      </c>
      <c r="E43" s="509"/>
      <c r="F43" s="509"/>
      <c r="G43" s="510"/>
      <c r="H43" s="510"/>
      <c r="I43" s="510"/>
      <c r="J43" s="510"/>
      <c r="K43" s="510"/>
      <c r="L43" s="388"/>
      <c r="M43" s="391"/>
      <c r="N43" s="212"/>
    </row>
    <row r="44" spans="1:20" ht="28.5" customHeight="1" x14ac:dyDescent="0.3">
      <c r="B44" s="244"/>
      <c r="C44" s="475" t="s">
        <v>48</v>
      </c>
      <c r="D44" s="469" t="s">
        <v>151</v>
      </c>
      <c r="E44" s="487"/>
      <c r="F44" s="487"/>
      <c r="G44" s="487"/>
      <c r="H44" s="487"/>
      <c r="I44" s="487"/>
      <c r="J44" s="487"/>
      <c r="K44" s="487"/>
      <c r="L44" s="392"/>
      <c r="M44" s="211"/>
      <c r="N44" s="212"/>
    </row>
    <row r="45" spans="1:20" ht="23.25" customHeight="1" x14ac:dyDescent="0.3">
      <c r="B45" s="244"/>
      <c r="C45" s="201" t="s">
        <v>49</v>
      </c>
      <c r="D45" s="522" t="s">
        <v>153</v>
      </c>
      <c r="E45" s="484"/>
      <c r="F45" s="484"/>
      <c r="G45" s="485"/>
      <c r="H45" s="485"/>
      <c r="I45" s="485"/>
      <c r="J45" s="485"/>
      <c r="K45" s="485"/>
      <c r="L45" s="206"/>
      <c r="M45" s="211"/>
      <c r="N45" s="212"/>
    </row>
    <row r="46" spans="1:20" ht="27.75" customHeight="1" x14ac:dyDescent="0.3">
      <c r="B46" s="244"/>
      <c r="C46" s="204"/>
      <c r="D46" s="523"/>
      <c r="E46" s="470"/>
      <c r="F46" s="470"/>
      <c r="G46" s="470"/>
      <c r="H46" s="470"/>
      <c r="I46" s="470"/>
      <c r="J46" s="470"/>
      <c r="K46" s="470"/>
      <c r="L46" s="470"/>
      <c r="M46" s="211"/>
      <c r="N46" s="212"/>
    </row>
    <row r="47" spans="1:20" ht="18.75" customHeight="1" x14ac:dyDescent="0.3">
      <c r="B47" s="244"/>
      <c r="C47" s="204"/>
      <c r="D47" s="389"/>
      <c r="E47" s="390"/>
      <c r="F47" s="390"/>
      <c r="G47" s="390"/>
      <c r="H47" s="390"/>
      <c r="I47" s="390"/>
      <c r="J47" s="390"/>
      <c r="K47" s="390"/>
      <c r="L47" s="206"/>
      <c r="M47" s="207"/>
      <c r="N47" s="208"/>
    </row>
    <row r="48" spans="1:20" ht="18.75" customHeight="1" x14ac:dyDescent="0.3">
      <c r="B48" s="244"/>
      <c r="C48" s="204"/>
      <c r="D48" s="209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4" ht="18.75" customHeight="1" x14ac:dyDescent="0.3">
      <c r="B49" s="244"/>
      <c r="C49" s="204"/>
      <c r="D49" s="210"/>
      <c r="E49" s="185"/>
      <c r="F49" s="185"/>
      <c r="G49" s="185"/>
      <c r="H49" s="185"/>
      <c r="I49" s="185"/>
      <c r="J49" s="185"/>
      <c r="K49" s="185"/>
      <c r="L49" s="206"/>
      <c r="M49" s="207"/>
      <c r="N49" s="208"/>
    </row>
    <row r="50" spans="2:14" ht="19.5" customHeight="1" x14ac:dyDescent="0.3">
      <c r="B50" s="244"/>
      <c r="C50" s="204"/>
      <c r="D50" s="186"/>
      <c r="E50" s="185"/>
      <c r="F50" s="185"/>
      <c r="G50" s="185"/>
      <c r="H50" s="185"/>
      <c r="I50" s="185"/>
      <c r="J50" s="185"/>
      <c r="K50" s="185"/>
      <c r="L50" s="206"/>
    </row>
    <row r="51" spans="2:14" x14ac:dyDescent="0.25">
      <c r="B51" s="1"/>
    </row>
  </sheetData>
  <sortState ref="B5:B37">
    <sortCondition ref="B5:B37"/>
  </sortState>
  <mergeCells count="19">
    <mergeCell ref="B1:C1"/>
    <mergeCell ref="B2:C2"/>
    <mergeCell ref="F2:H2"/>
    <mergeCell ref="K2:L3"/>
    <mergeCell ref="C3:D3"/>
    <mergeCell ref="F3:G3"/>
    <mergeCell ref="I3:I4"/>
    <mergeCell ref="F39:G39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</mergeCells>
  <pageMargins left="0.15748031496062992" right="0.15748031496062992" top="0.27559055118110237" bottom="0.31496062992125984" header="0.31496062992125984" footer="0.31496062992125984"/>
  <pageSetup scale="80" orientation="landscape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66FF"/>
  </sheetPr>
  <dimension ref="A1:X51"/>
  <sheetViews>
    <sheetView tabSelected="1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F13" sqref="F13"/>
    </sheetView>
  </sheetViews>
  <sheetFormatPr baseColWidth="10" defaultRowHeight="17.25" x14ac:dyDescent="0.3"/>
  <cols>
    <col min="1" max="1" width="6.42578125" customWidth="1"/>
    <col min="2" max="2" width="30.7109375" customWidth="1"/>
    <col min="3" max="3" width="12.85546875" style="127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9.140625" style="636" customWidth="1"/>
  </cols>
  <sheetData>
    <row r="1" spans="2:24" ht="32.25" customHeight="1" thickBot="1" x14ac:dyDescent="0.35">
      <c r="B1" s="616" t="s">
        <v>0</v>
      </c>
      <c r="C1" s="617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57">
        <v>44893</v>
      </c>
      <c r="C2" s="558"/>
      <c r="F2" s="559" t="s">
        <v>1</v>
      </c>
      <c r="G2" s="559"/>
      <c r="H2" s="559"/>
      <c r="I2" s="7"/>
      <c r="J2" s="7"/>
      <c r="K2" s="631" t="s">
        <v>3</v>
      </c>
      <c r="L2" s="631"/>
      <c r="M2" s="8"/>
      <c r="N2" s="9"/>
      <c r="Q2" s="637"/>
      <c r="R2" s="185"/>
      <c r="S2" s="185"/>
      <c r="T2" s="185"/>
    </row>
    <row r="3" spans="2:24" ht="18.75" thickTop="1" thickBot="1" x14ac:dyDescent="0.35">
      <c r="B3" s="11"/>
      <c r="C3" s="560" t="s">
        <v>154</v>
      </c>
      <c r="D3" s="561"/>
      <c r="E3" s="11"/>
      <c r="F3" s="562" t="s">
        <v>155</v>
      </c>
      <c r="G3" s="563"/>
      <c r="H3" s="12"/>
      <c r="I3" s="564" t="s">
        <v>2</v>
      </c>
      <c r="J3" s="13"/>
      <c r="K3" s="631"/>
      <c r="L3" s="631"/>
      <c r="M3" s="566" t="s">
        <v>4</v>
      </c>
      <c r="N3" s="567"/>
      <c r="O3" s="568" t="s">
        <v>5</v>
      </c>
      <c r="P3" s="618"/>
      <c r="Q3" s="637"/>
      <c r="R3" s="185"/>
      <c r="S3" s="185"/>
      <c r="T3" s="185"/>
    </row>
    <row r="4" spans="2:24" ht="18.75" thickTop="1" thickBot="1" x14ac:dyDescent="0.35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65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  <c r="Q4" s="637"/>
      <c r="R4" s="185"/>
      <c r="S4" s="185"/>
      <c r="T4" s="185"/>
    </row>
    <row r="5" spans="2:24" ht="23.25" hidden="1" customHeight="1" thickTop="1" thickBot="1" x14ac:dyDescent="0.35">
      <c r="B5" s="24" t="s">
        <v>148</v>
      </c>
      <c r="C5" s="447"/>
      <c r="D5" s="448"/>
      <c r="E5" s="264"/>
      <c r="F5" s="447"/>
      <c r="G5" s="449"/>
      <c r="H5" s="29">
        <f t="shared" ref="H5:I36" si="0">F5+C5</f>
        <v>0</v>
      </c>
      <c r="I5" s="30">
        <f t="shared" si="0"/>
        <v>0</v>
      </c>
      <c r="J5" s="31"/>
      <c r="K5" s="51"/>
      <c r="L5" s="52"/>
      <c r="M5" s="491">
        <f>K5-H5</f>
        <v>0</v>
      </c>
      <c r="N5" s="311">
        <f>L5-I5</f>
        <v>0</v>
      </c>
      <c r="O5" s="570"/>
      <c r="P5" s="570"/>
      <c r="Q5" s="637"/>
      <c r="R5" s="185"/>
      <c r="S5" s="185"/>
      <c r="T5" s="185"/>
    </row>
    <row r="6" spans="2:24" ht="23.25" customHeight="1" thickTop="1" thickBot="1" x14ac:dyDescent="0.35">
      <c r="B6" s="24" t="s">
        <v>12</v>
      </c>
      <c r="C6" s="535">
        <v>106.36</v>
      </c>
      <c r="D6" s="448">
        <v>9</v>
      </c>
      <c r="E6" s="264"/>
      <c r="F6" s="447">
        <v>507.83</v>
      </c>
      <c r="G6" s="449">
        <v>43</v>
      </c>
      <c r="H6" s="619">
        <f t="shared" si="0"/>
        <v>614.18999999999994</v>
      </c>
      <c r="I6" s="620">
        <f t="shared" si="0"/>
        <v>52</v>
      </c>
      <c r="J6" s="241"/>
      <c r="K6" s="51">
        <v>614.36</v>
      </c>
      <c r="L6" s="52">
        <v>52</v>
      </c>
      <c r="M6" s="492">
        <f t="shared" ref="M6:N23" si="1">K6-H6</f>
        <v>0.17000000000007276</v>
      </c>
      <c r="N6" s="312">
        <f t="shared" si="1"/>
        <v>0</v>
      </c>
      <c r="O6" s="572"/>
      <c r="P6" s="572"/>
      <c r="Q6" s="638"/>
      <c r="R6" s="185"/>
      <c r="S6" s="513"/>
      <c r="T6" s="514"/>
      <c r="U6" s="39"/>
      <c r="V6" s="40"/>
      <c r="W6" s="41"/>
      <c r="X6" s="1"/>
    </row>
    <row r="7" spans="2:24" ht="23.25" hidden="1" customHeight="1" thickTop="1" thickBot="1" x14ac:dyDescent="0.35">
      <c r="B7" s="264" t="s">
        <v>14</v>
      </c>
      <c r="C7" s="447"/>
      <c r="D7" s="448"/>
      <c r="E7" s="447"/>
      <c r="F7" s="447"/>
      <c r="G7" s="449"/>
      <c r="H7" s="619">
        <f t="shared" si="0"/>
        <v>0</v>
      </c>
      <c r="I7" s="620">
        <f t="shared" si="0"/>
        <v>0</v>
      </c>
      <c r="J7" s="241"/>
      <c r="K7" s="51"/>
      <c r="L7" s="52"/>
      <c r="M7" s="220">
        <f t="shared" si="1"/>
        <v>0</v>
      </c>
      <c r="N7" s="270">
        <f t="shared" si="1"/>
        <v>0</v>
      </c>
      <c r="O7" s="193"/>
      <c r="P7" s="300"/>
      <c r="Q7" s="637"/>
      <c r="R7" s="185"/>
      <c r="S7" s="185"/>
      <c r="T7" s="185"/>
    </row>
    <row r="8" spans="2:24" ht="23.25" customHeight="1" thickTop="1" x14ac:dyDescent="0.3">
      <c r="B8" s="24" t="s">
        <v>13</v>
      </c>
      <c r="C8" s="447"/>
      <c r="D8" s="448"/>
      <c r="E8" s="264"/>
      <c r="F8" s="447">
        <v>483.14</v>
      </c>
      <c r="G8" s="449">
        <v>41</v>
      </c>
      <c r="H8" s="621">
        <f t="shared" si="0"/>
        <v>483.14</v>
      </c>
      <c r="I8" s="620">
        <f t="shared" si="0"/>
        <v>41</v>
      </c>
      <c r="J8" s="241"/>
      <c r="K8" s="51">
        <v>483.14</v>
      </c>
      <c r="L8" s="52">
        <v>41</v>
      </c>
      <c r="M8" s="220">
        <f t="shared" si="1"/>
        <v>0</v>
      </c>
      <c r="N8" s="270">
        <f t="shared" si="1"/>
        <v>0</v>
      </c>
      <c r="O8" s="554"/>
      <c r="P8" s="554"/>
      <c r="Q8" s="638"/>
      <c r="R8" s="185"/>
      <c r="S8" s="185"/>
      <c r="T8" s="185"/>
    </row>
    <row r="9" spans="2:24" ht="23.25" customHeight="1" x14ac:dyDescent="0.3">
      <c r="B9" s="264" t="s">
        <v>16</v>
      </c>
      <c r="C9" s="447"/>
      <c r="D9" s="448"/>
      <c r="E9" s="536"/>
      <c r="F9" s="447">
        <v>1008.76</v>
      </c>
      <c r="G9" s="449">
        <v>36</v>
      </c>
      <c r="H9" s="621">
        <f t="shared" si="0"/>
        <v>1008.76</v>
      </c>
      <c r="I9" s="269">
        <f t="shared" si="0"/>
        <v>36</v>
      </c>
      <c r="J9" s="241"/>
      <c r="K9" s="51">
        <v>1008.76</v>
      </c>
      <c r="L9" s="52">
        <v>36</v>
      </c>
      <c r="M9" s="220">
        <f t="shared" si="1"/>
        <v>0</v>
      </c>
      <c r="N9" s="270">
        <f t="shared" si="1"/>
        <v>0</v>
      </c>
      <c r="O9" s="48"/>
      <c r="P9" s="170"/>
      <c r="Q9" s="638"/>
      <c r="R9" s="185"/>
      <c r="S9" s="185"/>
      <c r="T9" s="185"/>
    </row>
    <row r="10" spans="2:24" ht="23.25" customHeight="1" x14ac:dyDescent="0.3">
      <c r="B10" s="264" t="s">
        <v>15</v>
      </c>
      <c r="C10" s="447"/>
      <c r="D10" s="448"/>
      <c r="E10" s="264"/>
      <c r="F10" s="447">
        <v>533.27</v>
      </c>
      <c r="G10" s="449">
        <v>29</v>
      </c>
      <c r="H10" s="621">
        <f t="shared" si="0"/>
        <v>533.27</v>
      </c>
      <c r="I10" s="269">
        <f t="shared" si="0"/>
        <v>29</v>
      </c>
      <c r="J10" s="241"/>
      <c r="K10" s="51">
        <v>513.54999999999995</v>
      </c>
      <c r="L10" s="52">
        <v>29</v>
      </c>
      <c r="M10" s="315">
        <f t="shared" si="1"/>
        <v>-19.720000000000027</v>
      </c>
      <c r="N10" s="270">
        <f t="shared" si="1"/>
        <v>0</v>
      </c>
      <c r="O10" s="577"/>
      <c r="P10" s="577"/>
      <c r="Q10" s="639" t="s">
        <v>47</v>
      </c>
      <c r="R10" s="185"/>
      <c r="S10" s="185"/>
      <c r="T10" s="185"/>
    </row>
    <row r="11" spans="2:24" ht="23.25" customHeight="1" x14ac:dyDescent="0.3">
      <c r="B11" s="264" t="s">
        <v>17</v>
      </c>
      <c r="C11" s="447">
        <v>50</v>
      </c>
      <c r="D11" s="448">
        <v>5</v>
      </c>
      <c r="E11" s="264"/>
      <c r="F11" s="447"/>
      <c r="G11" s="449"/>
      <c r="H11" s="621">
        <f t="shared" si="0"/>
        <v>50</v>
      </c>
      <c r="I11" s="269">
        <f t="shared" si="0"/>
        <v>5</v>
      </c>
      <c r="J11" s="241"/>
      <c r="K11" s="51">
        <v>50</v>
      </c>
      <c r="L11" s="52">
        <v>5</v>
      </c>
      <c r="M11" s="220">
        <f t="shared" si="1"/>
        <v>0</v>
      </c>
      <c r="N11" s="270">
        <f t="shared" si="1"/>
        <v>0</v>
      </c>
      <c r="O11" s="524"/>
      <c r="P11" s="524"/>
      <c r="Q11" s="638"/>
      <c r="R11" s="185"/>
      <c r="S11" s="185"/>
      <c r="T11" s="185"/>
    </row>
    <row r="12" spans="2:24" ht="23.25" customHeight="1" thickBot="1" x14ac:dyDescent="0.35">
      <c r="B12" s="264" t="s">
        <v>18</v>
      </c>
      <c r="C12" s="537">
        <v>80</v>
      </c>
      <c r="D12" s="448">
        <v>8</v>
      </c>
      <c r="E12" s="264"/>
      <c r="F12" s="537"/>
      <c r="G12" s="449"/>
      <c r="H12" s="622">
        <f t="shared" si="0"/>
        <v>80</v>
      </c>
      <c r="I12" s="269">
        <f t="shared" si="0"/>
        <v>8</v>
      </c>
      <c r="J12" s="241"/>
      <c r="K12" s="51">
        <v>80</v>
      </c>
      <c r="L12" s="52">
        <v>8</v>
      </c>
      <c r="M12" s="220">
        <f t="shared" si="1"/>
        <v>0</v>
      </c>
      <c r="N12" s="270">
        <f>L12-I12</f>
        <v>0</v>
      </c>
      <c r="O12" s="61"/>
      <c r="P12" s="171"/>
      <c r="Q12" s="638"/>
      <c r="R12" s="185"/>
      <c r="S12" s="185"/>
      <c r="T12" s="185"/>
    </row>
    <row r="13" spans="2:24" ht="23.25" customHeight="1" thickBot="1" x14ac:dyDescent="0.35">
      <c r="B13" s="364" t="s">
        <v>81</v>
      </c>
      <c r="C13" s="447">
        <v>384.31</v>
      </c>
      <c r="D13" s="448">
        <v>12</v>
      </c>
      <c r="E13" s="264"/>
      <c r="F13" s="447"/>
      <c r="G13" s="449"/>
      <c r="H13" s="268">
        <f t="shared" si="0"/>
        <v>384.31</v>
      </c>
      <c r="I13" s="269">
        <f t="shared" si="0"/>
        <v>12</v>
      </c>
      <c r="J13" s="241"/>
      <c r="K13" s="51">
        <v>392.28</v>
      </c>
      <c r="L13" s="52">
        <v>12</v>
      </c>
      <c r="M13" s="632">
        <f t="shared" si="1"/>
        <v>7.9699999999999704</v>
      </c>
      <c r="N13" s="270">
        <f t="shared" si="1"/>
        <v>0</v>
      </c>
      <c r="O13" s="579"/>
      <c r="P13" s="579"/>
      <c r="Q13" s="640" t="s">
        <v>48</v>
      </c>
      <c r="R13" s="188"/>
      <c r="S13" s="188"/>
      <c r="T13" s="185"/>
    </row>
    <row r="14" spans="2:24" ht="23.25" hidden="1" customHeight="1" thickBot="1" x14ac:dyDescent="0.35">
      <c r="B14" s="264" t="s">
        <v>109</v>
      </c>
      <c r="C14" s="447"/>
      <c r="D14" s="448"/>
      <c r="E14" s="264"/>
      <c r="F14" s="447"/>
      <c r="G14" s="449"/>
      <c r="H14" s="268">
        <f t="shared" si="0"/>
        <v>0</v>
      </c>
      <c r="I14" s="269">
        <f t="shared" si="0"/>
        <v>0</v>
      </c>
      <c r="J14" s="241"/>
      <c r="K14" s="51"/>
      <c r="L14" s="52"/>
      <c r="M14" s="629">
        <f t="shared" si="1"/>
        <v>0</v>
      </c>
      <c r="N14" s="270">
        <f t="shared" si="1"/>
        <v>0</v>
      </c>
      <c r="O14" s="65"/>
      <c r="P14" s="172"/>
      <c r="Q14" s="638"/>
      <c r="R14" s="185"/>
      <c r="S14" s="185"/>
      <c r="T14" s="185"/>
    </row>
    <row r="15" spans="2:24" ht="23.25" customHeight="1" thickBot="1" x14ac:dyDescent="0.35">
      <c r="B15" s="264" t="s">
        <v>21</v>
      </c>
      <c r="C15" s="447"/>
      <c r="D15" s="448"/>
      <c r="E15" s="264"/>
      <c r="F15" s="447">
        <v>14386.44</v>
      </c>
      <c r="G15" s="449">
        <v>464</v>
      </c>
      <c r="H15" s="268">
        <f t="shared" si="0"/>
        <v>14386.44</v>
      </c>
      <c r="I15" s="269">
        <f t="shared" si="0"/>
        <v>464</v>
      </c>
      <c r="J15" s="241"/>
      <c r="K15" s="51">
        <v>14382.63</v>
      </c>
      <c r="L15" s="52">
        <v>464</v>
      </c>
      <c r="M15" s="315">
        <f t="shared" si="1"/>
        <v>-3.8100000000013097</v>
      </c>
      <c r="N15" s="270">
        <f t="shared" si="1"/>
        <v>0</v>
      </c>
      <c r="O15" s="65"/>
      <c r="P15" s="172"/>
      <c r="Q15" s="639" t="s">
        <v>47</v>
      </c>
      <c r="R15" s="185"/>
      <c r="S15" s="185"/>
      <c r="T15" s="185"/>
    </row>
    <row r="16" spans="2:24" ht="23.25" hidden="1" customHeight="1" thickBot="1" x14ac:dyDescent="0.35">
      <c r="B16" s="264" t="s">
        <v>22</v>
      </c>
      <c r="C16" s="447"/>
      <c r="D16" s="448"/>
      <c r="E16" s="264"/>
      <c r="F16" s="447"/>
      <c r="G16" s="449"/>
      <c r="H16" s="268">
        <f t="shared" si="0"/>
        <v>0</v>
      </c>
      <c r="I16" s="269">
        <f t="shared" si="0"/>
        <v>0</v>
      </c>
      <c r="J16" s="241"/>
      <c r="K16" s="51"/>
      <c r="L16" s="52"/>
      <c r="M16" s="629">
        <f t="shared" si="1"/>
        <v>0</v>
      </c>
      <c r="N16" s="270">
        <f t="shared" si="1"/>
        <v>0</v>
      </c>
      <c r="O16" s="67"/>
      <c r="P16" s="173"/>
      <c r="Q16" s="639"/>
      <c r="R16" s="185"/>
      <c r="S16" s="185"/>
      <c r="T16" s="185"/>
    </row>
    <row r="17" spans="2:20" ht="23.25" customHeight="1" thickBot="1" x14ac:dyDescent="0.35">
      <c r="B17" s="264" t="s">
        <v>46</v>
      </c>
      <c r="C17" s="447">
        <v>1919.01</v>
      </c>
      <c r="D17" s="448">
        <v>141</v>
      </c>
      <c r="E17" s="264"/>
      <c r="F17" s="447"/>
      <c r="G17" s="449"/>
      <c r="H17" s="268">
        <f t="shared" si="0"/>
        <v>1919.01</v>
      </c>
      <c r="I17" s="269">
        <f t="shared" si="0"/>
        <v>141</v>
      </c>
      <c r="J17" s="241"/>
      <c r="K17" s="51">
        <v>1333.78</v>
      </c>
      <c r="L17" s="52">
        <v>98</v>
      </c>
      <c r="M17" s="315">
        <f t="shared" si="1"/>
        <v>-585.23</v>
      </c>
      <c r="N17" s="316">
        <f t="shared" si="1"/>
        <v>-43</v>
      </c>
      <c r="O17" s="67"/>
      <c r="P17" s="173"/>
      <c r="Q17" s="639" t="s">
        <v>47</v>
      </c>
      <c r="R17" s="185"/>
      <c r="S17" s="185"/>
      <c r="T17" s="185"/>
    </row>
    <row r="18" spans="2:20" ht="23.25" customHeight="1" thickBot="1" x14ac:dyDescent="0.35">
      <c r="B18" s="264" t="s">
        <v>23</v>
      </c>
      <c r="C18" s="447"/>
      <c r="D18" s="448"/>
      <c r="E18" s="264"/>
      <c r="F18" s="447">
        <v>2997.33</v>
      </c>
      <c r="G18" s="449">
        <v>113</v>
      </c>
      <c r="H18" s="268">
        <f t="shared" si="0"/>
        <v>2997.33</v>
      </c>
      <c r="I18" s="269">
        <f t="shared" si="0"/>
        <v>113</v>
      </c>
      <c r="J18" s="241"/>
      <c r="K18" s="51">
        <v>2997.33</v>
      </c>
      <c r="L18" s="52">
        <v>113</v>
      </c>
      <c r="M18" s="220">
        <f t="shared" si="1"/>
        <v>0</v>
      </c>
      <c r="N18" s="270">
        <f t="shared" si="1"/>
        <v>0</v>
      </c>
      <c r="O18" s="69"/>
      <c r="P18" s="174"/>
      <c r="Q18" s="638"/>
      <c r="R18" s="185"/>
      <c r="S18" s="185"/>
      <c r="T18" s="185"/>
    </row>
    <row r="19" spans="2:20" ht="23.25" customHeight="1" thickBot="1" x14ac:dyDescent="0.35">
      <c r="B19" s="264" t="s">
        <v>24</v>
      </c>
      <c r="C19" s="447"/>
      <c r="D19" s="448"/>
      <c r="E19" s="264"/>
      <c r="F19" s="447">
        <v>2197.14</v>
      </c>
      <c r="G19" s="449">
        <v>110</v>
      </c>
      <c r="H19" s="268">
        <f t="shared" si="0"/>
        <v>2197.14</v>
      </c>
      <c r="I19" s="269">
        <f t="shared" si="0"/>
        <v>110</v>
      </c>
      <c r="J19" s="241"/>
      <c r="K19" s="51">
        <v>2197.14</v>
      </c>
      <c r="L19" s="52">
        <v>110</v>
      </c>
      <c r="M19" s="220">
        <f t="shared" si="1"/>
        <v>0</v>
      </c>
      <c r="N19" s="270">
        <f t="shared" si="1"/>
        <v>0</v>
      </c>
      <c r="O19" s="71"/>
      <c r="P19" s="164"/>
      <c r="Q19" s="638"/>
      <c r="R19" s="185"/>
      <c r="S19" s="185"/>
      <c r="T19" s="185"/>
    </row>
    <row r="20" spans="2:20" ht="23.25" customHeight="1" thickBot="1" x14ac:dyDescent="0.35">
      <c r="B20" s="264" t="s">
        <v>149</v>
      </c>
      <c r="C20" s="447">
        <v>1518.35</v>
      </c>
      <c r="D20" s="448">
        <v>61</v>
      </c>
      <c r="E20" s="264"/>
      <c r="F20" s="447"/>
      <c r="G20" s="449"/>
      <c r="H20" s="268">
        <f t="shared" si="0"/>
        <v>1518.35</v>
      </c>
      <c r="I20" s="269">
        <f t="shared" si="0"/>
        <v>61</v>
      </c>
      <c r="J20" s="241"/>
      <c r="K20" s="51">
        <v>1495.14</v>
      </c>
      <c r="L20" s="52">
        <v>61</v>
      </c>
      <c r="M20" s="315">
        <f t="shared" si="1"/>
        <v>-23.209999999999809</v>
      </c>
      <c r="N20" s="270">
        <f t="shared" si="1"/>
        <v>0</v>
      </c>
      <c r="O20" s="580"/>
      <c r="P20" s="580"/>
      <c r="Q20" s="639" t="s">
        <v>47</v>
      </c>
      <c r="R20" s="185"/>
      <c r="S20" s="185"/>
      <c r="T20" s="185"/>
    </row>
    <row r="21" spans="2:20" ht="23.25" hidden="1" customHeight="1" thickBot="1" x14ac:dyDescent="0.35">
      <c r="B21" s="264" t="s">
        <v>83</v>
      </c>
      <c r="C21" s="447"/>
      <c r="D21" s="448"/>
      <c r="E21" s="264"/>
      <c r="F21" s="447"/>
      <c r="G21" s="449"/>
      <c r="H21" s="268">
        <f t="shared" si="0"/>
        <v>0</v>
      </c>
      <c r="I21" s="269">
        <f t="shared" si="0"/>
        <v>0</v>
      </c>
      <c r="J21" s="241"/>
      <c r="K21" s="51"/>
      <c r="L21" s="52"/>
      <c r="M21" s="220">
        <f t="shared" si="1"/>
        <v>0</v>
      </c>
      <c r="N21" s="270">
        <f t="shared" si="1"/>
        <v>0</v>
      </c>
      <c r="O21" s="73"/>
      <c r="P21" s="175"/>
      <c r="Q21" s="638"/>
      <c r="R21" s="136"/>
      <c r="S21" s="136"/>
      <c r="T21" s="185"/>
    </row>
    <row r="22" spans="2:20" ht="23.25" customHeight="1" thickBot="1" x14ac:dyDescent="0.35">
      <c r="B22" s="264" t="s">
        <v>25</v>
      </c>
      <c r="C22" s="447"/>
      <c r="D22" s="448"/>
      <c r="E22" s="264"/>
      <c r="F22" s="447">
        <v>1534.52</v>
      </c>
      <c r="G22" s="449">
        <v>338</v>
      </c>
      <c r="H22" s="268">
        <f t="shared" si="0"/>
        <v>1534.52</v>
      </c>
      <c r="I22" s="269">
        <f t="shared" si="0"/>
        <v>338</v>
      </c>
      <c r="J22" s="241"/>
      <c r="K22" s="51">
        <v>1534.52</v>
      </c>
      <c r="L22" s="52">
        <v>338</v>
      </c>
      <c r="M22" s="220">
        <f t="shared" si="1"/>
        <v>0</v>
      </c>
      <c r="N22" s="270">
        <f t="shared" si="1"/>
        <v>0</v>
      </c>
      <c r="O22" s="581"/>
      <c r="P22" s="581"/>
      <c r="Q22" s="638"/>
      <c r="R22" s="189"/>
      <c r="S22" s="189"/>
      <c r="T22" s="185"/>
    </row>
    <row r="23" spans="2:20" ht="23.25" hidden="1" customHeight="1" thickBot="1" x14ac:dyDescent="0.35">
      <c r="B23" s="264" t="s">
        <v>28</v>
      </c>
      <c r="C23" s="447"/>
      <c r="D23" s="448"/>
      <c r="E23" s="264"/>
      <c r="F23" s="447"/>
      <c r="G23" s="449"/>
      <c r="H23" s="268">
        <f t="shared" si="0"/>
        <v>0</v>
      </c>
      <c r="I23" s="269">
        <f t="shared" si="0"/>
        <v>0</v>
      </c>
      <c r="J23" s="241"/>
      <c r="K23" s="51"/>
      <c r="L23" s="52"/>
      <c r="M23" s="220">
        <f t="shared" si="1"/>
        <v>0</v>
      </c>
      <c r="N23" s="270">
        <f t="shared" si="1"/>
        <v>0</v>
      </c>
      <c r="O23" s="582"/>
      <c r="P23" s="582"/>
      <c r="Q23" s="638"/>
      <c r="R23" s="185"/>
      <c r="S23" s="185"/>
      <c r="T23" s="185"/>
    </row>
    <row r="24" spans="2:20" ht="23.25" hidden="1" customHeight="1" thickBot="1" x14ac:dyDescent="0.35">
      <c r="B24" s="264" t="s">
        <v>30</v>
      </c>
      <c r="C24" s="447"/>
      <c r="D24" s="448"/>
      <c r="E24" s="264"/>
      <c r="F24" s="447"/>
      <c r="G24" s="449"/>
      <c r="H24" s="268">
        <f t="shared" si="0"/>
        <v>0</v>
      </c>
      <c r="I24" s="269">
        <f t="shared" si="0"/>
        <v>0</v>
      </c>
      <c r="J24" s="241"/>
      <c r="K24" s="77"/>
      <c r="L24" s="78"/>
      <c r="M24" s="220">
        <f t="shared" ref="M24:N38" si="2">K24-H24</f>
        <v>0</v>
      </c>
      <c r="N24" s="270">
        <f t="shared" si="2"/>
        <v>0</v>
      </c>
      <c r="O24" s="79"/>
      <c r="P24" s="176"/>
      <c r="Q24" s="638"/>
      <c r="R24" s="185"/>
      <c r="S24" s="185"/>
      <c r="T24" s="185"/>
    </row>
    <row r="25" spans="2:20" ht="23.25" hidden="1" customHeight="1" thickBot="1" x14ac:dyDescent="0.35">
      <c r="B25" s="264" t="s">
        <v>31</v>
      </c>
      <c r="C25" s="447"/>
      <c r="D25" s="448"/>
      <c r="E25" s="264"/>
      <c r="F25" s="447"/>
      <c r="G25" s="449"/>
      <c r="H25" s="268">
        <f t="shared" si="0"/>
        <v>0</v>
      </c>
      <c r="I25" s="269">
        <f t="shared" si="0"/>
        <v>0</v>
      </c>
      <c r="J25" s="241"/>
      <c r="K25" s="77"/>
      <c r="L25" s="78"/>
      <c r="M25" s="220">
        <f t="shared" si="2"/>
        <v>0</v>
      </c>
      <c r="N25" s="270">
        <f t="shared" si="2"/>
        <v>0</v>
      </c>
      <c r="O25" s="81"/>
      <c r="P25" s="177"/>
      <c r="Q25" s="638"/>
      <c r="R25" s="185"/>
      <c r="S25" s="185"/>
      <c r="T25" s="185"/>
    </row>
    <row r="26" spans="2:20" ht="23.25" customHeight="1" thickBot="1" x14ac:dyDescent="0.35">
      <c r="B26" s="364" t="s">
        <v>26</v>
      </c>
      <c r="C26" s="447">
        <v>1416.41</v>
      </c>
      <c r="D26" s="448">
        <v>57</v>
      </c>
      <c r="E26" s="264"/>
      <c r="F26" s="447">
        <v>18564</v>
      </c>
      <c r="G26" s="449">
        <v>922</v>
      </c>
      <c r="H26" s="268">
        <f t="shared" si="0"/>
        <v>19980.41</v>
      </c>
      <c r="I26" s="269">
        <f t="shared" si="0"/>
        <v>979</v>
      </c>
      <c r="J26" s="241"/>
      <c r="K26" s="83">
        <v>19978</v>
      </c>
      <c r="L26" s="52">
        <v>979</v>
      </c>
      <c r="M26" s="220">
        <f>K26-H26</f>
        <v>-2.4099999999998545</v>
      </c>
      <c r="N26" s="270">
        <f t="shared" si="2"/>
        <v>0</v>
      </c>
      <c r="O26" s="584"/>
      <c r="P26" s="584"/>
      <c r="Q26" s="638"/>
      <c r="R26" s="185"/>
      <c r="S26" s="185"/>
      <c r="T26" s="185"/>
    </row>
    <row r="27" spans="2:20" ht="23.25" customHeight="1" thickBot="1" x14ac:dyDescent="0.35">
      <c r="B27" s="322" t="s">
        <v>27</v>
      </c>
      <c r="C27" s="447">
        <v>1215.77</v>
      </c>
      <c r="D27" s="448">
        <v>37</v>
      </c>
      <c r="E27" s="264"/>
      <c r="F27" s="538"/>
      <c r="G27" s="539"/>
      <c r="H27" s="622">
        <f t="shared" si="0"/>
        <v>1215.77</v>
      </c>
      <c r="I27" s="552">
        <f t="shared" si="0"/>
        <v>37</v>
      </c>
      <c r="J27" s="241"/>
      <c r="K27" s="83">
        <v>1215.8699999999999</v>
      </c>
      <c r="L27" s="52">
        <v>40</v>
      </c>
      <c r="M27" s="632">
        <f t="shared" si="2"/>
        <v>9.9999999999909051E-2</v>
      </c>
      <c r="N27" s="633">
        <f t="shared" si="2"/>
        <v>3</v>
      </c>
      <c r="O27" s="221"/>
      <c r="P27" s="222"/>
      <c r="Q27" s="640" t="s">
        <v>48</v>
      </c>
      <c r="R27" s="185"/>
      <c r="S27" s="185"/>
      <c r="T27" s="185"/>
    </row>
    <row r="28" spans="2:20" ht="23.25" hidden="1" customHeight="1" thickBot="1" x14ac:dyDescent="0.35">
      <c r="B28" s="364" t="s">
        <v>34</v>
      </c>
      <c r="C28" s="447"/>
      <c r="D28" s="448"/>
      <c r="E28" s="264"/>
      <c r="F28" s="538"/>
      <c r="G28" s="539"/>
      <c r="H28" s="622">
        <f t="shared" si="0"/>
        <v>0</v>
      </c>
      <c r="I28" s="552">
        <f t="shared" si="0"/>
        <v>0</v>
      </c>
      <c r="J28" s="241"/>
      <c r="K28" s="83"/>
      <c r="L28" s="52"/>
      <c r="M28" s="220">
        <f t="shared" si="2"/>
        <v>0</v>
      </c>
      <c r="N28" s="270">
        <f t="shared" si="2"/>
        <v>0</v>
      </c>
      <c r="O28" s="223"/>
      <c r="P28" s="224"/>
      <c r="Q28" s="638"/>
      <c r="R28" s="185"/>
      <c r="S28" s="185"/>
      <c r="T28" s="185"/>
    </row>
    <row r="29" spans="2:20" ht="23.25" hidden="1" customHeight="1" thickBot="1" x14ac:dyDescent="0.35">
      <c r="B29" s="435" t="s">
        <v>37</v>
      </c>
      <c r="C29" s="447"/>
      <c r="D29" s="448"/>
      <c r="E29" s="264"/>
      <c r="F29" s="538"/>
      <c r="G29" s="539"/>
      <c r="H29" s="622">
        <f t="shared" si="0"/>
        <v>0</v>
      </c>
      <c r="I29" s="552">
        <f t="shared" si="0"/>
        <v>0</v>
      </c>
      <c r="J29" s="241"/>
      <c r="K29" s="83"/>
      <c r="L29" s="52"/>
      <c r="M29" s="220">
        <f t="shared" si="2"/>
        <v>0</v>
      </c>
      <c r="N29" s="270">
        <f t="shared" si="2"/>
        <v>0</v>
      </c>
      <c r="O29" s="223"/>
      <c r="P29" s="224"/>
      <c r="Q29" s="638"/>
      <c r="R29" s="185"/>
      <c r="S29" s="185"/>
      <c r="T29" s="185"/>
    </row>
    <row r="30" spans="2:20" ht="23.25" hidden="1" customHeight="1" thickBot="1" x14ac:dyDescent="0.35">
      <c r="B30" s="264" t="s">
        <v>72</v>
      </c>
      <c r="C30" s="447"/>
      <c r="D30" s="448"/>
      <c r="E30" s="264"/>
      <c r="F30" s="538"/>
      <c r="G30" s="539"/>
      <c r="H30" s="622">
        <f t="shared" si="0"/>
        <v>0</v>
      </c>
      <c r="I30" s="552">
        <f t="shared" si="0"/>
        <v>0</v>
      </c>
      <c r="J30" s="241"/>
      <c r="K30" s="83"/>
      <c r="L30" s="52"/>
      <c r="M30" s="220">
        <f t="shared" si="2"/>
        <v>0</v>
      </c>
      <c r="N30" s="270">
        <f t="shared" si="2"/>
        <v>0</v>
      </c>
      <c r="O30" s="226"/>
      <c r="P30" s="227"/>
      <c r="Q30" s="638"/>
      <c r="R30" s="185"/>
      <c r="S30" s="185"/>
      <c r="T30" s="185"/>
    </row>
    <row r="31" spans="2:20" ht="23.25" hidden="1" customHeight="1" thickBot="1" x14ac:dyDescent="0.35">
      <c r="B31" s="365" t="s">
        <v>73</v>
      </c>
      <c r="C31" s="540"/>
      <c r="D31" s="541"/>
      <c r="E31" s="542"/>
      <c r="F31" s="540"/>
      <c r="G31" s="543"/>
      <c r="H31" s="622">
        <f t="shared" si="0"/>
        <v>0</v>
      </c>
      <c r="I31" s="552">
        <f t="shared" si="0"/>
        <v>0</v>
      </c>
      <c r="J31" s="241"/>
      <c r="K31" s="83"/>
      <c r="L31" s="52"/>
      <c r="M31" s="220">
        <f t="shared" si="2"/>
        <v>0</v>
      </c>
      <c r="N31" s="270">
        <f t="shared" si="2"/>
        <v>0</v>
      </c>
      <c r="O31" s="228"/>
      <c r="P31" s="229"/>
      <c r="Q31" s="638"/>
      <c r="R31" s="185"/>
      <c r="S31" s="185"/>
      <c r="T31" s="185"/>
    </row>
    <row r="32" spans="2:20" ht="23.25" customHeight="1" thickBot="1" x14ac:dyDescent="0.35">
      <c r="B32" s="366" t="s">
        <v>29</v>
      </c>
      <c r="C32" s="540"/>
      <c r="D32" s="541"/>
      <c r="E32" s="366"/>
      <c r="F32" s="540">
        <v>4469.07</v>
      </c>
      <c r="G32" s="544">
        <v>164</v>
      </c>
      <c r="H32" s="622">
        <f t="shared" si="0"/>
        <v>4469.07</v>
      </c>
      <c r="I32" s="552">
        <f t="shared" si="0"/>
        <v>164</v>
      </c>
      <c r="J32" s="241"/>
      <c r="K32" s="83">
        <v>4382.42</v>
      </c>
      <c r="L32" s="52">
        <v>161</v>
      </c>
      <c r="M32" s="315">
        <f t="shared" si="2"/>
        <v>-86.649999999999636</v>
      </c>
      <c r="N32" s="316">
        <f t="shared" si="2"/>
        <v>-3</v>
      </c>
      <c r="O32" s="367"/>
      <c r="P32" s="368"/>
      <c r="Q32" s="639" t="s">
        <v>47</v>
      </c>
      <c r="R32" s="185"/>
      <c r="S32" s="185"/>
      <c r="T32" s="185"/>
    </row>
    <row r="33" spans="1:20" ht="23.25" hidden="1" customHeight="1" thickBot="1" x14ac:dyDescent="0.35">
      <c r="B33" s="112" t="s">
        <v>70</v>
      </c>
      <c r="C33" s="447"/>
      <c r="D33" s="448"/>
      <c r="E33" s="366"/>
      <c r="F33" s="540"/>
      <c r="G33" s="544"/>
      <c r="H33" s="622">
        <f t="shared" si="0"/>
        <v>0</v>
      </c>
      <c r="I33" s="552">
        <f t="shared" si="0"/>
        <v>0</v>
      </c>
      <c r="J33" s="241"/>
      <c r="K33" s="83"/>
      <c r="L33" s="52"/>
      <c r="M33" s="220">
        <f t="shared" si="2"/>
        <v>0</v>
      </c>
      <c r="N33" s="270">
        <f t="shared" si="2"/>
        <v>0</v>
      </c>
      <c r="O33" s="232"/>
      <c r="P33" s="233"/>
      <c r="Q33" s="638"/>
      <c r="R33" s="185"/>
      <c r="S33" s="185"/>
      <c r="T33" s="185"/>
    </row>
    <row r="34" spans="1:20" ht="23.25" customHeight="1" thickBot="1" x14ac:dyDescent="0.35">
      <c r="A34" s="53"/>
      <c r="B34" s="553" t="s">
        <v>137</v>
      </c>
      <c r="C34" s="447"/>
      <c r="D34" s="448"/>
      <c r="E34" s="545"/>
      <c r="F34" s="540">
        <v>11484.9</v>
      </c>
      <c r="G34" s="544">
        <v>404</v>
      </c>
      <c r="H34" s="622">
        <f t="shared" si="0"/>
        <v>11484.9</v>
      </c>
      <c r="I34" s="552">
        <f t="shared" si="0"/>
        <v>404</v>
      </c>
      <c r="J34" s="241"/>
      <c r="K34" s="83">
        <v>11486.64</v>
      </c>
      <c r="L34" s="52">
        <v>404</v>
      </c>
      <c r="M34" s="220">
        <f t="shared" si="2"/>
        <v>1.7399999999997817</v>
      </c>
      <c r="N34" s="270">
        <f t="shared" si="2"/>
        <v>0</v>
      </c>
      <c r="O34" s="232"/>
      <c r="P34" s="233"/>
      <c r="Q34" s="638"/>
      <c r="R34" s="185"/>
      <c r="S34" s="185"/>
      <c r="T34" s="185"/>
    </row>
    <row r="35" spans="1:20" ht="23.25" hidden="1" customHeight="1" thickBot="1" x14ac:dyDescent="0.35">
      <c r="B35" s="109" t="s">
        <v>78</v>
      </c>
      <c r="C35" s="447"/>
      <c r="D35" s="448"/>
      <c r="E35" s="545"/>
      <c r="F35" s="540"/>
      <c r="G35" s="544"/>
      <c r="H35" s="623">
        <f t="shared" si="0"/>
        <v>0</v>
      </c>
      <c r="I35" s="624">
        <f t="shared" si="0"/>
        <v>0</v>
      </c>
      <c r="J35" s="241"/>
      <c r="K35" s="83"/>
      <c r="L35" s="52"/>
      <c r="M35" s="220">
        <f t="shared" si="2"/>
        <v>0</v>
      </c>
      <c r="N35" s="270">
        <f t="shared" si="2"/>
        <v>0</v>
      </c>
      <c r="O35" s="114"/>
      <c r="P35" s="114"/>
      <c r="Q35" s="638"/>
      <c r="R35" s="185"/>
      <c r="S35" s="185"/>
      <c r="T35" s="185"/>
    </row>
    <row r="36" spans="1:20" ht="23.25" customHeight="1" x14ac:dyDescent="0.3">
      <c r="B36" s="516" t="s">
        <v>130</v>
      </c>
      <c r="C36" s="546"/>
      <c r="D36" s="448"/>
      <c r="E36" s="366"/>
      <c r="F36" s="540">
        <v>1550</v>
      </c>
      <c r="G36" s="544">
        <v>155</v>
      </c>
      <c r="H36" s="623">
        <f t="shared" si="0"/>
        <v>1550</v>
      </c>
      <c r="I36" s="624">
        <f t="shared" si="0"/>
        <v>155</v>
      </c>
      <c r="J36" s="241"/>
      <c r="K36" s="83">
        <v>1730</v>
      </c>
      <c r="L36" s="52">
        <v>173</v>
      </c>
      <c r="M36" s="632">
        <f t="shared" si="2"/>
        <v>180</v>
      </c>
      <c r="N36" s="633">
        <f t="shared" si="2"/>
        <v>18</v>
      </c>
      <c r="O36" s="234"/>
      <c r="P36" s="235"/>
      <c r="Q36" s="640" t="s">
        <v>48</v>
      </c>
      <c r="R36" s="185"/>
      <c r="S36" s="185"/>
      <c r="T36" s="185"/>
    </row>
    <row r="37" spans="1:20" ht="23.25" customHeight="1" thickBot="1" x14ac:dyDescent="0.35">
      <c r="B37" s="24" t="s">
        <v>41</v>
      </c>
      <c r="C37" s="547">
        <v>1610.03</v>
      </c>
      <c r="D37" s="548">
        <v>54</v>
      </c>
      <c r="E37" s="549"/>
      <c r="F37" s="547">
        <v>2081.2600000000002</v>
      </c>
      <c r="G37" s="550">
        <v>80</v>
      </c>
      <c r="H37" s="625">
        <f t="shared" ref="H37:I38" si="3">F37+C37</f>
        <v>3691.29</v>
      </c>
      <c r="I37" s="626">
        <f t="shared" si="3"/>
        <v>134</v>
      </c>
      <c r="J37" s="627"/>
      <c r="K37" s="628">
        <v>3663.46</v>
      </c>
      <c r="L37" s="551">
        <v>134</v>
      </c>
      <c r="M37" s="634">
        <f t="shared" si="2"/>
        <v>-27.829999999999927</v>
      </c>
      <c r="N37" s="494">
        <f t="shared" si="2"/>
        <v>0</v>
      </c>
      <c r="O37" s="230"/>
      <c r="P37" s="231"/>
      <c r="Q37" s="639">
        <v>1</v>
      </c>
      <c r="R37" s="185"/>
      <c r="S37" s="185"/>
      <c r="T37" s="185"/>
    </row>
    <row r="38" spans="1:20" ht="20.25" hidden="1" thickTop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3"/>
        <v>0</v>
      </c>
      <c r="I38" s="396">
        <f t="shared" si="3"/>
        <v>0</v>
      </c>
      <c r="J38" s="31"/>
      <c r="K38" s="122"/>
      <c r="L38" s="123"/>
      <c r="M38" s="42">
        <f t="shared" si="2"/>
        <v>0</v>
      </c>
      <c r="N38" s="43">
        <f t="shared" si="2"/>
        <v>0</v>
      </c>
      <c r="O38" s="236"/>
      <c r="P38" s="237"/>
      <c r="Q38" s="638"/>
      <c r="R38" s="185"/>
      <c r="S38" s="185"/>
      <c r="T38" s="185"/>
    </row>
    <row r="39" spans="1:20" ht="18.75" thickTop="1" thickBot="1" x14ac:dyDescent="0.35">
      <c r="B39" s="126"/>
      <c r="D39" s="128"/>
      <c r="F39" s="576" t="s">
        <v>43</v>
      </c>
      <c r="G39" s="576"/>
      <c r="H39" s="129">
        <f>SUM(H5:H31)</f>
        <v>48902.639999999992</v>
      </c>
      <c r="I39" s="130">
        <f>SUM(I5:I31)</f>
        <v>2426</v>
      </c>
      <c r="J39" s="131"/>
      <c r="K39" s="132">
        <f>SUM(K5:K37)</f>
        <v>69539.02</v>
      </c>
      <c r="L39" s="133" t="s">
        <v>63</v>
      </c>
      <c r="M39" s="238"/>
      <c r="N39" s="239"/>
      <c r="O39" s="240"/>
      <c r="P39" s="241"/>
      <c r="Q39" s="638"/>
      <c r="R39" s="185"/>
      <c r="S39" s="185"/>
      <c r="T39" s="185"/>
    </row>
    <row r="40" spans="1:20" x14ac:dyDescent="0.3">
      <c r="M40" s="195"/>
      <c r="N40" s="196"/>
      <c r="O40" s="197"/>
      <c r="Q40" s="638"/>
      <c r="R40" s="185"/>
      <c r="S40" s="185"/>
      <c r="T40" s="185"/>
    </row>
    <row r="41" spans="1:20" x14ac:dyDescent="0.3">
      <c r="B41" s="136"/>
      <c r="C41" s="137"/>
      <c r="D41" s="136"/>
      <c r="E41" s="136"/>
      <c r="F41" s="136"/>
      <c r="G41" s="1"/>
      <c r="Q41" s="637"/>
      <c r="R41" s="185"/>
      <c r="S41" s="185"/>
      <c r="T41" s="185"/>
    </row>
    <row r="42" spans="1:20" ht="26.25" customHeight="1" x14ac:dyDescent="0.3">
      <c r="C42" s="425" t="s">
        <v>131</v>
      </c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1:20" ht="26.25" customHeight="1" thickBot="1" x14ac:dyDescent="0.3">
      <c r="C43" s="635" t="s">
        <v>47</v>
      </c>
      <c r="D43" s="641" t="s">
        <v>156</v>
      </c>
      <c r="E43" s="642"/>
      <c r="F43" s="642"/>
      <c r="G43" s="643"/>
      <c r="H43" s="643"/>
      <c r="I43" s="643"/>
      <c r="J43" s="643"/>
      <c r="K43" s="643"/>
      <c r="L43" s="644"/>
      <c r="M43" s="645"/>
      <c r="N43" s="646"/>
      <c r="O43" s="647"/>
      <c r="P43" s="648"/>
      <c r="Q43" s="654"/>
      <c r="R43" s="649"/>
    </row>
    <row r="44" spans="1:20" ht="28.5" customHeight="1" thickBot="1" x14ac:dyDescent="0.35">
      <c r="B44" s="244"/>
      <c r="C44" s="204" t="s">
        <v>48</v>
      </c>
      <c r="D44" s="650" t="s">
        <v>157</v>
      </c>
      <c r="E44" s="651"/>
      <c r="F44" s="651"/>
      <c r="G44" s="651"/>
      <c r="H44" s="651"/>
      <c r="I44" s="651"/>
      <c r="J44" s="651"/>
      <c r="K44" s="651"/>
      <c r="L44" s="651"/>
      <c r="M44" s="652"/>
      <c r="N44" s="653"/>
    </row>
    <row r="45" spans="1:20" ht="23.25" customHeight="1" x14ac:dyDescent="0.3">
      <c r="B45" s="244"/>
      <c r="C45" s="204"/>
      <c r="D45" s="630"/>
      <c r="E45" s="136"/>
      <c r="F45" s="136"/>
      <c r="G45" s="185"/>
      <c r="H45" s="185"/>
      <c r="I45" s="185"/>
      <c r="J45" s="185"/>
      <c r="K45" s="185"/>
      <c r="L45" s="206"/>
      <c r="M45" s="211"/>
      <c r="N45" s="212"/>
    </row>
    <row r="46" spans="1:20" ht="27.75" customHeight="1" x14ac:dyDescent="0.3">
      <c r="B46" s="244"/>
      <c r="C46" s="204"/>
      <c r="D46" s="523"/>
      <c r="E46" s="470"/>
      <c r="F46" s="470"/>
      <c r="G46" s="470"/>
      <c r="H46" s="470"/>
      <c r="I46" s="470"/>
      <c r="J46" s="470"/>
      <c r="K46" s="470"/>
      <c r="L46" s="470"/>
      <c r="M46" s="211"/>
      <c r="N46" s="212"/>
    </row>
    <row r="47" spans="1:20" ht="18.75" customHeight="1" x14ac:dyDescent="0.3">
      <c r="B47" s="244"/>
      <c r="C47" s="204"/>
      <c r="D47" s="389"/>
      <c r="E47" s="390"/>
      <c r="F47" s="390"/>
      <c r="G47" s="390"/>
      <c r="H47" s="390"/>
      <c r="I47" s="390"/>
      <c r="J47" s="390"/>
      <c r="K47" s="390"/>
      <c r="L47" s="206"/>
      <c r="M47" s="207"/>
      <c r="N47" s="208"/>
    </row>
    <row r="48" spans="1:20" ht="18.75" customHeight="1" x14ac:dyDescent="0.3">
      <c r="B48" s="244"/>
      <c r="C48" s="204"/>
      <c r="D48" s="209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4" ht="18.75" customHeight="1" x14ac:dyDescent="0.3">
      <c r="B49" s="244"/>
      <c r="C49" s="204"/>
      <c r="D49" s="210"/>
      <c r="E49" s="185"/>
      <c r="F49" s="185"/>
      <c r="G49" s="185"/>
      <c r="H49" s="185"/>
      <c r="I49" s="185"/>
      <c r="J49" s="185"/>
      <c r="K49" s="185"/>
      <c r="L49" s="206"/>
      <c r="M49" s="207"/>
      <c r="N49" s="208"/>
    </row>
    <row r="50" spans="2:14" ht="19.5" customHeight="1" x14ac:dyDescent="0.3">
      <c r="B50" s="244"/>
      <c r="C50" s="204"/>
      <c r="D50" s="186"/>
      <c r="E50" s="185"/>
      <c r="F50" s="185"/>
      <c r="G50" s="185"/>
      <c r="H50" s="185"/>
      <c r="I50" s="185"/>
      <c r="J50" s="185"/>
      <c r="K50" s="185"/>
      <c r="L50" s="206"/>
    </row>
    <row r="51" spans="2:14" x14ac:dyDescent="0.3">
      <c r="B51" s="1"/>
    </row>
  </sheetData>
  <mergeCells count="19">
    <mergeCell ref="B1:C1"/>
    <mergeCell ref="B2:C2"/>
    <mergeCell ref="F2:H2"/>
    <mergeCell ref="K2:L3"/>
    <mergeCell ref="C3:D3"/>
    <mergeCell ref="F3:G3"/>
    <mergeCell ref="I3:I4"/>
    <mergeCell ref="F39:G39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</mergeCells>
  <pageMargins left="0.23622047244094491" right="0.23622047244094491" top="0.31496062992125984" bottom="0.31496062992125984" header="0.31496062992125984" footer="0.31496062992125984"/>
  <pageSetup scale="80" orientation="landscape" horizontalDpi="0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X45"/>
  <sheetViews>
    <sheetView workbookViewId="0">
      <pane xSplit="2" ySplit="4" topLeftCell="C11" activePane="bottomRight" state="frozen"/>
      <selection pane="topRight" activeCell="C1" sqref="C1"/>
      <selection pane="bottomLeft" activeCell="A5" sqref="A5"/>
      <selection pane="bottomRight" activeCell="B39" sqref="B39:L4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556" t="s">
        <v>0</v>
      </c>
      <c r="C1" s="556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57">
        <v>44619</v>
      </c>
      <c r="C2" s="558"/>
      <c r="F2" s="559" t="s">
        <v>1</v>
      </c>
      <c r="G2" s="559"/>
      <c r="H2" s="559"/>
      <c r="I2" s="7"/>
      <c r="J2" s="7"/>
      <c r="K2" s="574" t="s">
        <v>3</v>
      </c>
      <c r="L2" s="574"/>
      <c r="M2" s="8"/>
      <c r="N2" s="9"/>
    </row>
    <row r="3" spans="2:24" ht="17.25" thickTop="1" thickBot="1" x14ac:dyDescent="0.3">
      <c r="B3" s="11"/>
      <c r="C3" s="560" t="s">
        <v>60</v>
      </c>
      <c r="D3" s="561"/>
      <c r="E3" s="11"/>
      <c r="F3" s="562" t="s">
        <v>61</v>
      </c>
      <c r="G3" s="563"/>
      <c r="H3" s="12"/>
      <c r="I3" s="564" t="s">
        <v>2</v>
      </c>
      <c r="J3" s="13"/>
      <c r="K3" s="574"/>
      <c r="L3" s="574"/>
      <c r="M3" s="566" t="s">
        <v>4</v>
      </c>
      <c r="N3" s="567"/>
      <c r="O3" s="568" t="s">
        <v>5</v>
      </c>
      <c r="P3" s="569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65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748.87</v>
      </c>
      <c r="G5" s="28">
        <v>59</v>
      </c>
      <c r="H5" s="29">
        <f t="shared" ref="H5:I26" si="0">F5+C5</f>
        <v>748.87</v>
      </c>
      <c r="I5" s="30">
        <f t="shared" si="0"/>
        <v>59</v>
      </c>
      <c r="J5" s="31"/>
      <c r="K5" s="51">
        <v>749</v>
      </c>
      <c r="L5" s="52">
        <v>59</v>
      </c>
      <c r="M5" s="32">
        <f>K5-H5</f>
        <v>0.12999999999999545</v>
      </c>
      <c r="N5" s="33">
        <f>L5-I5</f>
        <v>0</v>
      </c>
      <c r="O5" s="570"/>
      <c r="P5" s="571"/>
    </row>
    <row r="6" spans="2:24" ht="18.75" thickTop="1" thickBot="1" x14ac:dyDescent="0.35">
      <c r="B6" s="24" t="s">
        <v>13</v>
      </c>
      <c r="C6" s="143"/>
      <c r="D6" s="26"/>
      <c r="E6" s="27"/>
      <c r="F6" s="25">
        <v>61.34</v>
      </c>
      <c r="G6" s="28">
        <v>5</v>
      </c>
      <c r="H6" s="29">
        <f t="shared" si="0"/>
        <v>61.34</v>
      </c>
      <c r="I6" s="30">
        <f t="shared" si="0"/>
        <v>5</v>
      </c>
      <c r="J6" s="31"/>
      <c r="K6" s="51">
        <v>60.15</v>
      </c>
      <c r="L6" s="52">
        <v>5</v>
      </c>
      <c r="M6" s="35">
        <f t="shared" ref="M6:N21" si="1">K6-H6</f>
        <v>-1.1900000000000048</v>
      </c>
      <c r="N6" s="36">
        <f t="shared" si="1"/>
        <v>0</v>
      </c>
      <c r="O6" s="572"/>
      <c r="P6" s="573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40</v>
      </c>
      <c r="D7" s="26">
        <v>2</v>
      </c>
      <c r="E7" s="25"/>
      <c r="F7" s="25"/>
      <c r="G7" s="28"/>
      <c r="H7" s="29">
        <f t="shared" si="0"/>
        <v>40</v>
      </c>
      <c r="I7" s="30">
        <f t="shared" si="0"/>
        <v>2</v>
      </c>
      <c r="J7" s="31"/>
      <c r="K7" s="51">
        <v>40</v>
      </c>
      <c r="L7" s="52">
        <v>2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547.45000000000005</v>
      </c>
      <c r="D8" s="46">
        <v>29</v>
      </c>
      <c r="E8" s="27"/>
      <c r="F8" s="25"/>
      <c r="G8" s="28"/>
      <c r="H8" s="34">
        <f t="shared" si="0"/>
        <v>547.45000000000005</v>
      </c>
      <c r="I8" s="30">
        <f t="shared" si="0"/>
        <v>29</v>
      </c>
      <c r="J8" s="31"/>
      <c r="K8" s="51">
        <v>547.45000000000005</v>
      </c>
      <c r="L8" s="52">
        <v>29</v>
      </c>
      <c r="M8" s="42">
        <f t="shared" si="1"/>
        <v>0</v>
      </c>
      <c r="N8" s="43">
        <f t="shared" si="1"/>
        <v>0</v>
      </c>
      <c r="O8" s="554"/>
      <c r="P8" s="554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>
        <v>70</v>
      </c>
      <c r="D10" s="26">
        <v>7</v>
      </c>
      <c r="E10" s="27"/>
      <c r="F10" s="25"/>
      <c r="G10" s="28"/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577"/>
      <c r="P10" s="577"/>
      <c r="Q10" s="193"/>
      <c r="R10" s="185"/>
    </row>
    <row r="11" spans="2:24" ht="17.25" x14ac:dyDescent="0.3">
      <c r="B11" s="24" t="s">
        <v>18</v>
      </c>
      <c r="C11" s="25">
        <v>20</v>
      </c>
      <c r="D11" s="26">
        <v>2</v>
      </c>
      <c r="E11" s="27"/>
      <c r="F11" s="25"/>
      <c r="G11" s="28"/>
      <c r="H11" s="34">
        <f t="shared" si="0"/>
        <v>20</v>
      </c>
      <c r="I11" s="47">
        <f t="shared" si="0"/>
        <v>2</v>
      </c>
      <c r="J11" s="31"/>
      <c r="K11" s="51">
        <v>20</v>
      </c>
      <c r="L11" s="52">
        <v>2</v>
      </c>
      <c r="M11" s="191">
        <f t="shared" si="1"/>
        <v>0</v>
      </c>
      <c r="N11" s="192">
        <f t="shared" si="1"/>
        <v>0</v>
      </c>
      <c r="O11" s="169"/>
      <c r="P11" s="169"/>
      <c r="Q11" s="193"/>
      <c r="R11" s="185"/>
    </row>
    <row r="12" spans="2:24" ht="18" thickBot="1" x14ac:dyDescent="0.35">
      <c r="B12" s="24" t="s">
        <v>62</v>
      </c>
      <c r="C12" s="25"/>
      <c r="D12" s="26"/>
      <c r="E12" s="27"/>
      <c r="F12" s="25">
        <v>607.77</v>
      </c>
      <c r="G12" s="28">
        <v>29</v>
      </c>
      <c r="H12" s="60">
        <f t="shared" si="0"/>
        <v>607.77</v>
      </c>
      <c r="I12" s="47">
        <f t="shared" si="0"/>
        <v>29</v>
      </c>
      <c r="J12" s="31"/>
      <c r="K12" s="51">
        <v>607.77</v>
      </c>
      <c r="L12" s="52">
        <v>29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9139.11</v>
      </c>
      <c r="G13" s="28">
        <v>295</v>
      </c>
      <c r="H13" s="63">
        <f t="shared" si="0"/>
        <v>9139.11</v>
      </c>
      <c r="I13" s="47">
        <f t="shared" si="0"/>
        <v>295</v>
      </c>
      <c r="J13" s="31"/>
      <c r="K13" s="51">
        <v>9126.4</v>
      </c>
      <c r="L13" s="52">
        <v>295</v>
      </c>
      <c r="M13" s="200">
        <f t="shared" si="1"/>
        <v>-12.710000000000946</v>
      </c>
      <c r="N13" s="192">
        <f t="shared" ref="N13:N33" si="2">L13-I13</f>
        <v>0</v>
      </c>
      <c r="O13" s="579"/>
      <c r="P13" s="579"/>
      <c r="Q13" s="199" t="s">
        <v>64</v>
      </c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2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2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583.58000000000004</v>
      </c>
      <c r="G16" s="28">
        <v>27</v>
      </c>
      <c r="H16" s="63">
        <f t="shared" si="0"/>
        <v>583.58000000000004</v>
      </c>
      <c r="I16" s="47">
        <f t="shared" si="0"/>
        <v>27</v>
      </c>
      <c r="J16" s="31"/>
      <c r="K16" s="51">
        <v>583.58000000000004</v>
      </c>
      <c r="L16" s="52">
        <v>27</v>
      </c>
      <c r="M16" s="191">
        <f t="shared" si="1"/>
        <v>0</v>
      </c>
      <c r="N16" s="192">
        <f t="shared" si="2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>
        <v>-8.06</v>
      </c>
      <c r="D17" s="26">
        <v>0</v>
      </c>
      <c r="E17" s="27"/>
      <c r="F17" s="25"/>
      <c r="G17" s="28"/>
      <c r="H17" s="63">
        <f t="shared" si="0"/>
        <v>-8.06</v>
      </c>
      <c r="I17" s="47">
        <f t="shared" si="0"/>
        <v>0</v>
      </c>
      <c r="J17" s="31"/>
      <c r="K17" s="51"/>
      <c r="L17" s="52"/>
      <c r="M17" s="191">
        <f>K17-H17</f>
        <v>8.06</v>
      </c>
      <c r="N17" s="192">
        <f t="shared" si="2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149.82</v>
      </c>
      <c r="G18" s="28">
        <v>33</v>
      </c>
      <c r="H18" s="63">
        <f t="shared" si="0"/>
        <v>149.82</v>
      </c>
      <c r="I18" s="47">
        <f t="shared" si="0"/>
        <v>33</v>
      </c>
      <c r="J18" s="10"/>
      <c r="K18" s="51">
        <v>150.52000000000001</v>
      </c>
      <c r="L18" s="52">
        <v>33</v>
      </c>
      <c r="M18" s="191">
        <f t="shared" si="1"/>
        <v>0.70000000000001705</v>
      </c>
      <c r="N18" s="192">
        <f t="shared" si="2"/>
        <v>0</v>
      </c>
      <c r="O18" s="580"/>
      <c r="P18" s="580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>
        <v>2.37</v>
      </c>
      <c r="D19" s="26">
        <v>0</v>
      </c>
      <c r="E19" s="27"/>
      <c r="F19" s="25"/>
      <c r="G19" s="28"/>
      <c r="H19" s="63">
        <f t="shared" si="0"/>
        <v>2.37</v>
      </c>
      <c r="I19" s="47">
        <f t="shared" si="0"/>
        <v>0</v>
      </c>
      <c r="J19" s="31"/>
      <c r="K19" s="51"/>
      <c r="L19" s="52"/>
      <c r="M19" s="191">
        <f t="shared" si="1"/>
        <v>-2.37</v>
      </c>
      <c r="N19" s="192">
        <f t="shared" si="2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61.55</v>
      </c>
      <c r="G20" s="28">
        <v>2</v>
      </c>
      <c r="H20" s="63">
        <f t="shared" si="0"/>
        <v>61.55</v>
      </c>
      <c r="I20" s="47">
        <f t="shared" si="0"/>
        <v>2</v>
      </c>
      <c r="J20" s="31"/>
      <c r="K20" s="51">
        <v>61.55</v>
      </c>
      <c r="L20" s="52">
        <v>2</v>
      </c>
      <c r="M20" s="191">
        <f t="shared" si="1"/>
        <v>0</v>
      </c>
      <c r="N20" s="192">
        <f t="shared" si="2"/>
        <v>0</v>
      </c>
      <c r="O20" s="581"/>
      <c r="P20" s="581"/>
      <c r="Q20" s="187"/>
      <c r="R20" s="189"/>
      <c r="S20" s="76"/>
      <c r="T20" s="53"/>
    </row>
    <row r="21" spans="2:20" ht="19.5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2"/>
        <v>0</v>
      </c>
      <c r="O21" s="582"/>
      <c r="P21" s="582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5" si="3">K22-H22</f>
        <v>0</v>
      </c>
      <c r="N22" s="192">
        <f t="shared" si="2"/>
        <v>0</v>
      </c>
      <c r="O22" s="79"/>
      <c r="P22" s="176"/>
      <c r="Q22" s="194"/>
      <c r="R22" s="1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3"/>
        <v>0</v>
      </c>
      <c r="N23" s="192">
        <f t="shared" si="2"/>
        <v>0</v>
      </c>
      <c r="O23" s="81"/>
      <c r="P23" s="177"/>
      <c r="Q23" s="194"/>
      <c r="R23" s="1"/>
    </row>
    <row r="24" spans="2:20" ht="19.5" thickBot="1" x14ac:dyDescent="0.35">
      <c r="B24" s="24" t="s">
        <v>29</v>
      </c>
      <c r="C24" s="25"/>
      <c r="D24" s="26"/>
      <c r="E24" s="27"/>
      <c r="F24" s="25">
        <v>10016.959999999999</v>
      </c>
      <c r="G24" s="28">
        <v>368</v>
      </c>
      <c r="H24" s="63">
        <f t="shared" si="0"/>
        <v>10016.959999999999</v>
      </c>
      <c r="I24" s="47">
        <f t="shared" si="0"/>
        <v>368</v>
      </c>
      <c r="J24" s="31"/>
      <c r="K24" s="83">
        <v>10014.200000000001</v>
      </c>
      <c r="L24" s="52">
        <v>368</v>
      </c>
      <c r="M24" s="191">
        <f>K24-H24</f>
        <v>-2.7599999999983993</v>
      </c>
      <c r="N24" s="192">
        <f t="shared" si="2"/>
        <v>0</v>
      </c>
      <c r="O24" s="584"/>
      <c r="P24" s="584"/>
      <c r="Q24" s="187"/>
      <c r="R24" s="1"/>
    </row>
    <row r="25" spans="2:20" ht="19.5" hidden="1" thickBot="1" x14ac:dyDescent="0.35">
      <c r="B25" s="24" t="s">
        <v>33</v>
      </c>
      <c r="C25" s="84"/>
      <c r="D25" s="168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3"/>
        <v>0</v>
      </c>
      <c r="N25" s="192">
        <f t="shared" si="2"/>
        <v>0</v>
      </c>
      <c r="O25" s="89"/>
      <c r="P25" s="178"/>
      <c r="Q25" s="194"/>
      <c r="R25" s="1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3"/>
        <v>0</v>
      </c>
      <c r="N26" s="192">
        <f t="shared" si="2"/>
        <v>0</v>
      </c>
      <c r="O26" s="91"/>
      <c r="P26" s="179"/>
      <c r="Q26" s="194"/>
      <c r="R26" s="1"/>
    </row>
    <row r="27" spans="2:20" ht="21.75" thickBot="1" x14ac:dyDescent="0.4">
      <c r="B27" s="24" t="s">
        <v>37</v>
      </c>
      <c r="C27" s="25"/>
      <c r="D27" s="26"/>
      <c r="E27" s="27"/>
      <c r="F27" s="86">
        <v>24</v>
      </c>
      <c r="G27" s="87">
        <v>0</v>
      </c>
      <c r="H27" s="60">
        <f t="shared" ref="H27:I35" si="4">F27+C27</f>
        <v>24</v>
      </c>
      <c r="I27" s="88">
        <f t="shared" si="4"/>
        <v>0</v>
      </c>
      <c r="J27" s="31"/>
      <c r="K27" s="83"/>
      <c r="L27" s="52"/>
      <c r="M27" s="203">
        <f t="shared" si="3"/>
        <v>-24</v>
      </c>
      <c r="N27" s="192">
        <f t="shared" si="2"/>
        <v>0</v>
      </c>
      <c r="O27" s="91"/>
      <c r="P27" s="179"/>
      <c r="Q27" s="202" t="s">
        <v>66</v>
      </c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4"/>
        <v>0</v>
      </c>
      <c r="I28" s="88">
        <f t="shared" si="4"/>
        <v>0</v>
      </c>
      <c r="J28" s="31"/>
      <c r="K28" s="83"/>
      <c r="L28" s="52"/>
      <c r="M28" s="191">
        <f t="shared" si="3"/>
        <v>0</v>
      </c>
      <c r="N28" s="192">
        <f t="shared" si="2"/>
        <v>0</v>
      </c>
      <c r="O28" s="93"/>
      <c r="P28" s="180"/>
      <c r="Q28" s="194"/>
      <c r="R28" s="1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4"/>
        <v>0</v>
      </c>
      <c r="I29" s="101">
        <f t="shared" si="4"/>
        <v>0</v>
      </c>
      <c r="J29" s="31"/>
      <c r="K29" s="83"/>
      <c r="L29" s="52"/>
      <c r="M29" s="191">
        <f t="shared" si="3"/>
        <v>0</v>
      </c>
      <c r="N29" s="192">
        <f t="shared" si="2"/>
        <v>0</v>
      </c>
      <c r="O29" s="102"/>
      <c r="P29" s="181"/>
      <c r="Q29" s="190"/>
      <c r="R29" s="185"/>
    </row>
    <row r="30" spans="2:20" ht="21.75" hidden="1" customHeight="1" x14ac:dyDescent="0.3">
      <c r="B30" s="112" t="s">
        <v>35</v>
      </c>
      <c r="C30" s="45"/>
      <c r="D30" s="46"/>
      <c r="E30" s="113"/>
      <c r="F30" s="96"/>
      <c r="G30" s="106"/>
      <c r="H30" s="100">
        <f t="shared" si="4"/>
        <v>0</v>
      </c>
      <c r="I30" s="101">
        <f t="shared" si="4"/>
        <v>0</v>
      </c>
      <c r="J30" s="31"/>
      <c r="K30" s="83"/>
      <c r="L30" s="52"/>
      <c r="M30" s="191">
        <f t="shared" si="3"/>
        <v>0</v>
      </c>
      <c r="N30" s="192">
        <f t="shared" si="2"/>
        <v>0</v>
      </c>
      <c r="O30" s="107"/>
      <c r="P30" s="182"/>
      <c r="Q30" s="194"/>
      <c r="R30" s="1"/>
    </row>
    <row r="31" spans="2:20" ht="21.75" thickBot="1" x14ac:dyDescent="0.3">
      <c r="B31" s="104" t="s">
        <v>38</v>
      </c>
      <c r="C31" s="25"/>
      <c r="D31" s="26"/>
      <c r="E31" s="105"/>
      <c r="F31" s="96">
        <v>36.32</v>
      </c>
      <c r="G31" s="106">
        <v>8</v>
      </c>
      <c r="H31" s="100">
        <f t="shared" si="4"/>
        <v>36.32</v>
      </c>
      <c r="I31" s="101">
        <f t="shared" si="4"/>
        <v>8</v>
      </c>
      <c r="J31" s="31"/>
      <c r="K31" s="83">
        <v>36.32</v>
      </c>
      <c r="L31" s="52">
        <v>8</v>
      </c>
      <c r="M31" s="191">
        <f t="shared" si="3"/>
        <v>0</v>
      </c>
      <c r="N31" s="192">
        <f t="shared" si="2"/>
        <v>0</v>
      </c>
      <c r="O31" s="110"/>
      <c r="P31" s="183"/>
      <c r="Q31" s="190"/>
      <c r="R31" s="1"/>
    </row>
    <row r="32" spans="2:20" ht="19.5" customHeight="1" thickBot="1" x14ac:dyDescent="0.3">
      <c r="B32" s="109" t="s">
        <v>39</v>
      </c>
      <c r="C32" s="25"/>
      <c r="D32" s="26"/>
      <c r="E32" s="105"/>
      <c r="F32" s="96">
        <v>200</v>
      </c>
      <c r="G32" s="106">
        <v>20</v>
      </c>
      <c r="H32" s="100">
        <f t="shared" si="4"/>
        <v>200</v>
      </c>
      <c r="I32" s="101">
        <f t="shared" si="4"/>
        <v>20</v>
      </c>
      <c r="J32" s="31"/>
      <c r="K32" s="83">
        <v>200</v>
      </c>
      <c r="L32" s="52">
        <v>20</v>
      </c>
      <c r="M32" s="191">
        <f t="shared" si="3"/>
        <v>0</v>
      </c>
      <c r="N32" s="192">
        <f t="shared" si="2"/>
        <v>0</v>
      </c>
      <c r="O32" s="114"/>
      <c r="P32" s="114"/>
      <c r="Q32" s="193"/>
      <c r="R32" s="1"/>
    </row>
    <row r="33" spans="2:18" ht="19.5" thickBot="1" x14ac:dyDescent="0.35">
      <c r="B33" s="24" t="s">
        <v>40</v>
      </c>
      <c r="C33" s="118"/>
      <c r="D33" s="140"/>
      <c r="E33" s="113"/>
      <c r="F33" s="96">
        <v>374.91</v>
      </c>
      <c r="G33" s="106">
        <v>30</v>
      </c>
      <c r="H33" s="100">
        <f t="shared" si="4"/>
        <v>374.91</v>
      </c>
      <c r="I33" s="101">
        <f t="shared" si="4"/>
        <v>30</v>
      </c>
      <c r="J33" s="31"/>
      <c r="K33" s="83">
        <v>372</v>
      </c>
      <c r="L33" s="52">
        <v>30</v>
      </c>
      <c r="M33" s="191">
        <f t="shared" si="3"/>
        <v>-2.910000000000025</v>
      </c>
      <c r="N33" s="192">
        <f t="shared" si="2"/>
        <v>0</v>
      </c>
      <c r="O33" s="116"/>
      <c r="P33" s="165"/>
      <c r="Q33" s="187"/>
      <c r="R33" s="1"/>
    </row>
    <row r="34" spans="2:18" ht="18" hidden="1" thickBot="1" x14ac:dyDescent="0.35">
      <c r="B34" s="24" t="s">
        <v>41</v>
      </c>
      <c r="C34" s="118"/>
      <c r="D34" s="26"/>
      <c r="E34" s="113"/>
      <c r="F34" s="96"/>
      <c r="G34" s="106"/>
      <c r="H34" s="100">
        <f t="shared" si="4"/>
        <v>0</v>
      </c>
      <c r="I34" s="101">
        <f t="shared" si="4"/>
        <v>0</v>
      </c>
      <c r="J34" s="31"/>
      <c r="K34" s="119"/>
      <c r="L34" s="120"/>
      <c r="M34" s="42">
        <f t="shared" si="3"/>
        <v>0</v>
      </c>
      <c r="N34" s="43">
        <f t="shared" si="3"/>
        <v>0</v>
      </c>
      <c r="O34" s="107"/>
      <c r="P34" s="182"/>
      <c r="Q34" s="193"/>
      <c r="R34" s="1"/>
    </row>
    <row r="35" spans="2:18" ht="16.5" hidden="1" customHeight="1" x14ac:dyDescent="0.3">
      <c r="B35" s="141" t="s">
        <v>42</v>
      </c>
      <c r="C35" s="25"/>
      <c r="D35" s="26"/>
      <c r="E35" s="113"/>
      <c r="F35" s="96"/>
      <c r="G35" s="106"/>
      <c r="H35" s="63">
        <f t="shared" si="4"/>
        <v>0</v>
      </c>
      <c r="I35" s="101">
        <f t="shared" si="4"/>
        <v>0</v>
      </c>
      <c r="J35" s="31"/>
      <c r="K35" s="122"/>
      <c r="L35" s="123"/>
      <c r="M35" s="42">
        <f t="shared" si="3"/>
        <v>0</v>
      </c>
      <c r="N35" s="43">
        <f t="shared" si="3"/>
        <v>0</v>
      </c>
      <c r="O35" s="124"/>
      <c r="P35" s="184"/>
      <c r="Q35" s="193"/>
      <c r="R35" s="1"/>
    </row>
    <row r="36" spans="2:18" ht="16.5" thickBot="1" x14ac:dyDescent="0.3">
      <c r="B36" s="126"/>
      <c r="D36" s="128"/>
      <c r="F36" s="576" t="s">
        <v>43</v>
      </c>
      <c r="G36" s="576"/>
      <c r="H36" s="129">
        <f>SUM(H5:H29)</f>
        <v>22064.760000000002</v>
      </c>
      <c r="I36" s="130">
        <f>SUM(I5:I29)</f>
        <v>858</v>
      </c>
      <c r="J36" s="131"/>
      <c r="K36" s="132">
        <f>SUM(K5:K34)</f>
        <v>22638.940000000002</v>
      </c>
      <c r="L36" s="133" t="s">
        <v>63</v>
      </c>
      <c r="M36" s="195"/>
      <c r="N36" s="196"/>
      <c r="O36" s="135"/>
      <c r="Q36" s="193"/>
      <c r="R36" s="1"/>
    </row>
    <row r="37" spans="2:18" x14ac:dyDescent="0.25">
      <c r="M37" s="195"/>
      <c r="N37" s="196"/>
      <c r="O37" s="197"/>
      <c r="Q37" s="198"/>
    </row>
    <row r="38" spans="2:18" ht="16.5" thickBot="1" x14ac:dyDescent="0.3">
      <c r="B38" s="136"/>
      <c r="C38" s="137"/>
      <c r="D38" s="136"/>
      <c r="E38" s="136"/>
      <c r="F38" s="136"/>
      <c r="G38" s="1"/>
    </row>
    <row r="39" spans="2:18" ht="19.5" thickBot="1" x14ac:dyDescent="0.35">
      <c r="B39" s="575" t="s">
        <v>58</v>
      </c>
      <c r="C39" s="155" t="s">
        <v>47</v>
      </c>
      <c r="D39" s="213" t="s">
        <v>65</v>
      </c>
      <c r="E39" s="214"/>
      <c r="F39" s="214"/>
      <c r="G39" s="215"/>
      <c r="H39" s="215"/>
      <c r="I39" s="215"/>
      <c r="J39" s="215"/>
      <c r="K39" s="215"/>
      <c r="L39" s="216"/>
      <c r="M39" s="211"/>
      <c r="N39" s="212"/>
    </row>
    <row r="40" spans="2:18" ht="19.5" thickBot="1" x14ac:dyDescent="0.35">
      <c r="B40" s="575"/>
      <c r="C40" s="204"/>
      <c r="D40" s="213"/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9.5" thickBot="1" x14ac:dyDescent="0.35">
      <c r="B41" s="575"/>
      <c r="C41" s="201" t="s">
        <v>48</v>
      </c>
      <c r="D41" s="217" t="s">
        <v>67</v>
      </c>
      <c r="E41" s="215"/>
      <c r="F41" s="215"/>
      <c r="G41" s="215"/>
      <c r="H41" s="215"/>
      <c r="I41" s="215"/>
      <c r="J41" s="215"/>
      <c r="K41" s="215"/>
      <c r="L41" s="216"/>
      <c r="M41" s="211"/>
      <c r="N41" s="212"/>
    </row>
    <row r="42" spans="2:18" ht="18.75" x14ac:dyDescent="0.3">
      <c r="B42" s="585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07"/>
      <c r="N42" s="208"/>
    </row>
    <row r="43" spans="2:18" ht="18.75" x14ac:dyDescent="0.3">
      <c r="B43" s="585"/>
      <c r="C43" s="204"/>
      <c r="D43" s="209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x14ac:dyDescent="0.3">
      <c r="B44" s="585"/>
      <c r="C44" s="204"/>
      <c r="D44" s="210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5.75" x14ac:dyDescent="0.25">
      <c r="C45" s="149"/>
    </row>
  </sheetData>
  <sortState ref="B9:B16">
    <sortCondition ref="B9:B16"/>
  </sortState>
  <mergeCells count="20"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O24:P24"/>
    <mergeCell ref="F36:G36"/>
    <mergeCell ref="B39:B44"/>
    <mergeCell ref="O10:P10"/>
    <mergeCell ref="O13:P13"/>
    <mergeCell ref="O18:P18"/>
    <mergeCell ref="O20:P20"/>
    <mergeCell ref="O21:P21"/>
  </mergeCells>
  <pageMargins left="0.27559055118110237" right="0.27559055118110237" top="0.35433070866141736" bottom="0.27559055118110237" header="0.31496062992125984" footer="0.31496062992125984"/>
  <pageSetup scale="8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X46"/>
  <sheetViews>
    <sheetView workbookViewId="0">
      <selection activeCell="C41" sqref="C4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556" t="s">
        <v>0</v>
      </c>
      <c r="C1" s="556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57">
        <v>44647</v>
      </c>
      <c r="C2" s="558"/>
      <c r="F2" s="559" t="s">
        <v>1</v>
      </c>
      <c r="G2" s="559"/>
      <c r="H2" s="559"/>
      <c r="I2" s="7"/>
      <c r="J2" s="7"/>
      <c r="K2" s="574" t="s">
        <v>3</v>
      </c>
      <c r="L2" s="574"/>
      <c r="M2" s="8"/>
      <c r="N2" s="9"/>
    </row>
    <row r="3" spans="2:24" ht="17.25" thickTop="1" thickBot="1" x14ac:dyDescent="0.3">
      <c r="B3" s="11"/>
      <c r="C3" s="560" t="s">
        <v>68</v>
      </c>
      <c r="D3" s="561"/>
      <c r="E3" s="11"/>
      <c r="F3" s="562" t="s">
        <v>69</v>
      </c>
      <c r="G3" s="563"/>
      <c r="H3" s="12"/>
      <c r="I3" s="564" t="s">
        <v>2</v>
      </c>
      <c r="J3" s="13"/>
      <c r="K3" s="574"/>
      <c r="L3" s="574"/>
      <c r="M3" s="566" t="s">
        <v>4</v>
      </c>
      <c r="N3" s="567"/>
      <c r="O3" s="568" t="s">
        <v>5</v>
      </c>
      <c r="P3" s="569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65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550.74</v>
      </c>
      <c r="D5" s="26">
        <v>43</v>
      </c>
      <c r="E5" s="27"/>
      <c r="F5" s="25"/>
      <c r="G5" s="28"/>
      <c r="H5" s="29">
        <f t="shared" ref="H5:I26" si="0">F5+C5</f>
        <v>550.74</v>
      </c>
      <c r="I5" s="30">
        <f t="shared" si="0"/>
        <v>43</v>
      </c>
      <c r="J5" s="31"/>
      <c r="K5" s="51">
        <v>549.95000000000005</v>
      </c>
      <c r="L5" s="52">
        <v>43</v>
      </c>
      <c r="M5" s="32">
        <f>K5-H5</f>
        <v>-0.78999999999996362</v>
      </c>
      <c r="N5" s="33">
        <f>L5-I5</f>
        <v>0</v>
      </c>
      <c r="O5" s="570"/>
      <c r="P5" s="571"/>
    </row>
    <row r="6" spans="2:24" ht="18.75" thickTop="1" thickBot="1" x14ac:dyDescent="0.35">
      <c r="B6" s="24" t="s">
        <v>13</v>
      </c>
      <c r="C6" s="143"/>
      <c r="D6" s="26"/>
      <c r="E6" s="27"/>
      <c r="F6" s="25">
        <v>379.31</v>
      </c>
      <c r="G6" s="28">
        <v>31</v>
      </c>
      <c r="H6" s="29">
        <f t="shared" si="0"/>
        <v>379.31</v>
      </c>
      <c r="I6" s="30">
        <f t="shared" si="0"/>
        <v>31</v>
      </c>
      <c r="J6" s="31"/>
      <c r="K6" s="51">
        <v>378.11</v>
      </c>
      <c r="L6" s="52">
        <v>31</v>
      </c>
      <c r="M6" s="35">
        <f t="shared" ref="M6:N21" si="1">K6-H6</f>
        <v>-1.1999999999999886</v>
      </c>
      <c r="N6" s="36">
        <f t="shared" si="1"/>
        <v>0</v>
      </c>
      <c r="O6" s="572"/>
      <c r="P6" s="573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/>
      <c r="D7" s="26"/>
      <c r="E7" s="25"/>
      <c r="F7" s="25">
        <v>160</v>
      </c>
      <c r="G7" s="28">
        <v>8</v>
      </c>
      <c r="H7" s="29">
        <f t="shared" si="0"/>
        <v>160</v>
      </c>
      <c r="I7" s="30">
        <f t="shared" si="0"/>
        <v>8</v>
      </c>
      <c r="J7" s="31"/>
      <c r="K7" s="51">
        <v>160</v>
      </c>
      <c r="L7" s="52">
        <v>8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267.35000000000002</v>
      </c>
      <c r="D8" s="46">
        <v>14</v>
      </c>
      <c r="E8" s="27"/>
      <c r="F8" s="25"/>
      <c r="G8" s="28"/>
      <c r="H8" s="34">
        <f t="shared" si="0"/>
        <v>267.35000000000002</v>
      </c>
      <c r="I8" s="30">
        <f t="shared" si="0"/>
        <v>14</v>
      </c>
      <c r="J8" s="31"/>
      <c r="K8" s="51">
        <v>267.35000000000002</v>
      </c>
      <c r="L8" s="52">
        <v>14</v>
      </c>
      <c r="M8" s="42">
        <f t="shared" si="1"/>
        <v>0</v>
      </c>
      <c r="N8" s="43">
        <f t="shared" si="1"/>
        <v>0</v>
      </c>
      <c r="O8" s="554"/>
      <c r="P8" s="554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/>
      <c r="D10" s="26"/>
      <c r="E10" s="27"/>
      <c r="F10" s="25">
        <v>150</v>
      </c>
      <c r="G10" s="28">
        <v>15</v>
      </c>
      <c r="H10" s="34">
        <f t="shared" si="0"/>
        <v>150</v>
      </c>
      <c r="I10" s="47">
        <f t="shared" si="0"/>
        <v>15</v>
      </c>
      <c r="J10" s="31"/>
      <c r="K10" s="51">
        <v>150</v>
      </c>
      <c r="L10" s="52">
        <v>15</v>
      </c>
      <c r="M10" s="191">
        <f t="shared" si="1"/>
        <v>0</v>
      </c>
      <c r="N10" s="192">
        <f t="shared" si="1"/>
        <v>0</v>
      </c>
      <c r="O10" s="577"/>
      <c r="P10" s="577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110</v>
      </c>
      <c r="G11" s="28">
        <v>11</v>
      </c>
      <c r="H11" s="34">
        <f t="shared" si="0"/>
        <v>110</v>
      </c>
      <c r="I11" s="47">
        <f t="shared" si="0"/>
        <v>11</v>
      </c>
      <c r="J11" s="31"/>
      <c r="K11" s="51">
        <v>110</v>
      </c>
      <c r="L11" s="52">
        <v>11</v>
      </c>
      <c r="M11" s="191">
        <f t="shared" si="1"/>
        <v>0</v>
      </c>
      <c r="N11" s="192">
        <f t="shared" si="1"/>
        <v>0</v>
      </c>
      <c r="O11" s="218"/>
      <c r="P11" s="218"/>
      <c r="Q11" s="193"/>
      <c r="R11" s="185"/>
    </row>
    <row r="12" spans="2:24" ht="18" thickBot="1" x14ac:dyDescent="0.35">
      <c r="B12" s="24" t="s">
        <v>62</v>
      </c>
      <c r="C12" s="25">
        <v>384.92</v>
      </c>
      <c r="D12" s="26">
        <v>18</v>
      </c>
      <c r="E12" s="27"/>
      <c r="F12" s="25"/>
      <c r="G12" s="28"/>
      <c r="H12" s="60">
        <f t="shared" si="0"/>
        <v>384.92</v>
      </c>
      <c r="I12" s="47">
        <f t="shared" si="0"/>
        <v>18</v>
      </c>
      <c r="J12" s="31"/>
      <c r="K12" s="51">
        <v>384.92</v>
      </c>
      <c r="L12" s="52">
        <v>18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hidden="1" thickBot="1" x14ac:dyDescent="0.35">
      <c r="B13" s="24" t="s">
        <v>21</v>
      </c>
      <c r="C13" s="25"/>
      <c r="D13" s="140"/>
      <c r="E13" s="27"/>
      <c r="F13" s="25"/>
      <c r="G13" s="28"/>
      <c r="H13" s="63">
        <f t="shared" si="0"/>
        <v>0</v>
      </c>
      <c r="I13" s="47">
        <f t="shared" si="0"/>
        <v>0</v>
      </c>
      <c r="J13" s="31"/>
      <c r="K13" s="51"/>
      <c r="L13" s="52"/>
      <c r="M13" s="220">
        <f t="shared" si="1"/>
        <v>0</v>
      </c>
      <c r="N13" s="192">
        <f t="shared" si="1"/>
        <v>0</v>
      </c>
      <c r="O13" s="579"/>
      <c r="P13" s="579"/>
      <c r="Q13" s="187"/>
      <c r="R13" s="188"/>
      <c r="S13" s="64"/>
      <c r="T13" s="53"/>
    </row>
    <row r="14" spans="2:24" ht="18" hidden="1" customHeight="1" x14ac:dyDescent="0.25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>
        <v>65.12</v>
      </c>
      <c r="D16" s="26">
        <v>3</v>
      </c>
      <c r="E16" s="27"/>
      <c r="F16" s="25"/>
      <c r="G16" s="28"/>
      <c r="H16" s="63">
        <f t="shared" si="0"/>
        <v>65.12</v>
      </c>
      <c r="I16" s="47">
        <f t="shared" si="0"/>
        <v>3</v>
      </c>
      <c r="J16" s="31"/>
      <c r="K16" s="51">
        <v>65.12</v>
      </c>
      <c r="L16" s="52">
        <v>3</v>
      </c>
      <c r="M16" s="191">
        <f t="shared" si="1"/>
        <v>0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3282.42</v>
      </c>
      <c r="G18" s="28">
        <v>723</v>
      </c>
      <c r="H18" s="63">
        <f t="shared" si="0"/>
        <v>3282.42</v>
      </c>
      <c r="I18" s="47">
        <f t="shared" si="0"/>
        <v>723</v>
      </c>
      <c r="J18" s="10"/>
      <c r="K18" s="51">
        <v>3282.56</v>
      </c>
      <c r="L18" s="52">
        <v>723</v>
      </c>
      <c r="M18" s="191">
        <f t="shared" si="1"/>
        <v>0.13999999999987267</v>
      </c>
      <c r="N18" s="192">
        <f t="shared" si="1"/>
        <v>0</v>
      </c>
      <c r="O18" s="580"/>
      <c r="P18" s="580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/>
      <c r="D19" s="26"/>
      <c r="E19" s="27"/>
      <c r="F19" s="25"/>
      <c r="G19" s="28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hidden="1" thickBot="1" x14ac:dyDescent="0.35">
      <c r="B20" s="24" t="s">
        <v>27</v>
      </c>
      <c r="C20" s="25"/>
      <c r="D20" s="26"/>
      <c r="E20" s="27"/>
      <c r="F20" s="25"/>
      <c r="G20" s="28"/>
      <c r="H20" s="63">
        <f t="shared" si="0"/>
        <v>0</v>
      </c>
      <c r="I20" s="47">
        <f t="shared" si="0"/>
        <v>0</v>
      </c>
      <c r="J20" s="31"/>
      <c r="K20" s="51"/>
      <c r="L20" s="52"/>
      <c r="M20" s="191">
        <f t="shared" si="1"/>
        <v>0</v>
      </c>
      <c r="N20" s="192">
        <f t="shared" si="1"/>
        <v>0</v>
      </c>
      <c r="O20" s="581"/>
      <c r="P20" s="581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582"/>
      <c r="P21" s="582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/>
      <c r="D24" s="26"/>
      <c r="E24" s="27"/>
      <c r="F24" s="25">
        <v>14426.6</v>
      </c>
      <c r="G24" s="28">
        <v>530</v>
      </c>
      <c r="H24" s="63">
        <f t="shared" si="0"/>
        <v>14426.6</v>
      </c>
      <c r="I24" s="47">
        <f t="shared" si="0"/>
        <v>530</v>
      </c>
      <c r="J24" s="31"/>
      <c r="K24" s="83">
        <v>14424.04</v>
      </c>
      <c r="L24" s="52">
        <v>530</v>
      </c>
      <c r="M24" s="191">
        <f>K24-H24</f>
        <v>-2.5599999999994907</v>
      </c>
      <c r="N24" s="192">
        <f t="shared" si="2"/>
        <v>0</v>
      </c>
      <c r="O24" s="584"/>
      <c r="P24" s="584"/>
      <c r="Q24" s="187"/>
      <c r="R24" s="185"/>
    </row>
    <row r="25" spans="2:20" ht="19.5" hidden="1" thickBot="1" x14ac:dyDescent="0.35">
      <c r="B25" s="24" t="s">
        <v>33</v>
      </c>
      <c r="C25" s="84"/>
      <c r="D25" s="219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3"/>
        <v>0</v>
      </c>
      <c r="I28" s="88">
        <f t="shared" si="3"/>
        <v>0</v>
      </c>
      <c r="J28" s="31"/>
      <c r="K28" s="83"/>
      <c r="L28" s="52"/>
      <c r="M28" s="191">
        <f t="shared" si="2"/>
        <v>0</v>
      </c>
      <c r="N28" s="192">
        <f t="shared" si="2"/>
        <v>0</v>
      </c>
      <c r="O28" s="226"/>
      <c r="P28" s="227"/>
      <c r="Q28" s="194"/>
      <c r="R28" s="185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3"/>
        <v>0</v>
      </c>
      <c r="I29" s="88">
        <f t="shared" si="3"/>
        <v>0</v>
      </c>
      <c r="J29" s="31"/>
      <c r="K29" s="83"/>
      <c r="L29" s="52"/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8" hidden="1" thickBot="1" x14ac:dyDescent="0.35">
      <c r="B30" s="112" t="s">
        <v>35</v>
      </c>
      <c r="C30" s="45"/>
      <c r="D30" s="46"/>
      <c r="E30" s="113"/>
      <c r="F30" s="96"/>
      <c r="G30" s="106"/>
      <c r="H30" s="100">
        <f t="shared" si="3"/>
        <v>0</v>
      </c>
      <c r="I30" s="88">
        <f t="shared" si="3"/>
        <v>0</v>
      </c>
      <c r="J30" s="31"/>
      <c r="K30" s="83"/>
      <c r="L30" s="52"/>
      <c r="M30" s="191">
        <f t="shared" si="2"/>
        <v>0</v>
      </c>
      <c r="N30" s="192">
        <f t="shared" si="2"/>
        <v>0</v>
      </c>
      <c r="O30" s="230"/>
      <c r="P30" s="231"/>
      <c r="Q30" s="194"/>
      <c r="R30" s="185"/>
    </row>
    <row r="31" spans="2:20" ht="18" thickBot="1" x14ac:dyDescent="0.35">
      <c r="B31" s="112" t="s">
        <v>70</v>
      </c>
      <c r="C31" s="45"/>
      <c r="D31" s="46"/>
      <c r="E31" s="113"/>
      <c r="F31" s="96">
        <v>1184.1500000000001</v>
      </c>
      <c r="G31" s="106">
        <v>41</v>
      </c>
      <c r="H31" s="100">
        <f t="shared" si="3"/>
        <v>1184.1500000000001</v>
      </c>
      <c r="I31" s="88">
        <f t="shared" si="3"/>
        <v>41</v>
      </c>
      <c r="J31" s="31"/>
      <c r="K31" s="83">
        <v>1184.18</v>
      </c>
      <c r="L31" s="52">
        <v>41</v>
      </c>
      <c r="M31" s="191">
        <f t="shared" ref="M31:M32" si="4">K31-H31</f>
        <v>2.9999999999972715E-2</v>
      </c>
      <c r="N31" s="192">
        <f t="shared" ref="N31:N32" si="5">L31-I31</f>
        <v>0</v>
      </c>
      <c r="O31" s="232"/>
      <c r="P31" s="233"/>
      <c r="Q31" s="194"/>
      <c r="R31" s="185"/>
    </row>
    <row r="32" spans="2:20" ht="21.75" thickBot="1" x14ac:dyDescent="0.3">
      <c r="B32" s="104" t="s">
        <v>38</v>
      </c>
      <c r="C32" s="25"/>
      <c r="D32" s="26"/>
      <c r="E32" s="105"/>
      <c r="F32" s="96">
        <v>258.77999999999997</v>
      </c>
      <c r="G32" s="106">
        <v>57</v>
      </c>
      <c r="H32" s="100">
        <f t="shared" si="3"/>
        <v>258.77999999999997</v>
      </c>
      <c r="I32" s="88">
        <f t="shared" si="3"/>
        <v>57</v>
      </c>
      <c r="J32" s="31"/>
      <c r="K32" s="83">
        <v>258.77999999999997</v>
      </c>
      <c r="L32" s="52">
        <v>57</v>
      </c>
      <c r="M32" s="191">
        <f t="shared" si="4"/>
        <v>0</v>
      </c>
      <c r="N32" s="192">
        <f t="shared" si="5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39</v>
      </c>
      <c r="C33" s="25"/>
      <c r="D33" s="26"/>
      <c r="E33" s="105"/>
      <c r="F33" s="96">
        <v>300</v>
      </c>
      <c r="G33" s="106">
        <v>30</v>
      </c>
      <c r="H33" s="100">
        <f t="shared" si="3"/>
        <v>300</v>
      </c>
      <c r="I33" s="101">
        <f t="shared" si="3"/>
        <v>30</v>
      </c>
      <c r="J33" s="31"/>
      <c r="K33" s="83">
        <v>300</v>
      </c>
      <c r="L33" s="52">
        <v>30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v>62.69</v>
      </c>
      <c r="D34" s="46">
        <v>5</v>
      </c>
      <c r="E34" s="113"/>
      <c r="F34" s="96">
        <v>304.91000000000003</v>
      </c>
      <c r="G34" s="106">
        <v>25</v>
      </c>
      <c r="H34" s="100">
        <f t="shared" si="3"/>
        <v>367.6</v>
      </c>
      <c r="I34" s="101">
        <f t="shared" si="3"/>
        <v>30</v>
      </c>
      <c r="J34" s="31"/>
      <c r="K34" s="83">
        <v>367.71</v>
      </c>
      <c r="L34" s="52">
        <v>30</v>
      </c>
      <c r="M34" s="191">
        <f t="shared" si="2"/>
        <v>0.1099999999999568</v>
      </c>
      <c r="N34" s="192">
        <f t="shared" si="2"/>
        <v>0</v>
      </c>
      <c r="O34" s="234"/>
      <c r="P34" s="235"/>
      <c r="Q34" s="187"/>
      <c r="R34" s="185"/>
    </row>
    <row r="35" spans="2:18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576" t="s">
        <v>43</v>
      </c>
      <c r="G37" s="576"/>
      <c r="H37" s="129">
        <f>SUM(H5:H29)</f>
        <v>19776.46</v>
      </c>
      <c r="I37" s="130">
        <f>SUM(I5:I29)</f>
        <v>1396</v>
      </c>
      <c r="J37" s="131"/>
      <c r="K37" s="132">
        <f>SUM(K5:K35)</f>
        <v>21882.720000000001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5.75" x14ac:dyDescent="0.25">
      <c r="B39" s="136"/>
      <c r="C39" s="137"/>
      <c r="D39" s="136"/>
      <c r="E39" s="136"/>
      <c r="F39" s="136"/>
      <c r="G39" s="1"/>
    </row>
    <row r="40" spans="2:18" ht="18.75" customHeight="1" x14ac:dyDescent="0.3">
      <c r="B40" s="244"/>
      <c r="C40" s="204"/>
      <c r="D40" s="210"/>
      <c r="E40" s="136"/>
      <c r="F40" s="136"/>
      <c r="G40" s="185"/>
      <c r="H40" s="185"/>
      <c r="I40" s="185"/>
      <c r="J40" s="185"/>
      <c r="K40" s="185"/>
      <c r="L40" s="206"/>
      <c r="M40" s="211"/>
      <c r="N40" s="212"/>
    </row>
    <row r="41" spans="2:18" ht="18.75" customHeight="1" x14ac:dyDescent="0.3">
      <c r="B41" s="244"/>
      <c r="C41" s="204"/>
      <c r="D41" s="210"/>
      <c r="E41" s="136"/>
      <c r="F41" s="136"/>
      <c r="G41" s="185"/>
      <c r="H41" s="185"/>
      <c r="I41" s="185"/>
      <c r="J41" s="185"/>
      <c r="K41" s="185"/>
      <c r="L41" s="206"/>
      <c r="M41" s="211"/>
      <c r="N41" s="212"/>
    </row>
    <row r="42" spans="2:18" ht="18.75" customHeight="1" x14ac:dyDescent="0.3">
      <c r="B42" s="244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19">
    <mergeCell ref="O20:P20"/>
    <mergeCell ref="O21:P21"/>
    <mergeCell ref="O24:P24"/>
    <mergeCell ref="F37:G37"/>
    <mergeCell ref="O10:P10"/>
    <mergeCell ref="O13:P13"/>
    <mergeCell ref="O18:P18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25" right="0.25" top="0.75" bottom="0.75" header="0.3" footer="0.3"/>
  <pageSetup scale="8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46"/>
  <sheetViews>
    <sheetView workbookViewId="0">
      <selection activeCell="F4" sqref="F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556" t="s">
        <v>0</v>
      </c>
      <c r="C1" s="556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57">
        <v>44682</v>
      </c>
      <c r="C2" s="558"/>
      <c r="F2" s="559" t="s">
        <v>1</v>
      </c>
      <c r="G2" s="559"/>
      <c r="H2" s="559"/>
      <c r="I2" s="7"/>
      <c r="J2" s="7"/>
      <c r="K2" s="574" t="s">
        <v>3</v>
      </c>
      <c r="L2" s="574"/>
      <c r="M2" s="8"/>
      <c r="N2" s="9"/>
    </row>
    <row r="3" spans="2:24" ht="17.25" thickTop="1" thickBot="1" x14ac:dyDescent="0.3">
      <c r="B3" s="11"/>
      <c r="C3" s="560" t="s">
        <v>100</v>
      </c>
      <c r="D3" s="561"/>
      <c r="E3" s="11"/>
      <c r="F3" s="562" t="s">
        <v>101</v>
      </c>
      <c r="G3" s="563"/>
      <c r="H3" s="12"/>
      <c r="I3" s="564" t="s">
        <v>2</v>
      </c>
      <c r="J3" s="13"/>
      <c r="K3" s="574"/>
      <c r="L3" s="574"/>
      <c r="M3" s="566" t="s">
        <v>4</v>
      </c>
      <c r="N3" s="567"/>
      <c r="O3" s="568" t="s">
        <v>5</v>
      </c>
      <c r="P3" s="569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65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75.42</v>
      </c>
      <c r="D5" s="26">
        <v>6</v>
      </c>
      <c r="E5" s="27"/>
      <c r="F5" s="25"/>
      <c r="G5" s="28"/>
      <c r="H5" s="29">
        <f t="shared" ref="H5:I26" si="0">F5+C5</f>
        <v>75.42</v>
      </c>
      <c r="I5" s="30">
        <f t="shared" si="0"/>
        <v>6</v>
      </c>
      <c r="J5" s="31"/>
      <c r="K5" s="51">
        <v>75.400000000000006</v>
      </c>
      <c r="L5" s="52">
        <v>6</v>
      </c>
      <c r="M5" s="32">
        <f>K5-H5</f>
        <v>-1.9999999999996021E-2</v>
      </c>
      <c r="N5" s="33">
        <f>L5-I5</f>
        <v>0</v>
      </c>
      <c r="O5" s="570"/>
      <c r="P5" s="571"/>
    </row>
    <row r="6" spans="2:24" ht="18.75" thickTop="1" thickBot="1" x14ac:dyDescent="0.35">
      <c r="B6" s="24" t="s">
        <v>13</v>
      </c>
      <c r="C6" s="143"/>
      <c r="D6" s="26"/>
      <c r="E6" s="27"/>
      <c r="F6" s="25">
        <v>309.74</v>
      </c>
      <c r="G6" s="28">
        <v>27</v>
      </c>
      <c r="H6" s="29">
        <f t="shared" si="0"/>
        <v>309.74</v>
      </c>
      <c r="I6" s="30">
        <f t="shared" si="0"/>
        <v>27</v>
      </c>
      <c r="J6" s="31"/>
      <c r="K6" s="51">
        <v>309.74</v>
      </c>
      <c r="L6" s="52">
        <v>27</v>
      </c>
      <c r="M6" s="35">
        <f t="shared" ref="M6:N21" si="1">K6-H6</f>
        <v>0</v>
      </c>
      <c r="N6" s="36">
        <f t="shared" si="1"/>
        <v>0</v>
      </c>
      <c r="O6" s="572"/>
      <c r="P6" s="573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/>
      <c r="D8" s="46"/>
      <c r="E8" s="27"/>
      <c r="F8" s="25">
        <v>400</v>
      </c>
      <c r="G8" s="28">
        <v>40</v>
      </c>
      <c r="H8" s="34">
        <f t="shared" si="0"/>
        <v>400</v>
      </c>
      <c r="I8" s="30">
        <f t="shared" si="0"/>
        <v>40</v>
      </c>
      <c r="J8" s="31"/>
      <c r="K8" s="51">
        <v>400</v>
      </c>
      <c r="L8" s="52">
        <v>40</v>
      </c>
      <c r="M8" s="42">
        <f t="shared" si="1"/>
        <v>0</v>
      </c>
      <c r="N8" s="43">
        <f t="shared" si="1"/>
        <v>0</v>
      </c>
      <c r="O8" s="554"/>
      <c r="P8" s="554"/>
      <c r="Q8" s="193"/>
      <c r="R8" s="1"/>
    </row>
    <row r="9" spans="2:24" ht="18.75" x14ac:dyDescent="0.3">
      <c r="B9" s="24" t="s">
        <v>16</v>
      </c>
      <c r="C9" s="25"/>
      <c r="D9" s="26"/>
      <c r="F9" s="25">
        <v>3409.35</v>
      </c>
      <c r="G9" s="28">
        <v>124</v>
      </c>
      <c r="H9" s="34">
        <f t="shared" si="0"/>
        <v>3409.35</v>
      </c>
      <c r="I9" s="47">
        <f t="shared" si="0"/>
        <v>124</v>
      </c>
      <c r="J9" s="31"/>
      <c r="K9" s="51">
        <v>3409.35</v>
      </c>
      <c r="L9" s="52">
        <v>124</v>
      </c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/>
      <c r="D10" s="26"/>
      <c r="E10" s="27"/>
      <c r="F10" s="25">
        <v>70</v>
      </c>
      <c r="G10" s="28">
        <v>7</v>
      </c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577"/>
      <c r="P10" s="577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120</v>
      </c>
      <c r="G11" s="28">
        <v>12</v>
      </c>
      <c r="H11" s="34">
        <f t="shared" si="0"/>
        <v>120</v>
      </c>
      <c r="I11" s="47">
        <f t="shared" si="0"/>
        <v>12</v>
      </c>
      <c r="J11" s="31"/>
      <c r="K11" s="51">
        <v>120</v>
      </c>
      <c r="L11" s="52">
        <v>12</v>
      </c>
      <c r="M11" s="191">
        <f t="shared" si="1"/>
        <v>0</v>
      </c>
      <c r="N11" s="192">
        <f t="shared" si="1"/>
        <v>0</v>
      </c>
      <c r="O11" s="243"/>
      <c r="P11" s="243"/>
      <c r="Q11" s="193"/>
      <c r="R11" s="185"/>
    </row>
    <row r="12" spans="2:24" ht="18" hidden="1" thickBot="1" x14ac:dyDescent="0.35">
      <c r="B12" s="24" t="s">
        <v>62</v>
      </c>
      <c r="C12" s="25"/>
      <c r="D12" s="26"/>
      <c r="E12" s="27"/>
      <c r="F12" s="25"/>
      <c r="G12" s="28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5498.71</v>
      </c>
      <c r="G13" s="28">
        <v>181</v>
      </c>
      <c r="H13" s="63">
        <f t="shared" si="0"/>
        <v>5498.71</v>
      </c>
      <c r="I13" s="47">
        <f t="shared" si="0"/>
        <v>181</v>
      </c>
      <c r="J13" s="31"/>
      <c r="K13" s="51">
        <v>5499</v>
      </c>
      <c r="L13" s="52">
        <v>181</v>
      </c>
      <c r="M13" s="220">
        <f t="shared" si="1"/>
        <v>0.28999999999996362</v>
      </c>
      <c r="N13" s="192">
        <f t="shared" si="1"/>
        <v>0</v>
      </c>
      <c r="O13" s="579"/>
      <c r="P13" s="579"/>
      <c r="Q13" s="187"/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hidden="1" thickBot="1" x14ac:dyDescent="0.35">
      <c r="B16" s="24" t="s">
        <v>24</v>
      </c>
      <c r="C16" s="25"/>
      <c r="D16" s="26"/>
      <c r="E16" s="27"/>
      <c r="F16" s="25"/>
      <c r="G16" s="28"/>
      <c r="H16" s="63">
        <f t="shared" si="0"/>
        <v>0</v>
      </c>
      <c r="I16" s="47">
        <f t="shared" si="0"/>
        <v>0</v>
      </c>
      <c r="J16" s="31"/>
      <c r="K16" s="51"/>
      <c r="L16" s="52"/>
      <c r="M16" s="191">
        <f t="shared" si="1"/>
        <v>0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23</v>
      </c>
      <c r="C17" s="25"/>
      <c r="D17" s="26"/>
      <c r="E17" s="27"/>
      <c r="F17" s="25">
        <v>981.79</v>
      </c>
      <c r="G17" s="28">
        <v>38</v>
      </c>
      <c r="H17" s="63">
        <f t="shared" si="0"/>
        <v>981.79</v>
      </c>
      <c r="I17" s="47">
        <f t="shared" si="0"/>
        <v>38</v>
      </c>
      <c r="J17" s="31"/>
      <c r="K17" s="51">
        <v>981.79</v>
      </c>
      <c r="L17" s="52">
        <v>38</v>
      </c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55" t="s">
        <v>25</v>
      </c>
      <c r="C18" s="256"/>
      <c r="D18" s="257"/>
      <c r="E18" s="27"/>
      <c r="F18" s="256">
        <v>967.02</v>
      </c>
      <c r="G18" s="258">
        <v>213</v>
      </c>
      <c r="H18" s="259">
        <f t="shared" si="0"/>
        <v>967.02</v>
      </c>
      <c r="I18" s="260">
        <f t="shared" si="0"/>
        <v>213</v>
      </c>
      <c r="J18" s="261"/>
      <c r="K18" s="262">
        <v>1103.22</v>
      </c>
      <c r="L18" s="263">
        <v>243</v>
      </c>
      <c r="M18" s="247">
        <f t="shared" si="1"/>
        <v>136.20000000000005</v>
      </c>
      <c r="N18" s="248">
        <f t="shared" si="1"/>
        <v>30</v>
      </c>
      <c r="O18" s="580"/>
      <c r="P18" s="580"/>
      <c r="Q18" s="187"/>
      <c r="R18" s="185"/>
      <c r="S18" s="53"/>
      <c r="T18" s="53"/>
    </row>
    <row r="19" spans="2:20" ht="19.5" thickBot="1" x14ac:dyDescent="0.35">
      <c r="B19" s="72" t="s">
        <v>26</v>
      </c>
      <c r="C19" s="25"/>
      <c r="D19" s="26"/>
      <c r="E19" s="27"/>
      <c r="F19" s="25">
        <v>1787.42</v>
      </c>
      <c r="G19" s="28">
        <v>68</v>
      </c>
      <c r="H19" s="63">
        <f t="shared" si="0"/>
        <v>1787.42</v>
      </c>
      <c r="I19" s="47">
        <f t="shared" si="0"/>
        <v>68</v>
      </c>
      <c r="J19" s="31"/>
      <c r="K19" s="51">
        <v>1787.42</v>
      </c>
      <c r="L19" s="52">
        <v>68</v>
      </c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1371.17</v>
      </c>
      <c r="G20" s="28">
        <v>46</v>
      </c>
      <c r="H20" s="63">
        <f t="shared" si="0"/>
        <v>1371.17</v>
      </c>
      <c r="I20" s="47">
        <f t="shared" si="0"/>
        <v>46</v>
      </c>
      <c r="J20" s="31"/>
      <c r="K20" s="51">
        <v>1371.2</v>
      </c>
      <c r="L20" s="52">
        <v>46</v>
      </c>
      <c r="M20" s="191">
        <f t="shared" si="1"/>
        <v>2.9999999999972715E-2</v>
      </c>
      <c r="N20" s="192">
        <f t="shared" si="1"/>
        <v>0</v>
      </c>
      <c r="O20" s="581"/>
      <c r="P20" s="581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582"/>
      <c r="P21" s="582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/>
      <c r="D24" s="26"/>
      <c r="E24" s="27"/>
      <c r="F24" s="25">
        <v>17037</v>
      </c>
      <c r="G24" s="28">
        <v>626</v>
      </c>
      <c r="H24" s="63">
        <f t="shared" si="0"/>
        <v>17037</v>
      </c>
      <c r="I24" s="47">
        <f t="shared" si="0"/>
        <v>626</v>
      </c>
      <c r="J24" s="31"/>
      <c r="K24" s="83">
        <v>17039.72</v>
      </c>
      <c r="L24" s="52">
        <v>626</v>
      </c>
      <c r="M24" s="42">
        <f>K24-H24</f>
        <v>2.7200000000011642</v>
      </c>
      <c r="N24" s="43">
        <f t="shared" si="2"/>
        <v>0</v>
      </c>
      <c r="O24" s="584"/>
      <c r="P24" s="584"/>
      <c r="Q24" s="187"/>
      <c r="R24" s="185"/>
    </row>
    <row r="25" spans="2:20" ht="19.5" hidden="1" thickBot="1" x14ac:dyDescent="0.35">
      <c r="B25" s="24" t="s">
        <v>33</v>
      </c>
      <c r="C25" s="84"/>
      <c r="D25" s="242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thickBot="1" x14ac:dyDescent="0.3">
      <c r="B26" s="72" t="s">
        <v>34</v>
      </c>
      <c r="C26" s="25"/>
      <c r="D26" s="26"/>
      <c r="E26" s="27"/>
      <c r="F26" s="86">
        <v>1141.6600000000001</v>
      </c>
      <c r="G26" s="87">
        <v>40</v>
      </c>
      <c r="H26" s="60">
        <f t="shared" si="0"/>
        <v>1141.6600000000001</v>
      </c>
      <c r="I26" s="88">
        <f t="shared" si="0"/>
        <v>40</v>
      </c>
      <c r="J26" s="31"/>
      <c r="K26" s="83">
        <v>1141.6600000000001</v>
      </c>
      <c r="L26" s="52">
        <v>40</v>
      </c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hidden="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3"/>
        <v>0</v>
      </c>
      <c r="I28" s="88">
        <f t="shared" si="3"/>
        <v>0</v>
      </c>
      <c r="J28" s="31"/>
      <c r="K28" s="83"/>
      <c r="L28" s="52"/>
      <c r="M28" s="191">
        <f t="shared" si="2"/>
        <v>0</v>
      </c>
      <c r="N28" s="192">
        <f t="shared" si="2"/>
        <v>0</v>
      </c>
      <c r="O28" s="226"/>
      <c r="P28" s="227"/>
      <c r="Q28" s="194"/>
      <c r="R28" s="185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3"/>
        <v>0</v>
      </c>
      <c r="I29" s="88">
        <f t="shared" si="3"/>
        <v>0</v>
      </c>
      <c r="J29" s="31"/>
      <c r="K29" s="83"/>
      <c r="L29" s="52"/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8" hidden="1" thickBot="1" x14ac:dyDescent="0.35">
      <c r="B30" s="112" t="s">
        <v>35</v>
      </c>
      <c r="C30" s="45"/>
      <c r="D30" s="46"/>
      <c r="E30" s="113"/>
      <c r="F30" s="96"/>
      <c r="G30" s="106"/>
      <c r="H30" s="100">
        <f t="shared" si="3"/>
        <v>0</v>
      </c>
      <c r="I30" s="88">
        <f t="shared" si="3"/>
        <v>0</v>
      </c>
      <c r="J30" s="31"/>
      <c r="K30" s="83"/>
      <c r="L30" s="52"/>
      <c r="M30" s="191">
        <f t="shared" si="2"/>
        <v>0</v>
      </c>
      <c r="N30" s="192">
        <f t="shared" si="2"/>
        <v>0</v>
      </c>
      <c r="O30" s="230"/>
      <c r="P30" s="231"/>
      <c r="Q30" s="194"/>
      <c r="R30" s="185"/>
    </row>
    <row r="31" spans="2:20" ht="18" thickBot="1" x14ac:dyDescent="0.35">
      <c r="B31" s="112" t="s">
        <v>70</v>
      </c>
      <c r="C31" s="45">
        <v>90.2</v>
      </c>
      <c r="D31" s="46">
        <v>3</v>
      </c>
      <c r="E31" s="113"/>
      <c r="F31" s="96"/>
      <c r="G31" s="106"/>
      <c r="H31" s="100">
        <f t="shared" si="3"/>
        <v>90.2</v>
      </c>
      <c r="I31" s="88">
        <f t="shared" si="3"/>
        <v>3</v>
      </c>
      <c r="J31" s="31"/>
      <c r="K31" s="83">
        <v>90.22</v>
      </c>
      <c r="L31" s="52">
        <v>3</v>
      </c>
      <c r="M31" s="191">
        <f t="shared" si="2"/>
        <v>1.9999999999996021E-2</v>
      </c>
      <c r="N31" s="192">
        <f t="shared" si="2"/>
        <v>0</v>
      </c>
      <c r="O31" s="232"/>
      <c r="P31" s="233"/>
      <c r="Q31" s="194"/>
      <c r="R31" s="185"/>
    </row>
    <row r="32" spans="2:20" ht="21.75" thickBot="1" x14ac:dyDescent="0.3">
      <c r="B32" s="104" t="s">
        <v>38</v>
      </c>
      <c r="C32" s="25">
        <v>118.04</v>
      </c>
      <c r="D32" s="26">
        <v>26</v>
      </c>
      <c r="E32" s="105"/>
      <c r="F32" s="96"/>
      <c r="G32" s="106"/>
      <c r="H32" s="100">
        <f t="shared" si="3"/>
        <v>118.04</v>
      </c>
      <c r="I32" s="88">
        <f t="shared" si="3"/>
        <v>26</v>
      </c>
      <c r="J32" s="31"/>
      <c r="K32" s="83">
        <v>118.76</v>
      </c>
      <c r="L32" s="52">
        <v>26</v>
      </c>
      <c r="M32" s="191">
        <f t="shared" si="2"/>
        <v>0.71999999999999886</v>
      </c>
      <c r="N32" s="192">
        <f t="shared" si="2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39</v>
      </c>
      <c r="C33" s="25"/>
      <c r="D33" s="26"/>
      <c r="E33" s="105"/>
      <c r="F33" s="96">
        <v>340</v>
      </c>
      <c r="G33" s="106">
        <v>34</v>
      </c>
      <c r="H33" s="100">
        <f t="shared" si="3"/>
        <v>340</v>
      </c>
      <c r="I33" s="101">
        <f t="shared" si="3"/>
        <v>34</v>
      </c>
      <c r="J33" s="31"/>
      <c r="K33" s="83">
        <v>340</v>
      </c>
      <c r="L33" s="52">
        <v>34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v>61.36</v>
      </c>
      <c r="D34" s="46">
        <v>5</v>
      </c>
      <c r="E34" s="113"/>
      <c r="F34" s="96">
        <v>23.18</v>
      </c>
      <c r="G34" s="106">
        <v>2</v>
      </c>
      <c r="H34" s="100">
        <f t="shared" si="3"/>
        <v>84.539999999999992</v>
      </c>
      <c r="I34" s="101">
        <f t="shared" si="3"/>
        <v>7</v>
      </c>
      <c r="J34" s="31"/>
      <c r="K34" s="83">
        <v>84.54</v>
      </c>
      <c r="L34" s="52">
        <v>7</v>
      </c>
      <c r="M34" s="191">
        <f t="shared" si="2"/>
        <v>0</v>
      </c>
      <c r="N34" s="192">
        <f t="shared" si="2"/>
        <v>0</v>
      </c>
      <c r="O34" s="234"/>
      <c r="P34" s="235"/>
      <c r="Q34" s="187"/>
      <c r="R34" s="185"/>
    </row>
    <row r="35" spans="2:18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576" t="s">
        <v>43</v>
      </c>
      <c r="G37" s="576"/>
      <c r="H37" s="129">
        <f>SUM(H5:H29)</f>
        <v>33269.280000000006</v>
      </c>
      <c r="I37" s="130">
        <f>SUM(I5:I29)</f>
        <v>1433</v>
      </c>
      <c r="J37" s="131"/>
      <c r="K37" s="132">
        <f>SUM(K5:K35)</f>
        <v>34042.020000000004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18.75" customHeight="1" thickBot="1" x14ac:dyDescent="0.35">
      <c r="B40" s="586" t="s">
        <v>58</v>
      </c>
      <c r="C40" s="254" t="s">
        <v>47</v>
      </c>
      <c r="D40" s="253" t="s">
        <v>71</v>
      </c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8.75" customHeight="1" x14ac:dyDescent="0.3">
      <c r="B41" s="586"/>
      <c r="C41" s="204"/>
      <c r="D41" s="249"/>
      <c r="E41" s="250"/>
      <c r="F41" s="250"/>
      <c r="G41" s="251"/>
      <c r="H41" s="251"/>
      <c r="I41" s="251"/>
      <c r="J41" s="251"/>
      <c r="K41" s="251"/>
      <c r="L41" s="252"/>
      <c r="M41" s="211"/>
      <c r="N41" s="212"/>
    </row>
    <row r="42" spans="2:18" ht="18.75" customHeight="1" x14ac:dyDescent="0.3">
      <c r="B42" s="244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20">
    <mergeCell ref="B40:B41"/>
    <mergeCell ref="B1:C1"/>
    <mergeCell ref="B2:C2"/>
    <mergeCell ref="F2:H2"/>
    <mergeCell ref="K2:L3"/>
    <mergeCell ref="C3:D3"/>
    <mergeCell ref="F3:G3"/>
    <mergeCell ref="I3:I4"/>
    <mergeCell ref="F37:G37"/>
    <mergeCell ref="M3:N3"/>
    <mergeCell ref="O3:P3"/>
    <mergeCell ref="O5:P5"/>
    <mergeCell ref="O6:P6"/>
    <mergeCell ref="O8:P8"/>
    <mergeCell ref="O24:P24"/>
    <mergeCell ref="O10:P10"/>
    <mergeCell ref="O13:P13"/>
    <mergeCell ref="O18:P18"/>
    <mergeCell ref="O20:P20"/>
    <mergeCell ref="O21:P21"/>
  </mergeCells>
  <pageMargins left="0.43307086614173229" right="0.19685039370078741" top="0.74803149606299213" bottom="0.74803149606299213" header="0.31496062992125984" footer="0.31496062992125984"/>
  <pageSetup scale="8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B1:X47"/>
  <sheetViews>
    <sheetView zoomScale="85" zoomScaleNormal="85" workbookViewId="0">
      <selection activeCell="F4" sqref="F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556" t="s">
        <v>0</v>
      </c>
      <c r="C1" s="556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57">
        <v>44710</v>
      </c>
      <c r="C2" s="558"/>
      <c r="F2" s="559" t="s">
        <v>1</v>
      </c>
      <c r="G2" s="559"/>
      <c r="H2" s="559"/>
      <c r="I2" s="7"/>
      <c r="J2" s="7"/>
      <c r="K2" s="574" t="s">
        <v>3</v>
      </c>
      <c r="L2" s="574"/>
      <c r="M2" s="8"/>
      <c r="N2" s="9"/>
    </row>
    <row r="3" spans="2:24" ht="17.25" thickTop="1" thickBot="1" x14ac:dyDescent="0.3">
      <c r="B3" s="11"/>
      <c r="C3" s="560" t="s">
        <v>102</v>
      </c>
      <c r="D3" s="561"/>
      <c r="E3" s="11"/>
      <c r="F3" s="562" t="s">
        <v>103</v>
      </c>
      <c r="G3" s="563"/>
      <c r="H3" s="12"/>
      <c r="I3" s="564" t="s">
        <v>2</v>
      </c>
      <c r="J3" s="13"/>
      <c r="K3" s="574"/>
      <c r="L3" s="574"/>
      <c r="M3" s="566" t="s">
        <v>4</v>
      </c>
      <c r="N3" s="567"/>
      <c r="O3" s="568" t="s">
        <v>5</v>
      </c>
      <c r="P3" s="569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65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229.5</v>
      </c>
      <c r="G5" s="28">
        <v>20</v>
      </c>
      <c r="H5" s="29">
        <f t="shared" ref="H5:I26" si="0">F5+C5</f>
        <v>229.5</v>
      </c>
      <c r="I5" s="30">
        <f t="shared" si="0"/>
        <v>20</v>
      </c>
      <c r="J5" s="31"/>
      <c r="K5" s="51">
        <v>229.5</v>
      </c>
      <c r="L5" s="52">
        <v>20</v>
      </c>
      <c r="M5" s="32">
        <f>K5-H5</f>
        <v>0</v>
      </c>
      <c r="N5" s="33">
        <f>L5-I5</f>
        <v>0</v>
      </c>
      <c r="O5" s="570"/>
      <c r="P5" s="571"/>
    </row>
    <row r="6" spans="2:24" ht="18.75" thickTop="1" thickBot="1" x14ac:dyDescent="0.35">
      <c r="B6" s="24" t="s">
        <v>13</v>
      </c>
      <c r="C6" s="143"/>
      <c r="D6" s="26"/>
      <c r="E6" s="27"/>
      <c r="F6" s="25">
        <v>985.94</v>
      </c>
      <c r="G6" s="28">
        <v>85</v>
      </c>
      <c r="H6" s="29">
        <f t="shared" si="0"/>
        <v>985.94</v>
      </c>
      <c r="I6" s="30">
        <f t="shared" si="0"/>
        <v>85</v>
      </c>
      <c r="J6" s="31"/>
      <c r="K6" s="51">
        <v>985.94</v>
      </c>
      <c r="L6" s="52">
        <v>85</v>
      </c>
      <c r="M6" s="35">
        <f t="shared" ref="M6:N21" si="1">K6-H6</f>
        <v>0</v>
      </c>
      <c r="N6" s="36">
        <f t="shared" si="1"/>
        <v>0</v>
      </c>
      <c r="O6" s="572"/>
      <c r="P6" s="573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240</v>
      </c>
      <c r="D8" s="46">
        <v>24</v>
      </c>
      <c r="E8" s="27"/>
      <c r="F8" s="25">
        <v>405.65</v>
      </c>
      <c r="G8" s="28">
        <v>16</v>
      </c>
      <c r="H8" s="34">
        <f t="shared" si="0"/>
        <v>645.65</v>
      </c>
      <c r="I8" s="30">
        <f t="shared" si="0"/>
        <v>40</v>
      </c>
      <c r="J8" s="31"/>
      <c r="K8" s="51">
        <v>645.65</v>
      </c>
      <c r="L8" s="52">
        <v>40</v>
      </c>
      <c r="M8" s="42">
        <f t="shared" si="1"/>
        <v>0</v>
      </c>
      <c r="N8" s="43">
        <f t="shared" si="1"/>
        <v>0</v>
      </c>
      <c r="O8" s="554"/>
      <c r="P8" s="554"/>
      <c r="Q8" s="193"/>
      <c r="R8" s="1"/>
    </row>
    <row r="9" spans="2:24" ht="18.75" x14ac:dyDescent="0.3">
      <c r="B9" s="24" t="s">
        <v>16</v>
      </c>
      <c r="C9" s="25">
        <v>1416.33</v>
      </c>
      <c r="D9" s="26">
        <v>51</v>
      </c>
      <c r="F9" s="25">
        <v>1001.73</v>
      </c>
      <c r="G9" s="28">
        <v>36</v>
      </c>
      <c r="H9" s="34">
        <f t="shared" si="0"/>
        <v>2418.06</v>
      </c>
      <c r="I9" s="47">
        <f t="shared" si="0"/>
        <v>87</v>
      </c>
      <c r="J9" s="31"/>
      <c r="K9" s="51">
        <v>2307.64</v>
      </c>
      <c r="L9" s="52">
        <v>83</v>
      </c>
      <c r="M9" s="273">
        <f t="shared" si="1"/>
        <v>-110.42000000000007</v>
      </c>
      <c r="N9" s="274">
        <f t="shared" si="1"/>
        <v>-4</v>
      </c>
      <c r="O9" s="48"/>
      <c r="P9" s="170"/>
      <c r="Q9" s="275" t="s">
        <v>74</v>
      </c>
      <c r="R9" s="1"/>
    </row>
    <row r="10" spans="2:24" ht="17.25" x14ac:dyDescent="0.3">
      <c r="B10" s="24" t="s">
        <v>17</v>
      </c>
      <c r="C10" s="25"/>
      <c r="D10" s="26"/>
      <c r="E10" s="27"/>
      <c r="F10" s="25">
        <v>90</v>
      </c>
      <c r="G10" s="28">
        <v>9</v>
      </c>
      <c r="H10" s="34">
        <f t="shared" si="0"/>
        <v>90</v>
      </c>
      <c r="I10" s="47">
        <f t="shared" si="0"/>
        <v>9</v>
      </c>
      <c r="J10" s="31"/>
      <c r="K10" s="51">
        <v>90</v>
      </c>
      <c r="L10" s="52">
        <v>9</v>
      </c>
      <c r="M10" s="191">
        <f t="shared" si="1"/>
        <v>0</v>
      </c>
      <c r="N10" s="192">
        <f t="shared" si="1"/>
        <v>0</v>
      </c>
      <c r="O10" s="577"/>
      <c r="P10" s="577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60</v>
      </c>
      <c r="G11" s="28">
        <v>6</v>
      </c>
      <c r="H11" s="34">
        <f t="shared" si="0"/>
        <v>60</v>
      </c>
      <c r="I11" s="47">
        <f t="shared" si="0"/>
        <v>6</v>
      </c>
      <c r="J11" s="31"/>
      <c r="K11" s="51">
        <v>60</v>
      </c>
      <c r="L11" s="52">
        <v>6</v>
      </c>
      <c r="M11" s="191">
        <f t="shared" si="1"/>
        <v>0</v>
      </c>
      <c r="N11" s="192">
        <f t="shared" si="1"/>
        <v>0</v>
      </c>
      <c r="O11" s="246"/>
      <c r="P11" s="246"/>
      <c r="Q11" s="193"/>
      <c r="R11" s="185"/>
    </row>
    <row r="12" spans="2:24" ht="18" hidden="1" thickBot="1" x14ac:dyDescent="0.35">
      <c r="B12" s="24" t="s">
        <v>62</v>
      </c>
      <c r="C12" s="25"/>
      <c r="D12" s="26"/>
      <c r="E12" s="27"/>
      <c r="F12" s="25"/>
      <c r="G12" s="28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11087.55</v>
      </c>
      <c r="G13" s="28">
        <v>389</v>
      </c>
      <c r="H13" s="63">
        <f t="shared" si="0"/>
        <v>11087.55</v>
      </c>
      <c r="I13" s="47">
        <f t="shared" si="0"/>
        <v>389</v>
      </c>
      <c r="J13" s="31"/>
      <c r="K13" s="51">
        <v>11089.31</v>
      </c>
      <c r="L13" s="52">
        <v>389</v>
      </c>
      <c r="M13" s="220">
        <f t="shared" si="1"/>
        <v>1.7600000000002183</v>
      </c>
      <c r="N13" s="192">
        <f t="shared" si="1"/>
        <v>0</v>
      </c>
      <c r="O13" s="579"/>
      <c r="P13" s="579"/>
      <c r="Q13" s="187"/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191.21</v>
      </c>
      <c r="G16" s="28">
        <v>13</v>
      </c>
      <c r="H16" s="63">
        <f t="shared" si="0"/>
        <v>191.21</v>
      </c>
      <c r="I16" s="47">
        <f t="shared" si="0"/>
        <v>13</v>
      </c>
      <c r="J16" s="31"/>
      <c r="K16" s="51">
        <v>191.71</v>
      </c>
      <c r="L16" s="52">
        <v>13</v>
      </c>
      <c r="M16" s="191">
        <f t="shared" si="1"/>
        <v>0.5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23</v>
      </c>
      <c r="C17" s="25"/>
      <c r="D17" s="26"/>
      <c r="E17" s="27"/>
      <c r="F17" s="25">
        <v>1595.33</v>
      </c>
      <c r="G17" s="28">
        <v>66</v>
      </c>
      <c r="H17" s="63">
        <f t="shared" si="0"/>
        <v>1595.33</v>
      </c>
      <c r="I17" s="47">
        <f t="shared" si="0"/>
        <v>66</v>
      </c>
      <c r="J17" s="31"/>
      <c r="K17" s="51">
        <v>1595.33</v>
      </c>
      <c r="L17" s="52">
        <v>66</v>
      </c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64" t="s">
        <v>25</v>
      </c>
      <c r="C18" s="265"/>
      <c r="D18" s="266"/>
      <c r="E18" s="267"/>
      <c r="F18" s="265">
        <v>985.18</v>
      </c>
      <c r="G18" s="175">
        <v>217</v>
      </c>
      <c r="H18" s="268">
        <f t="shared" si="0"/>
        <v>985.18</v>
      </c>
      <c r="I18" s="269">
        <f t="shared" si="0"/>
        <v>217</v>
      </c>
      <c r="J18" s="241"/>
      <c r="K18" s="51">
        <v>985.18</v>
      </c>
      <c r="L18" s="52">
        <v>217</v>
      </c>
      <c r="M18" s="220">
        <f t="shared" si="1"/>
        <v>0</v>
      </c>
      <c r="N18" s="270">
        <f t="shared" si="1"/>
        <v>0</v>
      </c>
      <c r="O18" s="580"/>
      <c r="P18" s="580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/>
      <c r="D19" s="26"/>
      <c r="E19" s="27"/>
      <c r="F19" s="25"/>
      <c r="G19" s="28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3517.87</v>
      </c>
      <c r="G20" s="28">
        <v>122</v>
      </c>
      <c r="H20" s="63">
        <f t="shared" si="0"/>
        <v>3517.87</v>
      </c>
      <c r="I20" s="47">
        <f t="shared" si="0"/>
        <v>122</v>
      </c>
      <c r="J20" s="31"/>
      <c r="K20" s="51">
        <v>2998.77</v>
      </c>
      <c r="L20" s="52">
        <v>101</v>
      </c>
      <c r="M20" s="289">
        <f t="shared" si="1"/>
        <v>-519.09999999999991</v>
      </c>
      <c r="N20" s="290">
        <f t="shared" si="1"/>
        <v>-21</v>
      </c>
      <c r="O20" s="581"/>
      <c r="P20" s="581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582"/>
      <c r="P21" s="582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>
        <v>1140.52</v>
      </c>
      <c r="D24" s="26">
        <v>42</v>
      </c>
      <c r="E24" s="27"/>
      <c r="F24" s="25">
        <v>16111.6</v>
      </c>
      <c r="G24" s="28">
        <v>592</v>
      </c>
      <c r="H24" s="63">
        <f t="shared" si="0"/>
        <v>17252.12</v>
      </c>
      <c r="I24" s="47">
        <f t="shared" si="0"/>
        <v>634</v>
      </c>
      <c r="J24" s="31"/>
      <c r="K24" s="83">
        <v>17252.12</v>
      </c>
      <c r="L24" s="52">
        <v>634</v>
      </c>
      <c r="M24" s="42">
        <f>K24-H24</f>
        <v>0</v>
      </c>
      <c r="N24" s="43">
        <f t="shared" si="2"/>
        <v>0</v>
      </c>
      <c r="O24" s="584"/>
      <c r="P24" s="584"/>
      <c r="Q24" s="187"/>
      <c r="R24" s="185"/>
    </row>
    <row r="25" spans="2:20" ht="19.5" hidden="1" thickBot="1" x14ac:dyDescent="0.35">
      <c r="B25" s="24" t="s">
        <v>33</v>
      </c>
      <c r="C25" s="84"/>
      <c r="D25" s="245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hidden="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thickBot="1" x14ac:dyDescent="0.35">
      <c r="B28" s="24" t="s">
        <v>72</v>
      </c>
      <c r="C28" s="45"/>
      <c r="D28" s="46"/>
      <c r="E28" s="27"/>
      <c r="F28" s="86">
        <v>1499.1</v>
      </c>
      <c r="G28" s="87">
        <v>104</v>
      </c>
      <c r="H28" s="60">
        <f t="shared" si="3"/>
        <v>1499.1</v>
      </c>
      <c r="I28" s="88">
        <f t="shared" si="3"/>
        <v>104</v>
      </c>
      <c r="J28" s="31"/>
      <c r="K28" s="83">
        <v>0</v>
      </c>
      <c r="L28" s="52">
        <v>0</v>
      </c>
      <c r="M28" s="276">
        <f t="shared" si="2"/>
        <v>-1499.1</v>
      </c>
      <c r="N28" s="277">
        <f t="shared" si="2"/>
        <v>-104</v>
      </c>
      <c r="O28" s="278"/>
      <c r="P28" s="279"/>
      <c r="Q28" s="280" t="s">
        <v>75</v>
      </c>
      <c r="R28" s="185"/>
    </row>
    <row r="29" spans="2:20" ht="16.5" customHeight="1" thickBot="1" x14ac:dyDescent="0.35">
      <c r="B29" s="95" t="s">
        <v>73</v>
      </c>
      <c r="C29" s="96"/>
      <c r="D29" s="97"/>
      <c r="E29" s="98"/>
      <c r="F29" s="96">
        <v>687</v>
      </c>
      <c r="G29" s="99">
        <v>20</v>
      </c>
      <c r="H29" s="100">
        <f t="shared" si="3"/>
        <v>687</v>
      </c>
      <c r="I29" s="88">
        <f t="shared" si="3"/>
        <v>20</v>
      </c>
      <c r="J29" s="31"/>
      <c r="K29" s="83">
        <v>687</v>
      </c>
      <c r="L29" s="52">
        <v>20</v>
      </c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9.5" thickBot="1" x14ac:dyDescent="0.35">
      <c r="B30" s="271" t="s">
        <v>19</v>
      </c>
      <c r="C30" s="45">
        <v>1895.99</v>
      </c>
      <c r="D30" s="46">
        <v>73</v>
      </c>
      <c r="E30" s="113"/>
      <c r="F30" s="96"/>
      <c r="G30" s="106"/>
      <c r="H30" s="100">
        <f t="shared" si="3"/>
        <v>1895.99</v>
      </c>
      <c r="I30" s="88">
        <f t="shared" si="3"/>
        <v>73</v>
      </c>
      <c r="J30" s="31"/>
      <c r="K30" s="83">
        <v>1868.01</v>
      </c>
      <c r="L30" s="52">
        <v>73</v>
      </c>
      <c r="M30" s="282">
        <f t="shared" si="2"/>
        <v>-27.980000000000018</v>
      </c>
      <c r="N30" s="283">
        <f t="shared" si="2"/>
        <v>0</v>
      </c>
      <c r="O30" s="284"/>
      <c r="P30" s="285"/>
      <c r="Q30" s="286" t="s">
        <v>76</v>
      </c>
      <c r="R30" s="185"/>
    </row>
    <row r="31" spans="2:20" ht="18" hidden="1" thickBot="1" x14ac:dyDescent="0.35">
      <c r="B31" s="112" t="s">
        <v>70</v>
      </c>
      <c r="C31" s="45"/>
      <c r="D31" s="46"/>
      <c r="E31" s="113"/>
      <c r="F31" s="96"/>
      <c r="G31" s="106"/>
      <c r="H31" s="100">
        <f t="shared" si="3"/>
        <v>0</v>
      </c>
      <c r="I31" s="88">
        <f t="shared" si="3"/>
        <v>0</v>
      </c>
      <c r="J31" s="31"/>
      <c r="K31" s="83"/>
      <c r="L31" s="52"/>
      <c r="M31" s="191">
        <f t="shared" si="2"/>
        <v>0</v>
      </c>
      <c r="N31" s="192">
        <f t="shared" si="2"/>
        <v>0</v>
      </c>
      <c r="O31" s="232"/>
      <c r="P31" s="233"/>
      <c r="Q31" s="194"/>
      <c r="R31" s="185"/>
    </row>
    <row r="32" spans="2:20" ht="19.5" thickBot="1" x14ac:dyDescent="0.3">
      <c r="B32" s="272" t="s">
        <v>38</v>
      </c>
      <c r="C32" s="25">
        <v>59.02</v>
      </c>
      <c r="D32" s="26">
        <v>13</v>
      </c>
      <c r="E32" s="105"/>
      <c r="F32" s="96"/>
      <c r="G32" s="106"/>
      <c r="H32" s="100">
        <f t="shared" si="3"/>
        <v>59.02</v>
      </c>
      <c r="I32" s="88">
        <f t="shared" si="3"/>
        <v>13</v>
      </c>
      <c r="J32" s="31"/>
      <c r="K32" s="83">
        <v>59.02</v>
      </c>
      <c r="L32" s="52">
        <v>13</v>
      </c>
      <c r="M32" s="191">
        <f t="shared" si="2"/>
        <v>0</v>
      </c>
      <c r="N32" s="192">
        <f t="shared" si="2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78</v>
      </c>
      <c r="C33" s="25"/>
      <c r="D33" s="26"/>
      <c r="E33" s="105"/>
      <c r="F33" s="96">
        <v>104.94</v>
      </c>
      <c r="G33" s="106">
        <v>10</v>
      </c>
      <c r="H33" s="100">
        <f t="shared" si="3"/>
        <v>104.94</v>
      </c>
      <c r="I33" s="101">
        <f t="shared" si="3"/>
        <v>10</v>
      </c>
      <c r="J33" s="31"/>
      <c r="K33" s="83">
        <v>104.94</v>
      </c>
      <c r="L33" s="52">
        <v>10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f>23.18+61.36</f>
        <v>84.539999999999992</v>
      </c>
      <c r="D34" s="46">
        <v>7</v>
      </c>
      <c r="E34" s="113"/>
      <c r="F34" s="96">
        <v>236.9</v>
      </c>
      <c r="G34" s="106">
        <v>21</v>
      </c>
      <c r="H34" s="100">
        <f t="shared" si="3"/>
        <v>321.44</v>
      </c>
      <c r="I34" s="101">
        <f t="shared" si="3"/>
        <v>28</v>
      </c>
      <c r="J34" s="31"/>
      <c r="K34" s="83">
        <v>321.45</v>
      </c>
      <c r="L34" s="52">
        <v>28</v>
      </c>
      <c r="M34" s="191">
        <f t="shared" si="2"/>
        <v>9.9999999999909051E-3</v>
      </c>
      <c r="N34" s="192">
        <f t="shared" si="2"/>
        <v>0</v>
      </c>
      <c r="O34" s="234"/>
      <c r="P34" s="235"/>
      <c r="Q34" s="187"/>
      <c r="R34" s="185"/>
    </row>
    <row r="35" spans="2:18" ht="18" hidden="1" thickBot="1" x14ac:dyDescent="0.35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576" t="s">
        <v>43</v>
      </c>
      <c r="G37" s="576"/>
      <c r="H37" s="129">
        <f>SUM(H5:H29)</f>
        <v>41344.509999999995</v>
      </c>
      <c r="I37" s="130">
        <f>SUM(I5:I29)</f>
        <v>1817</v>
      </c>
      <c r="J37" s="131"/>
      <c r="K37" s="132">
        <f>SUM(K5:K35)</f>
        <v>41571.569999999992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30.75" customHeight="1" thickBot="1" x14ac:dyDescent="0.35">
      <c r="B40" s="586" t="s">
        <v>58</v>
      </c>
      <c r="C40" s="254" t="s">
        <v>47</v>
      </c>
      <c r="D40" s="305" t="s">
        <v>84</v>
      </c>
      <c r="E40" s="301"/>
      <c r="F40" s="301"/>
      <c r="G40" s="302"/>
      <c r="H40" s="302"/>
      <c r="I40" s="302"/>
      <c r="J40" s="302"/>
      <c r="K40" s="302"/>
      <c r="L40" s="303"/>
      <c r="M40" s="304"/>
      <c r="N40" s="212"/>
    </row>
    <row r="41" spans="2:18" ht="18.75" customHeight="1" thickBot="1" x14ac:dyDescent="0.35">
      <c r="B41" s="586"/>
      <c r="C41" s="291" t="s">
        <v>48</v>
      </c>
      <c r="D41" s="292" t="s">
        <v>80</v>
      </c>
      <c r="E41" s="293"/>
      <c r="F41" s="293"/>
      <c r="G41" s="294"/>
      <c r="H41" s="294"/>
      <c r="I41" s="294"/>
      <c r="J41" s="294"/>
      <c r="K41" s="294"/>
      <c r="L41" s="295"/>
      <c r="M41" s="211"/>
      <c r="N41" s="212"/>
    </row>
    <row r="42" spans="2:18" ht="18.75" customHeight="1" x14ac:dyDescent="0.3">
      <c r="B42" s="586"/>
      <c r="C42" s="281" t="s">
        <v>48</v>
      </c>
      <c r="D42" s="296" t="s">
        <v>77</v>
      </c>
      <c r="E42" s="297"/>
      <c r="F42" s="297"/>
      <c r="G42" s="298"/>
      <c r="H42" s="298"/>
      <c r="I42" s="298"/>
      <c r="J42" s="251"/>
      <c r="K42" s="251"/>
      <c r="L42" s="252"/>
      <c r="M42" s="211"/>
      <c r="N42" s="212"/>
    </row>
    <row r="43" spans="2:18" ht="18.75" customHeight="1" x14ac:dyDescent="0.3">
      <c r="B43" s="244"/>
      <c r="C43" s="287" t="s">
        <v>49</v>
      </c>
      <c r="D43" s="587" t="s">
        <v>79</v>
      </c>
      <c r="E43" s="588"/>
      <c r="F43" s="588"/>
      <c r="G43" s="588"/>
      <c r="H43" s="588"/>
      <c r="I43" s="588"/>
      <c r="J43" s="588"/>
      <c r="K43" s="589"/>
      <c r="L43" s="206"/>
      <c r="M43" s="211"/>
      <c r="N43" s="212"/>
    </row>
    <row r="44" spans="2:18" ht="18.75" customHeight="1" x14ac:dyDescent="0.3">
      <c r="B44" s="244"/>
      <c r="C44" s="204"/>
      <c r="D44" s="590"/>
      <c r="E44" s="591"/>
      <c r="F44" s="591"/>
      <c r="G44" s="591"/>
      <c r="H44" s="591"/>
      <c r="I44" s="591"/>
      <c r="J44" s="591"/>
      <c r="K44" s="592"/>
      <c r="L44" s="206"/>
      <c r="M44" s="207"/>
      <c r="N44" s="208"/>
    </row>
    <row r="45" spans="2:18" ht="18.75" customHeight="1" x14ac:dyDescent="0.3">
      <c r="B45" s="244"/>
      <c r="C45" s="204"/>
      <c r="D45" s="209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8.75" customHeight="1" x14ac:dyDescent="0.3">
      <c r="B46" s="244"/>
      <c r="C46" s="204"/>
      <c r="D46" s="210"/>
      <c r="E46" s="185"/>
      <c r="F46" s="185"/>
      <c r="G46" s="185"/>
      <c r="H46" s="185"/>
      <c r="I46" s="185"/>
      <c r="J46" s="185"/>
      <c r="K46" s="185"/>
      <c r="L46" s="206"/>
      <c r="M46" s="207"/>
      <c r="N46" s="208"/>
    </row>
    <row r="47" spans="2:18" ht="15.75" x14ac:dyDescent="0.25">
      <c r="C47" s="149"/>
    </row>
  </sheetData>
  <mergeCells count="21"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D43:K44"/>
    <mergeCell ref="B40:B42"/>
    <mergeCell ref="O13:P13"/>
    <mergeCell ref="O18:P18"/>
    <mergeCell ref="O20:P20"/>
    <mergeCell ref="O21:P21"/>
    <mergeCell ref="O24:P24"/>
    <mergeCell ref="F37:G37"/>
  </mergeCells>
  <pageMargins left="0.15748031496062992" right="0.11811023622047245" top="0.31496062992125984" bottom="0.31496062992125984" header="0.31496062992125984" footer="0.31496062992125984"/>
  <pageSetup scale="85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X47"/>
  <sheetViews>
    <sheetView topLeftCell="B9" zoomScale="85" zoomScaleNormal="85" workbookViewId="0">
      <selection activeCell="D45" sqref="D45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329"/>
  </cols>
  <sheetData>
    <row r="1" spans="2:24" ht="21" x14ac:dyDescent="0.25">
      <c r="B1" s="556" t="s">
        <v>0</v>
      </c>
      <c r="C1" s="556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57">
        <v>44745</v>
      </c>
      <c r="C2" s="558"/>
      <c r="F2" s="559" t="s">
        <v>1</v>
      </c>
      <c r="G2" s="559"/>
      <c r="H2" s="559"/>
      <c r="I2" s="7"/>
      <c r="J2" s="7"/>
      <c r="K2" s="574" t="s">
        <v>3</v>
      </c>
      <c r="L2" s="574"/>
      <c r="M2" s="8"/>
      <c r="N2" s="9"/>
    </row>
    <row r="3" spans="2:24" ht="25.5" customHeight="1" thickTop="1" thickBot="1" x14ac:dyDescent="0.3">
      <c r="B3" s="11"/>
      <c r="C3" s="560" t="s">
        <v>104</v>
      </c>
      <c r="D3" s="561"/>
      <c r="E3" s="11"/>
      <c r="F3" s="562" t="s">
        <v>105</v>
      </c>
      <c r="G3" s="563"/>
      <c r="H3" s="12"/>
      <c r="I3" s="564" t="s">
        <v>2</v>
      </c>
      <c r="J3" s="13"/>
      <c r="K3" s="574"/>
      <c r="L3" s="574"/>
      <c r="M3" s="566" t="s">
        <v>4</v>
      </c>
      <c r="N3" s="567"/>
      <c r="O3" s="568" t="s">
        <v>5</v>
      </c>
      <c r="P3" s="569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65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288.36</v>
      </c>
      <c r="G5" s="28">
        <v>24</v>
      </c>
      <c r="H5" s="29">
        <f t="shared" ref="H5:H34" si="0">F5+C5</f>
        <v>288.36</v>
      </c>
      <c r="I5" s="30">
        <f t="shared" ref="I5:I26" si="1">G5+D5</f>
        <v>24</v>
      </c>
      <c r="J5" s="31"/>
      <c r="K5" s="51">
        <v>288.33</v>
      </c>
      <c r="L5" s="52">
        <v>24</v>
      </c>
      <c r="M5" s="32">
        <f>K5-H5</f>
        <v>-3.0000000000029559E-2</v>
      </c>
      <c r="N5" s="311">
        <f>L5-I5</f>
        <v>0</v>
      </c>
      <c r="O5" s="570"/>
      <c r="P5" s="571"/>
    </row>
    <row r="6" spans="2:24" ht="18.75" thickTop="1" thickBot="1" x14ac:dyDescent="0.35">
      <c r="B6" s="24" t="s">
        <v>13</v>
      </c>
      <c r="C6" s="143"/>
      <c r="D6" s="26"/>
      <c r="E6" s="27"/>
      <c r="F6" s="25">
        <v>298.8</v>
      </c>
      <c r="G6" s="28">
        <v>26</v>
      </c>
      <c r="H6" s="29">
        <f t="shared" si="0"/>
        <v>298.8</v>
      </c>
      <c r="I6" s="30">
        <f t="shared" si="1"/>
        <v>26</v>
      </c>
      <c r="J6" s="31"/>
      <c r="K6" s="51">
        <v>298.8</v>
      </c>
      <c r="L6" s="52">
        <v>26</v>
      </c>
      <c r="M6" s="35">
        <f t="shared" ref="M6:N21" si="2">K6-H6</f>
        <v>0</v>
      </c>
      <c r="N6" s="312">
        <f t="shared" si="2"/>
        <v>0</v>
      </c>
      <c r="O6" s="572"/>
      <c r="P6" s="573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80</v>
      </c>
      <c r="D7" s="26">
        <v>4</v>
      </c>
      <c r="E7" s="25"/>
      <c r="F7" s="25"/>
      <c r="G7" s="28"/>
      <c r="H7" s="29">
        <f t="shared" si="0"/>
        <v>80</v>
      </c>
      <c r="I7" s="30">
        <f t="shared" si="1"/>
        <v>4</v>
      </c>
      <c r="J7" s="31"/>
      <c r="K7" s="51">
        <v>80</v>
      </c>
      <c r="L7" s="52">
        <v>4</v>
      </c>
      <c r="M7" s="42">
        <f t="shared" si="2"/>
        <v>0</v>
      </c>
      <c r="N7" s="270">
        <f t="shared" si="2"/>
        <v>0</v>
      </c>
      <c r="O7" s="193"/>
      <c r="P7" s="300"/>
      <c r="Q7" s="330"/>
      <c r="R7" s="185"/>
    </row>
    <row r="8" spans="2:24" ht="18" thickTop="1" x14ac:dyDescent="0.3">
      <c r="B8" s="24" t="s">
        <v>15</v>
      </c>
      <c r="C8" s="45"/>
      <c r="D8" s="46"/>
      <c r="E8" s="27"/>
      <c r="F8" s="25">
        <v>496.18</v>
      </c>
      <c r="G8" s="28">
        <v>26</v>
      </c>
      <c r="H8" s="34">
        <f t="shared" si="0"/>
        <v>496.18</v>
      </c>
      <c r="I8" s="30">
        <f t="shared" si="1"/>
        <v>26</v>
      </c>
      <c r="J8" s="31"/>
      <c r="K8" s="51">
        <v>496.18</v>
      </c>
      <c r="L8" s="52">
        <v>26</v>
      </c>
      <c r="M8" s="42">
        <f t="shared" si="2"/>
        <v>0</v>
      </c>
      <c r="N8" s="270">
        <f t="shared" si="2"/>
        <v>0</v>
      </c>
      <c r="O8" s="554"/>
      <c r="P8" s="554"/>
      <c r="Q8" s="300"/>
      <c r="R8" s="185"/>
    </row>
    <row r="9" spans="2:24" ht="18.75" x14ac:dyDescent="0.3">
      <c r="B9" s="255" t="s">
        <v>16</v>
      </c>
      <c r="C9" s="25"/>
      <c r="D9" s="26"/>
      <c r="F9" s="25">
        <v>2801.32</v>
      </c>
      <c r="G9" s="28">
        <v>97</v>
      </c>
      <c r="H9" s="34">
        <f t="shared" si="0"/>
        <v>2801.32</v>
      </c>
      <c r="I9" s="47">
        <f t="shared" si="1"/>
        <v>97</v>
      </c>
      <c r="J9" s="31"/>
      <c r="K9" s="51">
        <v>2690.9</v>
      </c>
      <c r="L9" s="52">
        <v>93</v>
      </c>
      <c r="M9" s="247">
        <f t="shared" si="2"/>
        <v>-110.42000000000007</v>
      </c>
      <c r="N9" s="248">
        <f t="shared" si="2"/>
        <v>-4</v>
      </c>
      <c r="O9" s="48"/>
      <c r="P9" s="170"/>
      <c r="Q9" s="332" t="s">
        <v>93</v>
      </c>
      <c r="R9" s="185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190</v>
      </c>
      <c r="G10" s="28">
        <v>19</v>
      </c>
      <c r="H10" s="34">
        <f t="shared" si="0"/>
        <v>200</v>
      </c>
      <c r="I10" s="47">
        <f t="shared" si="1"/>
        <v>20</v>
      </c>
      <c r="J10" s="31"/>
      <c r="K10" s="51">
        <v>200</v>
      </c>
      <c r="L10" s="52">
        <v>20</v>
      </c>
      <c r="M10" s="191">
        <f t="shared" si="2"/>
        <v>0</v>
      </c>
      <c r="N10" s="270">
        <f t="shared" si="2"/>
        <v>0</v>
      </c>
      <c r="O10" s="577"/>
      <c r="P10" s="577"/>
      <c r="Q10" s="300"/>
      <c r="R10" s="185"/>
    </row>
    <row r="11" spans="2:24" ht="17.25" x14ac:dyDescent="0.3">
      <c r="B11" s="24" t="s">
        <v>18</v>
      </c>
      <c r="C11" s="25"/>
      <c r="D11" s="26"/>
      <c r="E11" s="27"/>
      <c r="F11" s="25">
        <v>80</v>
      </c>
      <c r="G11" s="28">
        <v>8</v>
      </c>
      <c r="H11" s="34">
        <f t="shared" si="0"/>
        <v>80</v>
      </c>
      <c r="I11" s="47">
        <f t="shared" si="1"/>
        <v>8</v>
      </c>
      <c r="J11" s="31"/>
      <c r="K11" s="51">
        <v>80</v>
      </c>
      <c r="L11" s="52">
        <v>8</v>
      </c>
      <c r="M11" s="191">
        <f t="shared" si="2"/>
        <v>0</v>
      </c>
      <c r="N11" s="270">
        <f t="shared" si="2"/>
        <v>0</v>
      </c>
      <c r="O11" s="288"/>
      <c r="P11" s="288"/>
      <c r="Q11" s="300"/>
      <c r="R11" s="185"/>
    </row>
    <row r="12" spans="2:24" ht="18" customHeight="1" thickBot="1" x14ac:dyDescent="0.3">
      <c r="B12" s="72" t="s">
        <v>81</v>
      </c>
      <c r="C12" s="121"/>
      <c r="D12" s="26"/>
      <c r="E12" s="27"/>
      <c r="F12" s="121">
        <v>405.92</v>
      </c>
      <c r="G12" s="28">
        <v>14</v>
      </c>
      <c r="H12" s="60">
        <f t="shared" si="0"/>
        <v>405.92</v>
      </c>
      <c r="I12" s="47">
        <f t="shared" si="1"/>
        <v>14</v>
      </c>
      <c r="J12" s="31"/>
      <c r="K12" s="51">
        <v>405.89</v>
      </c>
      <c r="L12" s="52">
        <v>14</v>
      </c>
      <c r="M12" s="191">
        <f t="shared" si="2"/>
        <v>-3.0000000000029559E-2</v>
      </c>
      <c r="N12" s="270">
        <f>L12-I12</f>
        <v>0</v>
      </c>
      <c r="O12" s="61"/>
      <c r="P12" s="171"/>
      <c r="Q12" s="300"/>
      <c r="R12" s="185"/>
      <c r="S12" s="53"/>
      <c r="T12" s="53"/>
    </row>
    <row r="13" spans="2:24" ht="19.5" thickBot="1" x14ac:dyDescent="0.35">
      <c r="B13" s="322" t="s">
        <v>21</v>
      </c>
      <c r="C13" s="25"/>
      <c r="D13" s="140"/>
      <c r="E13" s="27"/>
      <c r="F13" s="25">
        <v>1912.27</v>
      </c>
      <c r="G13" s="28">
        <v>67</v>
      </c>
      <c r="H13" s="63">
        <f t="shared" si="0"/>
        <v>1912.27</v>
      </c>
      <c r="I13" s="47">
        <f t="shared" si="1"/>
        <v>67</v>
      </c>
      <c r="J13" s="31"/>
      <c r="K13" s="51">
        <v>1917.1</v>
      </c>
      <c r="L13" s="52">
        <v>75</v>
      </c>
      <c r="M13" s="319">
        <f t="shared" si="2"/>
        <v>4.8299999999999272</v>
      </c>
      <c r="N13" s="320">
        <f t="shared" si="2"/>
        <v>8</v>
      </c>
      <c r="O13" s="579"/>
      <c r="P13" s="579"/>
      <c r="Q13" s="331" t="s">
        <v>91</v>
      </c>
      <c r="R13" s="188"/>
      <c r="S13" s="64"/>
      <c r="T13" s="53"/>
    </row>
    <row r="14" spans="2:24" ht="18" customHeight="1" thickBot="1" x14ac:dyDescent="0.35">
      <c r="B14" s="24" t="s">
        <v>23</v>
      </c>
      <c r="C14" s="25"/>
      <c r="D14" s="26"/>
      <c r="E14" s="27"/>
      <c r="F14" s="25">
        <v>251.71</v>
      </c>
      <c r="G14" s="28">
        <v>11</v>
      </c>
      <c r="H14" s="63">
        <f t="shared" si="0"/>
        <v>251.71</v>
      </c>
      <c r="I14" s="47">
        <f t="shared" si="1"/>
        <v>11</v>
      </c>
      <c r="J14" s="31"/>
      <c r="K14" s="51">
        <v>253.56</v>
      </c>
      <c r="L14" s="52">
        <v>11</v>
      </c>
      <c r="M14" s="191">
        <f t="shared" si="2"/>
        <v>1.8499999999999943</v>
      </c>
      <c r="N14" s="270">
        <f t="shared" si="2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1"/>
        <v>0</v>
      </c>
      <c r="J15" s="31"/>
      <c r="K15" s="51"/>
      <c r="L15" s="52"/>
      <c r="M15" s="191">
        <f t="shared" si="2"/>
        <v>0</v>
      </c>
      <c r="N15" s="270">
        <f t="shared" si="2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1731.95</v>
      </c>
      <c r="G16" s="28">
        <v>98</v>
      </c>
      <c r="H16" s="63">
        <f t="shared" si="0"/>
        <v>1731.95</v>
      </c>
      <c r="I16" s="47">
        <f t="shared" si="1"/>
        <v>98</v>
      </c>
      <c r="J16" s="31"/>
      <c r="K16" s="51">
        <v>1731.26</v>
      </c>
      <c r="L16" s="52">
        <v>98</v>
      </c>
      <c r="M16" s="191">
        <f t="shared" si="2"/>
        <v>-0.69000000000005457</v>
      </c>
      <c r="N16" s="270">
        <f t="shared" si="2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82</v>
      </c>
      <c r="C17" s="84"/>
      <c r="D17" s="299"/>
      <c r="E17" s="27"/>
      <c r="F17" s="25">
        <v>296.94</v>
      </c>
      <c r="G17" s="28">
        <v>12</v>
      </c>
      <c r="H17" s="63">
        <f t="shared" si="0"/>
        <v>296.94</v>
      </c>
      <c r="I17" s="47">
        <f t="shared" si="1"/>
        <v>12</v>
      </c>
      <c r="J17" s="31"/>
      <c r="K17" s="51">
        <v>296.94</v>
      </c>
      <c r="L17" s="52">
        <v>12</v>
      </c>
      <c r="M17" s="191">
        <f>K17-H17</f>
        <v>0</v>
      </c>
      <c r="N17" s="270">
        <f t="shared" si="2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321" t="s">
        <v>25</v>
      </c>
      <c r="C18" s="265"/>
      <c r="D18" s="266"/>
      <c r="E18" s="267"/>
      <c r="F18" s="265">
        <v>572.04</v>
      </c>
      <c r="G18" s="175">
        <v>126</v>
      </c>
      <c r="H18" s="268">
        <f t="shared" si="0"/>
        <v>572.04</v>
      </c>
      <c r="I18" s="269">
        <f t="shared" si="1"/>
        <v>126</v>
      </c>
      <c r="J18" s="241"/>
      <c r="K18" s="51">
        <v>576.38</v>
      </c>
      <c r="L18" s="52">
        <v>127</v>
      </c>
      <c r="M18" s="313">
        <f t="shared" si="2"/>
        <v>4.3400000000000318</v>
      </c>
      <c r="N18" s="314">
        <f t="shared" si="2"/>
        <v>1</v>
      </c>
      <c r="O18" s="580"/>
      <c r="P18" s="580"/>
      <c r="Q18" s="333" t="s">
        <v>92</v>
      </c>
      <c r="R18" s="185"/>
      <c r="S18" s="53"/>
      <c r="T18" s="53"/>
    </row>
    <row r="19" spans="2:20" ht="19.5" thickBot="1" x14ac:dyDescent="0.35">
      <c r="B19" s="24" t="s">
        <v>83</v>
      </c>
      <c r="C19" s="25"/>
      <c r="D19" s="26"/>
      <c r="E19" s="27"/>
      <c r="F19" s="25">
        <v>899.46</v>
      </c>
      <c r="G19" s="28">
        <v>32</v>
      </c>
      <c r="H19" s="63">
        <f t="shared" si="0"/>
        <v>899.46</v>
      </c>
      <c r="I19" s="47">
        <f t="shared" si="1"/>
        <v>32</v>
      </c>
      <c r="J19" s="31"/>
      <c r="K19" s="51">
        <v>899.46</v>
      </c>
      <c r="L19" s="52">
        <v>32</v>
      </c>
      <c r="M19" s="191">
        <f t="shared" si="2"/>
        <v>0</v>
      </c>
      <c r="N19" s="270">
        <f t="shared" si="2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29.34</v>
      </c>
      <c r="G20" s="28">
        <v>0</v>
      </c>
      <c r="H20" s="63">
        <f t="shared" si="0"/>
        <v>29.34</v>
      </c>
      <c r="I20" s="47">
        <f t="shared" si="1"/>
        <v>0</v>
      </c>
      <c r="J20" s="31"/>
      <c r="K20" s="51">
        <v>0</v>
      </c>
      <c r="L20" s="52">
        <v>0</v>
      </c>
      <c r="M20" s="306">
        <f t="shared" si="2"/>
        <v>-29.34</v>
      </c>
      <c r="N20" s="307">
        <f t="shared" si="2"/>
        <v>0</v>
      </c>
      <c r="O20" s="598"/>
      <c r="P20" s="598"/>
      <c r="Q20" s="308" t="s">
        <v>89</v>
      </c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1"/>
        <v>0</v>
      </c>
      <c r="J21" s="31"/>
      <c r="K21" s="51"/>
      <c r="L21" s="52"/>
      <c r="M21" s="191">
        <f t="shared" si="2"/>
        <v>0</v>
      </c>
      <c r="N21" s="270">
        <f t="shared" si="2"/>
        <v>0</v>
      </c>
      <c r="O21" s="582"/>
      <c r="P21" s="582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1"/>
        <v>0</v>
      </c>
      <c r="J22" s="31"/>
      <c r="K22" s="77"/>
      <c r="L22" s="78"/>
      <c r="M22" s="191">
        <f t="shared" ref="M22:N36" si="3">K22-H22</f>
        <v>0</v>
      </c>
      <c r="N22" s="270">
        <f t="shared" si="3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1"/>
        <v>0</v>
      </c>
      <c r="J23" s="31"/>
      <c r="K23" s="77"/>
      <c r="L23" s="78"/>
      <c r="M23" s="191">
        <f t="shared" si="3"/>
        <v>0</v>
      </c>
      <c r="N23" s="270">
        <f t="shared" si="3"/>
        <v>0</v>
      </c>
      <c r="O23" s="81"/>
      <c r="P23" s="177"/>
      <c r="Q23" s="194"/>
      <c r="R23" s="185"/>
    </row>
    <row r="24" spans="2:20" ht="19.5" thickBot="1" x14ac:dyDescent="0.35">
      <c r="B24" s="337" t="s">
        <v>27</v>
      </c>
      <c r="C24" s="25"/>
      <c r="D24" s="26"/>
      <c r="E24" s="27"/>
      <c r="F24" s="25">
        <v>4351.95</v>
      </c>
      <c r="G24" s="28">
        <v>150</v>
      </c>
      <c r="H24" s="63">
        <f t="shared" si="0"/>
        <v>4351.95</v>
      </c>
      <c r="I24" s="47">
        <f t="shared" si="1"/>
        <v>150</v>
      </c>
      <c r="J24" s="31"/>
      <c r="K24" s="83">
        <v>4344.3500000000004</v>
      </c>
      <c r="L24" s="52">
        <v>69</v>
      </c>
      <c r="M24" s="324">
        <f>K24-H24</f>
        <v>-7.5999999999994543</v>
      </c>
      <c r="N24" s="325">
        <f t="shared" si="3"/>
        <v>-81</v>
      </c>
      <c r="O24" s="584"/>
      <c r="P24" s="584"/>
      <c r="Q24" s="334" t="s">
        <v>90</v>
      </c>
      <c r="R24" s="185"/>
    </row>
    <row r="25" spans="2:20" ht="18" thickBot="1" x14ac:dyDescent="0.35">
      <c r="B25" s="340" t="s">
        <v>29</v>
      </c>
      <c r="C25" s="25"/>
      <c r="D25" s="26"/>
      <c r="E25" s="27"/>
      <c r="F25" s="86">
        <v>17774.66</v>
      </c>
      <c r="G25" s="87">
        <v>653</v>
      </c>
      <c r="H25" s="60">
        <f t="shared" si="0"/>
        <v>17774.66</v>
      </c>
      <c r="I25" s="88">
        <f t="shared" si="1"/>
        <v>653</v>
      </c>
      <c r="J25" s="31"/>
      <c r="K25" s="83">
        <v>17829.099999999999</v>
      </c>
      <c r="L25" s="52">
        <v>655</v>
      </c>
      <c r="M25" s="315">
        <f t="shared" si="3"/>
        <v>54.43999999999869</v>
      </c>
      <c r="N25" s="316">
        <f t="shared" si="3"/>
        <v>2</v>
      </c>
      <c r="O25" s="221"/>
      <c r="P25" s="222"/>
      <c r="Q25" s="335" t="s">
        <v>54</v>
      </c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1"/>
        <v>0</v>
      </c>
      <c r="J26" s="31"/>
      <c r="K26" s="83"/>
      <c r="L26" s="52"/>
      <c r="M26" s="191">
        <f t="shared" si="3"/>
        <v>0</v>
      </c>
      <c r="N26" s="270">
        <f t="shared" si="3"/>
        <v>0</v>
      </c>
      <c r="O26" s="223"/>
      <c r="P26" s="224"/>
      <c r="Q26" s="194"/>
      <c r="R26" s="185"/>
    </row>
    <row r="27" spans="2:20" ht="21" customHeight="1" thickBot="1" x14ac:dyDescent="0.4">
      <c r="B27" s="24" t="s">
        <v>37</v>
      </c>
      <c r="C27" s="25"/>
      <c r="D27" s="26"/>
      <c r="E27" s="27"/>
      <c r="F27" s="86">
        <v>0</v>
      </c>
      <c r="G27" s="87">
        <v>0</v>
      </c>
      <c r="H27" s="60">
        <f t="shared" si="0"/>
        <v>0</v>
      </c>
      <c r="I27" s="88">
        <f t="shared" ref="H27:I36" si="4">G27+D27</f>
        <v>0</v>
      </c>
      <c r="J27" s="31"/>
      <c r="K27" s="83"/>
      <c r="L27" s="52"/>
      <c r="M27" s="191">
        <f t="shared" si="3"/>
        <v>0</v>
      </c>
      <c r="N27" s="270">
        <f t="shared" si="3"/>
        <v>0</v>
      </c>
      <c r="O27" s="223"/>
      <c r="P27" s="224"/>
      <c r="Q27" s="225"/>
      <c r="R27" s="185"/>
      <c r="S27" s="53"/>
    </row>
    <row r="28" spans="2:20" ht="18" thickBot="1" x14ac:dyDescent="0.35">
      <c r="B28" s="24" t="s">
        <v>72</v>
      </c>
      <c r="C28" s="45"/>
      <c r="D28" s="46"/>
      <c r="E28" s="27"/>
      <c r="F28" s="86">
        <v>2060</v>
      </c>
      <c r="G28" s="87">
        <v>2</v>
      </c>
      <c r="H28" s="60">
        <f t="shared" si="0"/>
        <v>2060</v>
      </c>
      <c r="I28" s="88">
        <f t="shared" si="4"/>
        <v>2</v>
      </c>
      <c r="J28" s="31"/>
      <c r="K28" s="83"/>
      <c r="L28" s="52"/>
      <c r="M28" s="318">
        <f t="shared" si="3"/>
        <v>-2060</v>
      </c>
      <c r="N28" s="290">
        <f t="shared" si="3"/>
        <v>-2</v>
      </c>
      <c r="O28" s="226"/>
      <c r="P28" s="227"/>
      <c r="Q28" s="336" t="s">
        <v>94</v>
      </c>
      <c r="R28" s="185"/>
    </row>
    <row r="29" spans="2:20" ht="16.5" customHeight="1" thickBot="1" x14ac:dyDescent="0.35">
      <c r="B29" s="95" t="s">
        <v>73</v>
      </c>
      <c r="C29" s="96">
        <v>73.94</v>
      </c>
      <c r="D29" s="97">
        <v>2</v>
      </c>
      <c r="E29" s="98"/>
      <c r="F29" s="96"/>
      <c r="G29" s="99"/>
      <c r="H29" s="100">
        <f t="shared" si="0"/>
        <v>73.94</v>
      </c>
      <c r="I29" s="88">
        <f t="shared" si="4"/>
        <v>2</v>
      </c>
      <c r="J29" s="31"/>
      <c r="K29" s="83">
        <v>74.17</v>
      </c>
      <c r="L29" s="52">
        <v>2</v>
      </c>
      <c r="M29" s="191">
        <f t="shared" si="3"/>
        <v>0.23000000000000398</v>
      </c>
      <c r="N29" s="270">
        <f t="shared" si="3"/>
        <v>0</v>
      </c>
      <c r="O29" s="228"/>
      <c r="P29" s="229"/>
      <c r="Q29" s="190"/>
      <c r="R29" s="185"/>
    </row>
    <row r="30" spans="2:20" ht="16.5" customHeight="1" thickBot="1" x14ac:dyDescent="0.35">
      <c r="B30" s="344" t="s">
        <v>96</v>
      </c>
      <c r="C30" s="96">
        <v>-2098</v>
      </c>
      <c r="D30" s="346" t="s">
        <v>97</v>
      </c>
      <c r="E30" s="113"/>
      <c r="F30" s="96"/>
      <c r="G30" s="106"/>
      <c r="H30" s="347">
        <f t="shared" ref="H30" si="5">F30+C30</f>
        <v>-2098</v>
      </c>
      <c r="I30" s="345" t="s">
        <v>97</v>
      </c>
      <c r="J30" s="31"/>
      <c r="K30" s="83"/>
      <c r="L30" s="52"/>
      <c r="M30" s="348">
        <f t="shared" si="3"/>
        <v>2098</v>
      </c>
      <c r="N30" s="349" t="s">
        <v>97</v>
      </c>
      <c r="O30" s="350"/>
      <c r="P30" s="351"/>
      <c r="Q30" s="352" t="s">
        <v>98</v>
      </c>
      <c r="R30" s="185"/>
    </row>
    <row r="31" spans="2:20" ht="21" customHeight="1" thickBot="1" x14ac:dyDescent="0.35">
      <c r="B31" s="112" t="s">
        <v>70</v>
      </c>
      <c r="C31" s="45"/>
      <c r="D31" s="46"/>
      <c r="E31" s="113"/>
      <c r="F31" s="96"/>
      <c r="G31" s="106"/>
      <c r="H31" s="100">
        <f t="shared" si="0"/>
        <v>0</v>
      </c>
      <c r="I31" s="88">
        <f t="shared" si="4"/>
        <v>0</v>
      </c>
      <c r="J31" s="31"/>
      <c r="K31" s="83"/>
      <c r="L31" s="52"/>
      <c r="M31" s="191">
        <f t="shared" ref="M31" si="6">K31-H31</f>
        <v>0</v>
      </c>
      <c r="N31" s="270">
        <f t="shared" ref="N31" si="7">L31-I31</f>
        <v>0</v>
      </c>
      <c r="O31" s="232"/>
      <c r="P31" s="233"/>
      <c r="Q31" s="194"/>
      <c r="R31" s="185"/>
    </row>
    <row r="32" spans="2:20" ht="16.5" customHeight="1" thickBot="1" x14ac:dyDescent="0.3">
      <c r="B32" s="272" t="s">
        <v>38</v>
      </c>
      <c r="C32" s="25"/>
      <c r="D32" s="26"/>
      <c r="E32" s="105"/>
      <c r="F32" s="96"/>
      <c r="G32" s="106"/>
      <c r="H32" s="100">
        <f t="shared" si="0"/>
        <v>0</v>
      </c>
      <c r="I32" s="88">
        <f t="shared" si="4"/>
        <v>0</v>
      </c>
      <c r="J32" s="31"/>
      <c r="K32" s="83"/>
      <c r="L32" s="52"/>
      <c r="M32" s="191">
        <f t="shared" si="3"/>
        <v>0</v>
      </c>
      <c r="N32" s="270">
        <f t="shared" si="3"/>
        <v>0</v>
      </c>
      <c r="O32" s="232"/>
      <c r="P32" s="233"/>
      <c r="Q32" s="190"/>
      <c r="R32" s="185"/>
    </row>
    <row r="33" spans="2:18" ht="15.75" customHeight="1" thickBot="1" x14ac:dyDescent="0.3">
      <c r="B33" s="109" t="s">
        <v>78</v>
      </c>
      <c r="C33" s="25"/>
      <c r="D33" s="26"/>
      <c r="E33" s="105"/>
      <c r="F33" s="96">
        <v>0</v>
      </c>
      <c r="G33" s="106"/>
      <c r="H33" s="100">
        <f t="shared" si="0"/>
        <v>0</v>
      </c>
      <c r="I33" s="101">
        <f t="shared" si="4"/>
        <v>0</v>
      </c>
      <c r="J33" s="31"/>
      <c r="K33" s="83"/>
      <c r="L33" s="52"/>
      <c r="M33" s="191">
        <f t="shared" si="3"/>
        <v>0</v>
      </c>
      <c r="N33" s="270">
        <f t="shared" si="3"/>
        <v>0</v>
      </c>
      <c r="O33" s="114"/>
      <c r="P33" s="114"/>
      <c r="Q33" s="300"/>
      <c r="R33" s="185"/>
    </row>
    <row r="34" spans="2:18" ht="19.5" thickBot="1" x14ac:dyDescent="0.35">
      <c r="B34" s="24" t="s">
        <v>40</v>
      </c>
      <c r="C34" s="118">
        <v>61.36</v>
      </c>
      <c r="D34" s="46">
        <v>5</v>
      </c>
      <c r="E34" s="113"/>
      <c r="F34" s="96">
        <v>18</v>
      </c>
      <c r="G34" s="106">
        <v>2</v>
      </c>
      <c r="H34" s="100">
        <f t="shared" si="0"/>
        <v>79.36</v>
      </c>
      <c r="I34" s="101">
        <f t="shared" si="4"/>
        <v>7</v>
      </c>
      <c r="J34" s="31"/>
      <c r="K34" s="83">
        <v>79.36</v>
      </c>
      <c r="L34" s="52">
        <v>7</v>
      </c>
      <c r="M34" s="191">
        <f t="shared" si="3"/>
        <v>0</v>
      </c>
      <c r="N34" s="270">
        <f t="shared" si="3"/>
        <v>0</v>
      </c>
      <c r="O34" s="234"/>
      <c r="P34" s="235"/>
      <c r="Q34" s="187"/>
      <c r="R34" s="185"/>
    </row>
    <row r="35" spans="2:18" ht="18" hidden="1" thickBot="1" x14ac:dyDescent="0.35">
      <c r="B35" s="24" t="s">
        <v>41</v>
      </c>
      <c r="C35" s="118"/>
      <c r="D35" s="26"/>
      <c r="E35" s="113"/>
      <c r="F35" s="96"/>
      <c r="G35" s="106"/>
      <c r="H35" s="100">
        <f t="shared" si="4"/>
        <v>0</v>
      </c>
      <c r="I35" s="101">
        <f t="shared" si="4"/>
        <v>0</v>
      </c>
      <c r="J35" s="31"/>
      <c r="K35" s="119"/>
      <c r="L35" s="120"/>
      <c r="M35" s="42">
        <f t="shared" si="3"/>
        <v>0</v>
      </c>
      <c r="N35" s="43">
        <f t="shared" si="3"/>
        <v>0</v>
      </c>
      <c r="O35" s="230"/>
      <c r="P35" s="231"/>
      <c r="Q35" s="300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4"/>
        <v>0</v>
      </c>
      <c r="I36" s="101">
        <f t="shared" si="4"/>
        <v>0</v>
      </c>
      <c r="J36" s="31"/>
      <c r="K36" s="122"/>
      <c r="L36" s="123"/>
      <c r="M36" s="42">
        <f t="shared" si="3"/>
        <v>0</v>
      </c>
      <c r="N36" s="43">
        <f t="shared" si="3"/>
        <v>0</v>
      </c>
      <c r="O36" s="236"/>
      <c r="P36" s="237"/>
      <c r="Q36" s="300"/>
      <c r="R36" s="185"/>
    </row>
    <row r="37" spans="2:18" ht="16.5" thickBot="1" x14ac:dyDescent="0.3">
      <c r="B37" s="126"/>
      <c r="D37" s="128"/>
      <c r="F37" s="576" t="s">
        <v>43</v>
      </c>
      <c r="G37" s="576"/>
      <c r="H37" s="129">
        <f>SUM(H5:H29)</f>
        <v>34604.840000000004</v>
      </c>
      <c r="I37" s="130">
        <f>SUM(I5:I29)</f>
        <v>1372</v>
      </c>
      <c r="J37" s="131"/>
      <c r="K37" s="132">
        <f>SUM(K5:K35)</f>
        <v>32541.78</v>
      </c>
      <c r="L37" s="133" t="s">
        <v>63</v>
      </c>
      <c r="M37" s="238"/>
      <c r="N37" s="239"/>
      <c r="O37" s="240"/>
      <c r="P37" s="241"/>
      <c r="Q37" s="300"/>
      <c r="R37" s="185"/>
    </row>
    <row r="38" spans="2:18" x14ac:dyDescent="0.25">
      <c r="M38" s="195"/>
      <c r="N38" s="196"/>
      <c r="O38" s="197"/>
      <c r="Q38" s="241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26.25" customHeight="1" thickBot="1" x14ac:dyDescent="0.35">
      <c r="B40" s="595" t="s">
        <v>58</v>
      </c>
      <c r="C40" s="356" t="s">
        <v>47</v>
      </c>
      <c r="D40" s="305" t="s">
        <v>86</v>
      </c>
      <c r="E40" s="301"/>
      <c r="F40" s="301"/>
      <c r="G40" s="302"/>
      <c r="H40" s="302"/>
      <c r="I40" s="302"/>
      <c r="J40" s="302"/>
      <c r="K40" s="302"/>
      <c r="L40" s="303"/>
      <c r="M40" s="304"/>
      <c r="N40" s="212"/>
    </row>
    <row r="41" spans="2:18" ht="35.25" customHeight="1" thickBot="1" x14ac:dyDescent="0.35">
      <c r="B41" s="596"/>
      <c r="C41" s="357" t="s">
        <v>48</v>
      </c>
      <c r="D41" s="593" t="s">
        <v>85</v>
      </c>
      <c r="E41" s="593"/>
      <c r="F41" s="593"/>
      <c r="G41" s="593"/>
      <c r="H41" s="593"/>
      <c r="I41" s="593"/>
      <c r="J41" s="593"/>
      <c r="K41" s="593"/>
      <c r="L41" s="593"/>
      <c r="M41" s="211"/>
      <c r="N41" s="212"/>
    </row>
    <row r="42" spans="2:18" ht="18.75" customHeight="1" x14ac:dyDescent="0.3">
      <c r="B42" s="596"/>
      <c r="C42" s="358" t="s">
        <v>49</v>
      </c>
      <c r="D42" s="296"/>
      <c r="E42" s="297" t="s">
        <v>87</v>
      </c>
      <c r="F42" s="297"/>
      <c r="G42" s="298"/>
      <c r="H42" s="298"/>
      <c r="I42" s="298"/>
      <c r="J42" s="298"/>
      <c r="K42" s="298"/>
      <c r="L42" s="323"/>
      <c r="M42" s="211"/>
      <c r="N42" s="212"/>
    </row>
    <row r="43" spans="2:18" ht="18.75" customHeight="1" x14ac:dyDescent="0.3">
      <c r="B43" s="596"/>
      <c r="C43" s="359" t="s">
        <v>50</v>
      </c>
      <c r="D43" s="594" t="s">
        <v>88</v>
      </c>
      <c r="E43" s="594"/>
      <c r="F43" s="594"/>
      <c r="G43" s="594"/>
      <c r="H43" s="594"/>
      <c r="I43" s="594"/>
      <c r="J43" s="594"/>
      <c r="K43" s="594"/>
      <c r="L43" s="594"/>
      <c r="M43" s="211"/>
      <c r="N43" s="212"/>
    </row>
    <row r="44" spans="2:18" ht="18.75" customHeight="1" x14ac:dyDescent="0.3">
      <c r="B44" s="596"/>
      <c r="C44" s="360" t="s">
        <v>51</v>
      </c>
      <c r="D44" s="355" t="s">
        <v>110</v>
      </c>
      <c r="E44" s="326"/>
      <c r="F44" s="326"/>
      <c r="G44" s="326"/>
      <c r="H44" s="326"/>
      <c r="I44" s="326"/>
      <c r="J44" s="326"/>
      <c r="K44" s="327"/>
      <c r="L44" s="328"/>
      <c r="M44" s="207"/>
      <c r="N44" s="208"/>
    </row>
    <row r="45" spans="2:18" ht="18.75" customHeight="1" x14ac:dyDescent="0.3">
      <c r="B45" s="596"/>
      <c r="C45" s="361" t="s">
        <v>54</v>
      </c>
      <c r="D45" s="338" t="s">
        <v>111</v>
      </c>
      <c r="E45" s="317"/>
      <c r="F45" s="317"/>
      <c r="G45" s="317"/>
      <c r="H45" s="317"/>
      <c r="I45" s="317"/>
      <c r="J45" s="317"/>
      <c r="K45" s="317"/>
      <c r="L45" s="339"/>
      <c r="M45" s="372"/>
      <c r="N45" s="373"/>
      <c r="O45" s="374"/>
      <c r="P45" s="375"/>
      <c r="Q45" s="376"/>
    </row>
    <row r="46" spans="2:18" ht="18.75" customHeight="1" x14ac:dyDescent="0.3">
      <c r="B46" s="596"/>
      <c r="C46" s="362" t="s">
        <v>94</v>
      </c>
      <c r="D46" s="341" t="s">
        <v>95</v>
      </c>
      <c r="E46" s="342"/>
      <c r="F46" s="342"/>
      <c r="G46" s="342"/>
      <c r="H46" s="342"/>
      <c r="I46" s="342"/>
      <c r="J46" s="342"/>
      <c r="K46" s="342"/>
      <c r="L46" s="343"/>
      <c r="M46" s="207"/>
      <c r="N46" s="208"/>
    </row>
    <row r="47" spans="2:18" ht="19.5" thickBot="1" x14ac:dyDescent="0.35">
      <c r="B47" s="597"/>
      <c r="C47" s="363" t="s">
        <v>98</v>
      </c>
      <c r="D47" s="377" t="s">
        <v>99</v>
      </c>
      <c r="E47" s="353"/>
      <c r="F47" s="353"/>
      <c r="G47" s="353"/>
      <c r="H47" s="353"/>
      <c r="I47" s="353"/>
      <c r="J47" s="353"/>
      <c r="K47" s="353"/>
      <c r="L47" s="354"/>
    </row>
  </sheetData>
  <sortState ref="B5:H33">
    <sortCondition ref="B5:B33"/>
  </sortState>
  <mergeCells count="22">
    <mergeCell ref="F37:G37"/>
    <mergeCell ref="D41:L41"/>
    <mergeCell ref="D43:L43"/>
    <mergeCell ref="B40:B47"/>
    <mergeCell ref="O13:P13"/>
    <mergeCell ref="O18:P18"/>
    <mergeCell ref="O20:P20"/>
    <mergeCell ref="O21:P21"/>
    <mergeCell ref="O24:P24"/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23622047244094491" right="0.23622047244094491" top="0.74803149606299213" bottom="0.27559055118110237" header="0.31496062992125984" footer="0.31496062992125984"/>
  <pageSetup scale="8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50"/>
  <sheetViews>
    <sheetView zoomScale="85" zoomScaleNormal="85" workbookViewId="0">
      <selection activeCell="C30" sqref="C30"/>
    </sheetView>
  </sheetViews>
  <sheetFormatPr baseColWidth="10" defaultRowHeight="15" x14ac:dyDescent="0.25"/>
  <cols>
    <col min="1" max="1" width="18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28515625" style="329" customWidth="1"/>
  </cols>
  <sheetData>
    <row r="1" spans="2:24" ht="21" x14ac:dyDescent="0.25">
      <c r="B1" s="556" t="s">
        <v>0</v>
      </c>
      <c r="C1" s="556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57">
        <v>44773</v>
      </c>
      <c r="C2" s="558"/>
      <c r="F2" s="559" t="s">
        <v>1</v>
      </c>
      <c r="G2" s="559"/>
      <c r="H2" s="559"/>
      <c r="I2" s="7"/>
      <c r="J2" s="7"/>
      <c r="K2" s="574" t="s">
        <v>3</v>
      </c>
      <c r="L2" s="574"/>
      <c r="M2" s="8"/>
      <c r="N2" s="9"/>
    </row>
    <row r="3" spans="2:24" ht="17.25" thickTop="1" thickBot="1" x14ac:dyDescent="0.3">
      <c r="B3" s="11"/>
      <c r="C3" s="560" t="s">
        <v>106</v>
      </c>
      <c r="D3" s="561"/>
      <c r="E3" s="11"/>
      <c r="F3" s="562" t="s">
        <v>107</v>
      </c>
      <c r="G3" s="563"/>
      <c r="H3" s="12"/>
      <c r="I3" s="564" t="s">
        <v>2</v>
      </c>
      <c r="J3" s="13"/>
      <c r="K3" s="574"/>
      <c r="L3" s="574"/>
      <c r="M3" s="566" t="s">
        <v>4</v>
      </c>
      <c r="N3" s="567"/>
      <c r="O3" s="568" t="s">
        <v>5</v>
      </c>
      <c r="P3" s="569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65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886.26</v>
      </c>
      <c r="G5" s="28">
        <v>74</v>
      </c>
      <c r="H5" s="29">
        <f t="shared" ref="H5:I36" si="0">F5+C5</f>
        <v>886.26</v>
      </c>
      <c r="I5" s="30">
        <f t="shared" si="0"/>
        <v>74</v>
      </c>
      <c r="J5" s="31"/>
      <c r="K5" s="51">
        <v>886.26</v>
      </c>
      <c r="L5" s="52">
        <v>74</v>
      </c>
      <c r="M5" s="32">
        <f>K5-H5</f>
        <v>0</v>
      </c>
      <c r="N5" s="311">
        <f>L5-I5</f>
        <v>0</v>
      </c>
      <c r="O5" s="570"/>
      <c r="P5" s="571"/>
    </row>
    <row r="6" spans="2:24" ht="18.75" thickTop="1" thickBot="1" x14ac:dyDescent="0.35">
      <c r="B6" s="24" t="s">
        <v>13</v>
      </c>
      <c r="C6" s="143"/>
      <c r="D6" s="26"/>
      <c r="E6" s="27"/>
      <c r="F6" s="25">
        <v>869.76</v>
      </c>
      <c r="G6" s="28">
        <v>75</v>
      </c>
      <c r="H6" s="29">
        <f t="shared" si="0"/>
        <v>869.76</v>
      </c>
      <c r="I6" s="30">
        <f t="shared" si="0"/>
        <v>75</v>
      </c>
      <c r="J6" s="31"/>
      <c r="K6" s="51">
        <v>869.76</v>
      </c>
      <c r="L6" s="52">
        <v>75</v>
      </c>
      <c r="M6" s="35">
        <f t="shared" ref="M6:N23" si="1">K6-H6</f>
        <v>0</v>
      </c>
      <c r="N6" s="312">
        <f t="shared" si="1"/>
        <v>0</v>
      </c>
      <c r="O6" s="572"/>
      <c r="P6" s="573"/>
      <c r="S6" s="37"/>
      <c r="T6" s="38"/>
      <c r="U6" s="39"/>
      <c r="V6" s="40"/>
      <c r="W6" s="41"/>
      <c r="X6" s="1"/>
    </row>
    <row r="7" spans="2:24" ht="18.75" thickTop="1" thickBot="1" x14ac:dyDescent="0.35">
      <c r="B7" s="264" t="s">
        <v>14</v>
      </c>
      <c r="C7" s="25">
        <v>20</v>
      </c>
      <c r="D7" s="26">
        <v>1</v>
      </c>
      <c r="E7" s="25"/>
      <c r="F7" s="25"/>
      <c r="G7" s="28"/>
      <c r="H7" s="29">
        <f t="shared" si="0"/>
        <v>20</v>
      </c>
      <c r="I7" s="30">
        <f t="shared" si="0"/>
        <v>1</v>
      </c>
      <c r="J7" s="31"/>
      <c r="K7" s="51">
        <v>20</v>
      </c>
      <c r="L7" s="52">
        <v>1</v>
      </c>
      <c r="M7" s="42">
        <f t="shared" si="1"/>
        <v>0</v>
      </c>
      <c r="N7" s="270">
        <f t="shared" si="1"/>
        <v>0</v>
      </c>
      <c r="O7" s="193"/>
      <c r="P7" s="300"/>
      <c r="Q7" s="330"/>
      <c r="R7" s="185"/>
    </row>
    <row r="8" spans="2:24" ht="18" thickTop="1" x14ac:dyDescent="0.3">
      <c r="B8" s="264" t="s">
        <v>15</v>
      </c>
      <c r="C8" s="45"/>
      <c r="D8" s="46"/>
      <c r="E8" s="27"/>
      <c r="F8" s="25">
        <v>650.54</v>
      </c>
      <c r="G8" s="28">
        <v>35</v>
      </c>
      <c r="H8" s="34">
        <f t="shared" si="0"/>
        <v>650.54</v>
      </c>
      <c r="I8" s="30">
        <f t="shared" si="0"/>
        <v>35</v>
      </c>
      <c r="J8" s="31"/>
      <c r="K8" s="51">
        <v>650.84</v>
      </c>
      <c r="L8" s="52">
        <v>35</v>
      </c>
      <c r="M8" s="42">
        <f t="shared" si="1"/>
        <v>0.30000000000006821</v>
      </c>
      <c r="N8" s="270">
        <f t="shared" si="1"/>
        <v>0</v>
      </c>
      <c r="O8" s="554"/>
      <c r="P8" s="554"/>
      <c r="Q8" s="300"/>
      <c r="R8" s="185"/>
    </row>
    <row r="9" spans="2:24" ht="17.25" x14ac:dyDescent="0.3">
      <c r="B9" s="264" t="s">
        <v>16</v>
      </c>
      <c r="C9" s="25">
        <v>2208.5500000000002</v>
      </c>
      <c r="D9" s="26">
        <v>76</v>
      </c>
      <c r="F9" s="25">
        <v>1299.99</v>
      </c>
      <c r="G9" s="28">
        <v>45</v>
      </c>
      <c r="H9" s="34">
        <f t="shared" si="0"/>
        <v>3508.54</v>
      </c>
      <c r="I9" s="47">
        <f t="shared" si="0"/>
        <v>121</v>
      </c>
      <c r="J9" s="31"/>
      <c r="K9" s="51">
        <v>3215.64</v>
      </c>
      <c r="L9" s="52">
        <v>110</v>
      </c>
      <c r="M9" s="369">
        <f t="shared" si="1"/>
        <v>-292.90000000000009</v>
      </c>
      <c r="N9" s="370">
        <f t="shared" si="1"/>
        <v>-11</v>
      </c>
      <c r="O9" s="48"/>
      <c r="P9" s="170"/>
      <c r="Q9" s="380" t="s">
        <v>47</v>
      </c>
      <c r="R9" s="185"/>
    </row>
    <row r="10" spans="2:24" ht="17.25" x14ac:dyDescent="0.3">
      <c r="B10" s="264" t="s">
        <v>17</v>
      </c>
      <c r="C10" s="25"/>
      <c r="D10" s="26"/>
      <c r="E10" s="27"/>
      <c r="F10" s="25">
        <v>160</v>
      </c>
      <c r="G10" s="28">
        <v>16</v>
      </c>
      <c r="H10" s="34">
        <f t="shared" si="0"/>
        <v>160</v>
      </c>
      <c r="I10" s="47">
        <f t="shared" si="0"/>
        <v>16</v>
      </c>
      <c r="J10" s="31"/>
      <c r="K10" s="51">
        <v>160</v>
      </c>
      <c r="L10" s="52">
        <v>16</v>
      </c>
      <c r="M10" s="191">
        <f t="shared" si="1"/>
        <v>0</v>
      </c>
      <c r="N10" s="270">
        <f t="shared" si="1"/>
        <v>0</v>
      </c>
      <c r="O10" s="577"/>
      <c r="P10" s="577"/>
      <c r="Q10" s="379"/>
      <c r="R10" s="185"/>
    </row>
    <row r="11" spans="2:24" ht="17.25" x14ac:dyDescent="0.3">
      <c r="B11" s="264" t="s">
        <v>18</v>
      </c>
      <c r="C11" s="25"/>
      <c r="D11" s="26"/>
      <c r="E11" s="27"/>
      <c r="F11" s="25">
        <v>160</v>
      </c>
      <c r="G11" s="28">
        <v>16</v>
      </c>
      <c r="H11" s="34">
        <f t="shared" si="0"/>
        <v>160</v>
      </c>
      <c r="I11" s="47">
        <f t="shared" si="0"/>
        <v>16</v>
      </c>
      <c r="J11" s="31"/>
      <c r="K11" s="51">
        <v>160</v>
      </c>
      <c r="L11" s="52">
        <v>16</v>
      </c>
      <c r="M11" s="191">
        <f t="shared" si="1"/>
        <v>0</v>
      </c>
      <c r="N11" s="270">
        <f t="shared" si="1"/>
        <v>0</v>
      </c>
      <c r="O11" s="309"/>
      <c r="P11" s="309"/>
      <c r="Q11" s="379"/>
      <c r="R11" s="185"/>
    </row>
    <row r="12" spans="2:24" ht="18" customHeight="1" thickBot="1" x14ac:dyDescent="0.3">
      <c r="B12" s="364" t="s">
        <v>81</v>
      </c>
      <c r="C12" s="121"/>
      <c r="D12" s="26"/>
      <c r="E12" s="27"/>
      <c r="F12" s="121">
        <v>391.22</v>
      </c>
      <c r="G12" s="28">
        <v>14</v>
      </c>
      <c r="H12" s="60">
        <f t="shared" si="0"/>
        <v>391.22</v>
      </c>
      <c r="I12" s="47">
        <f t="shared" si="0"/>
        <v>14</v>
      </c>
      <c r="J12" s="31"/>
      <c r="K12" s="51">
        <v>391.19</v>
      </c>
      <c r="L12" s="52">
        <v>14</v>
      </c>
      <c r="M12" s="191">
        <f t="shared" si="1"/>
        <v>-3.0000000000029559E-2</v>
      </c>
      <c r="N12" s="270">
        <f>L12-I12</f>
        <v>0</v>
      </c>
      <c r="O12" s="61"/>
      <c r="P12" s="171"/>
      <c r="Q12" s="379"/>
      <c r="R12" s="185"/>
      <c r="S12" s="53"/>
      <c r="T12" s="53"/>
    </row>
    <row r="13" spans="2:24" ht="19.5" thickBot="1" x14ac:dyDescent="0.35">
      <c r="B13" s="264" t="s">
        <v>21</v>
      </c>
      <c r="C13" s="25"/>
      <c r="D13" s="140"/>
      <c r="E13" s="27"/>
      <c r="F13" s="25">
        <v>18001.13</v>
      </c>
      <c r="G13" s="28">
        <v>613</v>
      </c>
      <c r="H13" s="63">
        <f t="shared" si="0"/>
        <v>18001.13</v>
      </c>
      <c r="I13" s="47">
        <f t="shared" si="0"/>
        <v>613</v>
      </c>
      <c r="J13" s="31"/>
      <c r="K13" s="51">
        <v>18001.13</v>
      </c>
      <c r="L13" s="52">
        <v>613</v>
      </c>
      <c r="M13" s="220">
        <f t="shared" si="1"/>
        <v>0</v>
      </c>
      <c r="N13" s="270">
        <f t="shared" si="1"/>
        <v>0</v>
      </c>
      <c r="O13" s="579"/>
      <c r="P13" s="579"/>
      <c r="Q13" s="190"/>
      <c r="R13" s="188"/>
      <c r="S13" s="64"/>
      <c r="T13" s="53"/>
    </row>
    <row r="14" spans="2:24" ht="18" hidden="1" customHeight="1" thickBot="1" x14ac:dyDescent="0.35">
      <c r="B14" s="264" t="s">
        <v>23</v>
      </c>
      <c r="C14" s="25"/>
      <c r="D14" s="26"/>
      <c r="E14" s="27"/>
      <c r="F14" s="25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270">
        <f t="shared" si="1"/>
        <v>0</v>
      </c>
      <c r="O14" s="65"/>
      <c r="P14" s="172"/>
      <c r="Q14" s="190"/>
      <c r="R14" s="185"/>
      <c r="S14" s="53"/>
      <c r="T14" s="53"/>
    </row>
    <row r="15" spans="2:24" ht="18" customHeight="1" thickBot="1" x14ac:dyDescent="0.35">
      <c r="B15" s="264" t="s">
        <v>46</v>
      </c>
      <c r="C15" s="25"/>
      <c r="D15" s="26"/>
      <c r="E15" s="27"/>
      <c r="F15" s="25">
        <v>428</v>
      </c>
      <c r="G15" s="28">
        <v>16</v>
      </c>
      <c r="H15" s="63">
        <f t="shared" ref="H15:H16" si="2">F15+C15</f>
        <v>428</v>
      </c>
      <c r="I15" s="47">
        <f t="shared" ref="I15:I16" si="3">G15+D15</f>
        <v>16</v>
      </c>
      <c r="J15" s="31"/>
      <c r="K15" s="51">
        <v>428</v>
      </c>
      <c r="L15" s="52">
        <v>16</v>
      </c>
      <c r="M15" s="191">
        <f t="shared" ref="M15:M16" si="4">K15-H15</f>
        <v>0</v>
      </c>
      <c r="N15" s="270">
        <f t="shared" ref="N15:N16" si="5">L15-I15</f>
        <v>0</v>
      </c>
      <c r="O15" s="65"/>
      <c r="P15" s="172"/>
      <c r="Q15" s="190"/>
      <c r="R15" s="185"/>
      <c r="S15" s="53"/>
      <c r="T15" s="53"/>
    </row>
    <row r="16" spans="2:24" ht="18" hidden="1" thickBot="1" x14ac:dyDescent="0.35">
      <c r="B16" s="264" t="s">
        <v>22</v>
      </c>
      <c r="C16" s="25"/>
      <c r="D16" s="26"/>
      <c r="E16" s="27"/>
      <c r="F16" s="25"/>
      <c r="G16" s="28"/>
      <c r="H16" s="63">
        <f t="shared" si="2"/>
        <v>0</v>
      </c>
      <c r="I16" s="47">
        <f t="shared" si="3"/>
        <v>0</v>
      </c>
      <c r="J16" s="31"/>
      <c r="K16" s="51"/>
      <c r="L16" s="52"/>
      <c r="M16" s="191">
        <f t="shared" si="4"/>
        <v>0</v>
      </c>
      <c r="N16" s="270">
        <f t="shared" si="5"/>
        <v>0</v>
      </c>
      <c r="O16" s="67"/>
      <c r="P16" s="173"/>
      <c r="Q16" s="190"/>
      <c r="R16" s="185"/>
      <c r="S16" s="53"/>
      <c r="T16" s="53"/>
    </row>
    <row r="17" spans="2:20" ht="18" thickBot="1" x14ac:dyDescent="0.35">
      <c r="B17" s="264" t="s">
        <v>109</v>
      </c>
      <c r="C17" s="25"/>
      <c r="D17" s="26"/>
      <c r="E17" s="27"/>
      <c r="F17" s="25">
        <v>3683.82</v>
      </c>
      <c r="G17" s="28">
        <v>138</v>
      </c>
      <c r="H17" s="63">
        <f t="shared" ref="H17:H18" si="6">F17+C17</f>
        <v>3683.82</v>
      </c>
      <c r="I17" s="47">
        <f t="shared" ref="I17:I18" si="7">G17+D17</f>
        <v>138</v>
      </c>
      <c r="J17" s="31"/>
      <c r="K17" s="51">
        <v>3683.82</v>
      </c>
      <c r="L17" s="52">
        <v>138</v>
      </c>
      <c r="M17" s="191">
        <f t="shared" ref="M17:M20" si="8">K17-H17</f>
        <v>0</v>
      </c>
      <c r="N17" s="270">
        <f t="shared" ref="N17:N20" si="9">L17-I17</f>
        <v>0</v>
      </c>
      <c r="O17" s="67"/>
      <c r="P17" s="173"/>
      <c r="Q17" s="190"/>
      <c r="R17" s="185"/>
      <c r="S17" s="53"/>
      <c r="T17" s="53"/>
    </row>
    <row r="18" spans="2:20" ht="18" thickBot="1" x14ac:dyDescent="0.35">
      <c r="B18" s="264" t="s">
        <v>24</v>
      </c>
      <c r="C18" s="25">
        <v>1203.6400000000001</v>
      </c>
      <c r="D18" s="26">
        <v>67</v>
      </c>
      <c r="E18" s="27"/>
      <c r="F18" s="25"/>
      <c r="G18" s="28"/>
      <c r="H18" s="63">
        <f t="shared" si="6"/>
        <v>1203.6400000000001</v>
      </c>
      <c r="I18" s="47">
        <f t="shared" si="7"/>
        <v>67</v>
      </c>
      <c r="J18" s="31"/>
      <c r="K18" s="51">
        <v>1204.1400000000001</v>
      </c>
      <c r="L18" s="52">
        <v>67</v>
      </c>
      <c r="M18" s="191">
        <f t="shared" si="8"/>
        <v>0.5</v>
      </c>
      <c r="N18" s="270">
        <f t="shared" si="9"/>
        <v>0</v>
      </c>
      <c r="O18" s="69"/>
      <c r="P18" s="174"/>
      <c r="Q18" s="190"/>
      <c r="R18" s="185"/>
      <c r="S18" s="53"/>
      <c r="T18" s="53"/>
    </row>
    <row r="19" spans="2:20" ht="19.5" thickBot="1" x14ac:dyDescent="0.35">
      <c r="B19" s="264" t="s">
        <v>82</v>
      </c>
      <c r="C19" s="84"/>
      <c r="D19" s="310"/>
      <c r="E19" s="27"/>
      <c r="F19" s="25">
        <v>515.20000000000005</v>
      </c>
      <c r="G19" s="28">
        <v>21</v>
      </c>
      <c r="H19" s="63">
        <f t="shared" si="0"/>
        <v>515.20000000000005</v>
      </c>
      <c r="I19" s="47">
        <f t="shared" si="0"/>
        <v>21</v>
      </c>
      <c r="J19" s="31"/>
      <c r="K19" s="51">
        <v>517.05999999999995</v>
      </c>
      <c r="L19" s="52">
        <v>21</v>
      </c>
      <c r="M19" s="191">
        <f t="shared" si="8"/>
        <v>1.8599999999999</v>
      </c>
      <c r="N19" s="270">
        <f t="shared" si="9"/>
        <v>0</v>
      </c>
      <c r="O19" s="71"/>
      <c r="P19" s="164"/>
      <c r="Q19" s="190"/>
      <c r="R19" s="185"/>
      <c r="S19" s="53"/>
      <c r="T19" s="53"/>
    </row>
    <row r="20" spans="2:20" ht="18" thickBot="1" x14ac:dyDescent="0.35">
      <c r="B20" s="264" t="s">
        <v>25</v>
      </c>
      <c r="C20" s="265"/>
      <c r="D20" s="266"/>
      <c r="E20" s="267"/>
      <c r="F20" s="265">
        <v>1062.3599999999999</v>
      </c>
      <c r="G20" s="175">
        <v>234</v>
      </c>
      <c r="H20" s="268">
        <f t="shared" si="0"/>
        <v>1062.3599999999999</v>
      </c>
      <c r="I20" s="269">
        <f t="shared" si="0"/>
        <v>234</v>
      </c>
      <c r="J20" s="241"/>
      <c r="K20" s="51">
        <v>1062.3599999999999</v>
      </c>
      <c r="L20" s="52">
        <v>234</v>
      </c>
      <c r="M20" s="191">
        <f t="shared" si="8"/>
        <v>0</v>
      </c>
      <c r="N20" s="270">
        <f t="shared" si="9"/>
        <v>0</v>
      </c>
      <c r="O20" s="580"/>
      <c r="P20" s="580"/>
      <c r="Q20" s="190"/>
      <c r="R20" s="185"/>
      <c r="S20" s="53"/>
      <c r="T20" s="53"/>
    </row>
    <row r="21" spans="2:20" ht="18" thickBot="1" x14ac:dyDescent="0.35">
      <c r="B21" s="264" t="s">
        <v>83</v>
      </c>
      <c r="C21" s="25">
        <v>279.36</v>
      </c>
      <c r="D21" s="26">
        <v>10</v>
      </c>
      <c r="E21" s="27"/>
      <c r="F21" s="25"/>
      <c r="G21" s="28"/>
      <c r="H21" s="63">
        <f t="shared" si="0"/>
        <v>279.36</v>
      </c>
      <c r="I21" s="47">
        <f t="shared" si="0"/>
        <v>10</v>
      </c>
      <c r="J21" s="31"/>
      <c r="K21" s="51">
        <v>279.36</v>
      </c>
      <c r="L21" s="52">
        <v>10</v>
      </c>
      <c r="M21" s="191">
        <f t="shared" si="1"/>
        <v>0</v>
      </c>
      <c r="N21" s="270">
        <f t="shared" si="1"/>
        <v>0</v>
      </c>
      <c r="O21" s="73"/>
      <c r="P21" s="175"/>
      <c r="Q21" s="190"/>
      <c r="R21" s="136"/>
      <c r="S21" s="75"/>
      <c r="T21" s="53"/>
    </row>
    <row r="22" spans="2:20" ht="18" thickBot="1" x14ac:dyDescent="0.3">
      <c r="B22" s="364" t="s">
        <v>26</v>
      </c>
      <c r="C22" s="25"/>
      <c r="D22" s="26"/>
      <c r="E22" s="27"/>
      <c r="F22" s="25">
        <v>5997.93</v>
      </c>
      <c r="G22" s="28">
        <v>236</v>
      </c>
      <c r="H22" s="63">
        <f t="shared" si="0"/>
        <v>5997.93</v>
      </c>
      <c r="I22" s="47">
        <f t="shared" si="0"/>
        <v>236</v>
      </c>
      <c r="J22" s="31"/>
      <c r="K22" s="51">
        <v>5997.98</v>
      </c>
      <c r="L22" s="52">
        <v>236</v>
      </c>
      <c r="M22" s="220">
        <f t="shared" si="1"/>
        <v>4.9999999999272404E-2</v>
      </c>
      <c r="N22" s="270">
        <f t="shared" si="1"/>
        <v>0</v>
      </c>
      <c r="O22" s="581"/>
      <c r="P22" s="581"/>
      <c r="Q22" s="190"/>
      <c r="R22" s="189"/>
      <c r="S22" s="76"/>
      <c r="T22" s="53"/>
    </row>
    <row r="23" spans="2:20" ht="18" hidden="1" thickBot="1" x14ac:dyDescent="0.35">
      <c r="B23" s="264" t="s">
        <v>28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51"/>
      <c r="L23" s="52"/>
      <c r="M23" s="191">
        <f t="shared" si="1"/>
        <v>0</v>
      </c>
      <c r="N23" s="270">
        <f t="shared" si="1"/>
        <v>0</v>
      </c>
      <c r="O23" s="582"/>
      <c r="P23" s="582"/>
      <c r="Q23" s="190"/>
      <c r="R23" s="185"/>
      <c r="S23" s="53"/>
      <c r="T23" s="53"/>
    </row>
    <row r="24" spans="2:20" ht="18" hidden="1" thickBot="1" x14ac:dyDescent="0.35">
      <c r="B24" s="264" t="s">
        <v>30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191">
        <f t="shared" ref="M24:N38" si="10">K24-H24</f>
        <v>0</v>
      </c>
      <c r="N24" s="270">
        <f t="shared" si="10"/>
        <v>0</v>
      </c>
      <c r="O24" s="79"/>
      <c r="P24" s="176"/>
      <c r="Q24" s="190"/>
      <c r="R24" s="185"/>
    </row>
    <row r="25" spans="2:20" ht="18" hidden="1" thickBot="1" x14ac:dyDescent="0.35">
      <c r="B25" s="264" t="s">
        <v>31</v>
      </c>
      <c r="C25" s="25"/>
      <c r="D25" s="26"/>
      <c r="E25" s="27"/>
      <c r="F25" s="25"/>
      <c r="G25" s="28"/>
      <c r="H25" s="63">
        <f t="shared" si="0"/>
        <v>0</v>
      </c>
      <c r="I25" s="47">
        <f t="shared" si="0"/>
        <v>0</v>
      </c>
      <c r="J25" s="31"/>
      <c r="K25" s="77"/>
      <c r="L25" s="78"/>
      <c r="M25" s="191">
        <f t="shared" si="10"/>
        <v>0</v>
      </c>
      <c r="N25" s="270">
        <f t="shared" si="10"/>
        <v>0</v>
      </c>
      <c r="O25" s="81"/>
      <c r="P25" s="177"/>
      <c r="Q25" s="190"/>
      <c r="R25" s="185"/>
    </row>
    <row r="26" spans="2:20" ht="18" thickBot="1" x14ac:dyDescent="0.35">
      <c r="B26" s="322" t="s">
        <v>27</v>
      </c>
      <c r="C26" s="25">
        <v>1991.28</v>
      </c>
      <c r="D26" s="26">
        <v>68</v>
      </c>
      <c r="E26" s="27"/>
      <c r="F26" s="25"/>
      <c r="G26" s="28"/>
      <c r="H26" s="63">
        <f t="shared" si="0"/>
        <v>1991.28</v>
      </c>
      <c r="I26" s="47">
        <f t="shared" si="0"/>
        <v>68</v>
      </c>
      <c r="J26" s="31"/>
      <c r="K26" s="83">
        <v>1983.68</v>
      </c>
      <c r="L26" s="371">
        <v>66</v>
      </c>
      <c r="M26" s="315">
        <f>K26-H26</f>
        <v>-7.5999999999999091</v>
      </c>
      <c r="N26" s="290">
        <f t="shared" si="10"/>
        <v>-2</v>
      </c>
      <c r="O26" s="584"/>
      <c r="P26" s="584"/>
      <c r="Q26" s="381" t="s">
        <v>48</v>
      </c>
      <c r="R26" s="185"/>
    </row>
    <row r="27" spans="2:20" ht="18" thickBot="1" x14ac:dyDescent="0.35">
      <c r="B27" s="321" t="s">
        <v>29</v>
      </c>
      <c r="C27" s="25">
        <v>3701.92</v>
      </c>
      <c r="D27" s="26">
        <v>136</v>
      </c>
      <c r="E27" s="27"/>
      <c r="F27" s="86">
        <v>5012.16</v>
      </c>
      <c r="G27" s="87">
        <v>184</v>
      </c>
      <c r="H27" s="60">
        <f t="shared" si="0"/>
        <v>8714.08</v>
      </c>
      <c r="I27" s="88">
        <f t="shared" si="0"/>
        <v>320</v>
      </c>
      <c r="J27" s="31"/>
      <c r="K27" s="83">
        <v>8760.74</v>
      </c>
      <c r="L27" s="52">
        <v>322</v>
      </c>
      <c r="M27" s="220">
        <f t="shared" si="10"/>
        <v>46.659999999999854</v>
      </c>
      <c r="N27" s="270">
        <f t="shared" si="10"/>
        <v>2</v>
      </c>
      <c r="O27" s="221"/>
      <c r="P27" s="222"/>
      <c r="Q27" s="382" t="s">
        <v>49</v>
      </c>
      <c r="R27" s="185"/>
    </row>
    <row r="28" spans="2:20" ht="18" hidden="1" thickBot="1" x14ac:dyDescent="0.3">
      <c r="B28" s="364" t="s">
        <v>34</v>
      </c>
      <c r="C28" s="25"/>
      <c r="D28" s="26"/>
      <c r="E28" s="27"/>
      <c r="F28" s="86"/>
      <c r="G28" s="87"/>
      <c r="H28" s="60">
        <f t="shared" si="0"/>
        <v>0</v>
      </c>
      <c r="I28" s="88">
        <f t="shared" si="0"/>
        <v>0</v>
      </c>
      <c r="J28" s="31"/>
      <c r="K28" s="83"/>
      <c r="L28" s="52"/>
      <c r="M28" s="191">
        <f t="shared" si="10"/>
        <v>0</v>
      </c>
      <c r="N28" s="270">
        <f t="shared" si="10"/>
        <v>0</v>
      </c>
      <c r="O28" s="223"/>
      <c r="P28" s="224"/>
      <c r="Q28" s="190"/>
      <c r="R28" s="185"/>
    </row>
    <row r="29" spans="2:20" ht="21" customHeight="1" thickBot="1" x14ac:dyDescent="0.35">
      <c r="B29" s="435" t="s">
        <v>37</v>
      </c>
      <c r="C29" s="25"/>
      <c r="D29" s="26"/>
      <c r="E29" s="27"/>
      <c r="F29" s="86">
        <v>15457.6</v>
      </c>
      <c r="G29" s="87">
        <v>17</v>
      </c>
      <c r="H29" s="60">
        <f t="shared" si="0"/>
        <v>15457.6</v>
      </c>
      <c r="I29" s="88">
        <f t="shared" si="0"/>
        <v>17</v>
      </c>
      <c r="J29" s="31"/>
      <c r="K29" s="83"/>
      <c r="L29" s="52"/>
      <c r="M29" s="384">
        <f t="shared" si="10"/>
        <v>-15457.6</v>
      </c>
      <c r="N29" s="385">
        <f t="shared" si="10"/>
        <v>-17</v>
      </c>
      <c r="O29" s="223"/>
      <c r="P29" s="224"/>
      <c r="Q29" s="383" t="s">
        <v>50</v>
      </c>
      <c r="R29" s="185"/>
      <c r="S29" s="53"/>
    </row>
    <row r="30" spans="2:20" ht="18" thickBot="1" x14ac:dyDescent="0.35">
      <c r="B30" s="264" t="s">
        <v>72</v>
      </c>
      <c r="C30" s="45"/>
      <c r="D30" s="46"/>
      <c r="E30" s="27"/>
      <c r="F30" s="86"/>
      <c r="G30" s="87"/>
      <c r="H30" s="60">
        <f t="shared" si="0"/>
        <v>0</v>
      </c>
      <c r="I30" s="88">
        <f t="shared" si="0"/>
        <v>0</v>
      </c>
      <c r="J30" s="31"/>
      <c r="K30" s="83"/>
      <c r="L30" s="52"/>
      <c r="M30" s="42">
        <f t="shared" si="10"/>
        <v>0</v>
      </c>
      <c r="N30" s="270">
        <f t="shared" si="10"/>
        <v>0</v>
      </c>
      <c r="O30" s="226"/>
      <c r="P30" s="227"/>
      <c r="Q30" s="194"/>
      <c r="R30" s="185"/>
    </row>
    <row r="31" spans="2:20" ht="16.5" customHeight="1" thickBot="1" x14ac:dyDescent="0.35">
      <c r="B31" s="365" t="s">
        <v>73</v>
      </c>
      <c r="C31" s="96">
        <v>41.1</v>
      </c>
      <c r="D31" s="97">
        <v>1</v>
      </c>
      <c r="E31" s="98"/>
      <c r="F31" s="96"/>
      <c r="G31" s="99"/>
      <c r="H31" s="60">
        <f t="shared" si="0"/>
        <v>41.1</v>
      </c>
      <c r="I31" s="88">
        <f t="shared" si="0"/>
        <v>1</v>
      </c>
      <c r="J31" s="31"/>
      <c r="K31" s="83">
        <v>41.33</v>
      </c>
      <c r="L31" s="52">
        <v>1</v>
      </c>
      <c r="M31" s="42">
        <f t="shared" si="10"/>
        <v>0.22999999999999687</v>
      </c>
      <c r="N31" s="270">
        <f t="shared" si="10"/>
        <v>0</v>
      </c>
      <c r="O31" s="228"/>
      <c r="P31" s="229"/>
      <c r="Q31" s="190"/>
      <c r="R31" s="185"/>
    </row>
    <row r="32" spans="2:20" ht="16.5" hidden="1" customHeight="1" thickBot="1" x14ac:dyDescent="0.35">
      <c r="B32" s="366" t="s">
        <v>96</v>
      </c>
      <c r="C32" s="96"/>
      <c r="D32" s="346"/>
      <c r="E32" s="113"/>
      <c r="F32" s="96"/>
      <c r="G32" s="106"/>
      <c r="H32" s="60">
        <f t="shared" si="0"/>
        <v>0</v>
      </c>
      <c r="I32" s="88">
        <f t="shared" si="0"/>
        <v>0</v>
      </c>
      <c r="J32" s="31"/>
      <c r="K32" s="83"/>
      <c r="L32" s="52"/>
      <c r="M32" s="42">
        <f t="shared" si="10"/>
        <v>0</v>
      </c>
      <c r="N32" s="270">
        <f t="shared" si="10"/>
        <v>0</v>
      </c>
      <c r="O32" s="367"/>
      <c r="P32" s="368"/>
      <c r="Q32" s="190"/>
      <c r="R32" s="185"/>
    </row>
    <row r="33" spans="2:18" ht="21" hidden="1" customHeight="1" thickBot="1" x14ac:dyDescent="0.35">
      <c r="B33" s="112" t="s">
        <v>70</v>
      </c>
      <c r="C33" s="45"/>
      <c r="D33" s="46"/>
      <c r="E33" s="113"/>
      <c r="F33" s="96"/>
      <c r="G33" s="106"/>
      <c r="H33" s="60">
        <f t="shared" si="0"/>
        <v>0</v>
      </c>
      <c r="I33" s="88">
        <f t="shared" si="0"/>
        <v>0</v>
      </c>
      <c r="J33" s="31"/>
      <c r="K33" s="83"/>
      <c r="L33" s="52"/>
      <c r="M33" s="42">
        <f t="shared" si="10"/>
        <v>0</v>
      </c>
      <c r="N33" s="270">
        <f t="shared" si="10"/>
        <v>0</v>
      </c>
      <c r="O33" s="232"/>
      <c r="P33" s="233"/>
      <c r="Q33" s="194"/>
      <c r="R33" s="185"/>
    </row>
    <row r="34" spans="2:18" ht="16.5" customHeight="1" thickBot="1" x14ac:dyDescent="0.3">
      <c r="B34" s="272" t="s">
        <v>108</v>
      </c>
      <c r="C34" s="25"/>
      <c r="D34" s="26"/>
      <c r="E34" s="105"/>
      <c r="F34" s="96">
        <v>500</v>
      </c>
      <c r="G34" s="106">
        <v>50</v>
      </c>
      <c r="H34" s="60">
        <f t="shared" si="0"/>
        <v>500</v>
      </c>
      <c r="I34" s="88">
        <f t="shared" si="0"/>
        <v>50</v>
      </c>
      <c r="J34" s="31"/>
      <c r="K34" s="83">
        <v>500</v>
      </c>
      <c r="L34" s="52">
        <v>50</v>
      </c>
      <c r="M34" s="42">
        <f t="shared" si="10"/>
        <v>0</v>
      </c>
      <c r="N34" s="270">
        <f t="shared" si="10"/>
        <v>0</v>
      </c>
      <c r="O34" s="232"/>
      <c r="P34" s="233"/>
      <c r="Q34" s="190"/>
      <c r="R34" s="185"/>
    </row>
    <row r="35" spans="2:18" ht="22.5" customHeight="1" thickBot="1" x14ac:dyDescent="0.3">
      <c r="B35" s="109" t="s">
        <v>78</v>
      </c>
      <c r="C35" s="25"/>
      <c r="D35" s="26"/>
      <c r="E35" s="105"/>
      <c r="F35" s="96">
        <v>180</v>
      </c>
      <c r="G35" s="106">
        <v>12</v>
      </c>
      <c r="H35" s="100">
        <f t="shared" si="0"/>
        <v>180</v>
      </c>
      <c r="I35" s="101">
        <f t="shared" si="0"/>
        <v>12</v>
      </c>
      <c r="J35" s="31"/>
      <c r="K35" s="83">
        <v>180</v>
      </c>
      <c r="L35" s="52">
        <v>12</v>
      </c>
      <c r="M35" s="42">
        <f t="shared" si="10"/>
        <v>0</v>
      </c>
      <c r="N35" s="270">
        <f t="shared" si="10"/>
        <v>0</v>
      </c>
      <c r="O35" s="114"/>
      <c r="P35" s="114"/>
      <c r="Q35" s="300"/>
      <c r="R35" s="185"/>
    </row>
    <row r="36" spans="2:18" ht="18.75" x14ac:dyDescent="0.3">
      <c r="B36" s="24" t="s">
        <v>40</v>
      </c>
      <c r="C36" s="118">
        <v>61.36</v>
      </c>
      <c r="D36" s="46">
        <v>5</v>
      </c>
      <c r="E36" s="113"/>
      <c r="F36" s="96">
        <v>208.66</v>
      </c>
      <c r="G36" s="106">
        <v>19</v>
      </c>
      <c r="H36" s="100">
        <f t="shared" si="0"/>
        <v>270.02</v>
      </c>
      <c r="I36" s="101">
        <f t="shared" si="0"/>
        <v>24</v>
      </c>
      <c r="J36" s="31"/>
      <c r="K36" s="83">
        <v>270.02</v>
      </c>
      <c r="L36" s="52">
        <v>24</v>
      </c>
      <c r="M36" s="42">
        <f t="shared" si="10"/>
        <v>0</v>
      </c>
      <c r="N36" s="270">
        <f t="shared" si="10"/>
        <v>0</v>
      </c>
      <c r="O36" s="234"/>
      <c r="P36" s="235"/>
      <c r="Q36" s="187"/>
      <c r="R36" s="185"/>
    </row>
    <row r="37" spans="2:18" ht="18" thickBot="1" x14ac:dyDescent="0.35">
      <c r="B37" s="24" t="s">
        <v>41</v>
      </c>
      <c r="C37" s="397"/>
      <c r="D37" s="398"/>
      <c r="E37" s="399"/>
      <c r="F37" s="397">
        <v>793.09</v>
      </c>
      <c r="G37" s="400">
        <v>28</v>
      </c>
      <c r="H37" s="401">
        <f t="shared" ref="H37:I38" si="11">F37+C37</f>
        <v>793.09</v>
      </c>
      <c r="I37" s="402">
        <f t="shared" si="11"/>
        <v>28</v>
      </c>
      <c r="J37" s="403"/>
      <c r="K37" s="404">
        <v>793.1</v>
      </c>
      <c r="L37" s="405">
        <v>28</v>
      </c>
      <c r="M37" s="406">
        <f t="shared" si="10"/>
        <v>9.9999999999909051E-3</v>
      </c>
      <c r="N37" s="407">
        <f t="shared" si="10"/>
        <v>0</v>
      </c>
      <c r="O37" s="230"/>
      <c r="P37" s="231"/>
      <c r="Q37" s="300"/>
      <c r="R37" s="185"/>
    </row>
    <row r="38" spans="2:18" ht="19.5" hidden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11"/>
        <v>0</v>
      </c>
      <c r="I38" s="396">
        <f t="shared" si="11"/>
        <v>0</v>
      </c>
      <c r="J38" s="31"/>
      <c r="K38" s="122"/>
      <c r="L38" s="123"/>
      <c r="M38" s="42">
        <f t="shared" si="10"/>
        <v>0</v>
      </c>
      <c r="N38" s="43">
        <f t="shared" si="10"/>
        <v>0</v>
      </c>
      <c r="O38" s="236"/>
      <c r="P38" s="237"/>
      <c r="Q38" s="300"/>
      <c r="R38" s="185"/>
    </row>
    <row r="39" spans="2:18" ht="17.25" thickTop="1" thickBot="1" x14ac:dyDescent="0.3">
      <c r="B39" s="126"/>
      <c r="D39" s="128"/>
      <c r="F39" s="576" t="s">
        <v>43</v>
      </c>
      <c r="G39" s="576"/>
      <c r="H39" s="129">
        <f>SUM(H5:H31)</f>
        <v>64021.82</v>
      </c>
      <c r="I39" s="130">
        <f>SUM(I5:I31)</f>
        <v>2093</v>
      </c>
      <c r="J39" s="131"/>
      <c r="K39" s="132">
        <f>SUM(K5:K37)</f>
        <v>50056.409999999996</v>
      </c>
      <c r="L39" s="133" t="s">
        <v>63</v>
      </c>
      <c r="M39" s="238"/>
      <c r="N39" s="239"/>
      <c r="O39" s="240"/>
      <c r="P39" s="241"/>
      <c r="Q39" s="300"/>
      <c r="R39" s="185"/>
    </row>
    <row r="40" spans="2:18" x14ac:dyDescent="0.25">
      <c r="M40" s="195"/>
      <c r="N40" s="196"/>
      <c r="O40" s="197"/>
      <c r="Q40" s="241"/>
    </row>
    <row r="41" spans="2:18" ht="15.75" x14ac:dyDescent="0.25">
      <c r="B41" s="136"/>
      <c r="C41" s="137"/>
      <c r="D41" s="136"/>
      <c r="E41" s="136"/>
      <c r="F41" s="136"/>
      <c r="G41" s="1"/>
    </row>
    <row r="42" spans="2:18" ht="26.25" customHeight="1" x14ac:dyDescent="0.3">
      <c r="B42" s="425" t="s">
        <v>112</v>
      </c>
      <c r="C42" s="291"/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2:18" ht="23.25" x14ac:dyDescent="0.3">
      <c r="B43" s="244"/>
      <c r="C43" s="204"/>
      <c r="D43" s="392"/>
      <c r="E43" s="392"/>
      <c r="F43" s="392"/>
      <c r="G43" s="392"/>
      <c r="H43" s="392"/>
      <c r="I43" s="392"/>
      <c r="J43" s="392"/>
      <c r="K43" s="392"/>
      <c r="L43" s="392"/>
      <c r="M43" s="211"/>
      <c r="N43" s="212"/>
    </row>
    <row r="44" spans="2:18" ht="18.75" customHeight="1" x14ac:dyDescent="0.3">
      <c r="B44" s="244"/>
      <c r="C44" s="204"/>
      <c r="D44" s="209"/>
      <c r="E44" s="136"/>
      <c r="F44" s="136"/>
      <c r="G44" s="185"/>
      <c r="H44" s="185"/>
      <c r="I44" s="185"/>
      <c r="J44" s="185"/>
      <c r="K44" s="185"/>
      <c r="L44" s="206"/>
      <c r="M44" s="211"/>
      <c r="N44" s="212"/>
    </row>
    <row r="45" spans="2:18" ht="18.75" customHeight="1" x14ac:dyDescent="0.3">
      <c r="B45" s="244"/>
      <c r="C45" s="204"/>
      <c r="D45" s="599"/>
      <c r="E45" s="599"/>
      <c r="F45" s="599"/>
      <c r="G45" s="599"/>
      <c r="H45" s="599"/>
      <c r="I45" s="599"/>
      <c r="J45" s="599"/>
      <c r="K45" s="599"/>
      <c r="L45" s="599"/>
      <c r="M45" s="211"/>
      <c r="N45" s="212"/>
    </row>
    <row r="46" spans="2:18" ht="18.75" customHeight="1" x14ac:dyDescent="0.3">
      <c r="B46" s="244"/>
      <c r="C46" s="204"/>
      <c r="D46" s="389"/>
      <c r="E46" s="390"/>
      <c r="F46" s="390"/>
      <c r="G46" s="390"/>
      <c r="H46" s="390"/>
      <c r="I46" s="390"/>
      <c r="J46" s="390"/>
      <c r="K46" s="390"/>
      <c r="L46" s="206"/>
      <c r="M46" s="207"/>
      <c r="N46" s="208"/>
    </row>
    <row r="47" spans="2:18" ht="18.75" customHeight="1" x14ac:dyDescent="0.3">
      <c r="B47" s="244"/>
      <c r="C47" s="204"/>
      <c r="D47" s="209"/>
      <c r="E47" s="185"/>
      <c r="F47" s="185"/>
      <c r="G47" s="185"/>
      <c r="H47" s="185"/>
      <c r="I47" s="185"/>
      <c r="J47" s="185"/>
      <c r="K47" s="185"/>
      <c r="L47" s="206"/>
      <c r="M47" s="207"/>
      <c r="N47" s="208"/>
    </row>
    <row r="48" spans="2:18" ht="18.75" customHeight="1" x14ac:dyDescent="0.3">
      <c r="B48" s="244"/>
      <c r="C48" s="204"/>
      <c r="D48" s="210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2" ht="19.5" customHeight="1" x14ac:dyDescent="0.3">
      <c r="B49" s="244"/>
      <c r="C49" s="204"/>
      <c r="D49" s="186"/>
      <c r="E49" s="185"/>
      <c r="F49" s="185"/>
      <c r="G49" s="185"/>
      <c r="H49" s="185"/>
      <c r="I49" s="185"/>
      <c r="J49" s="185"/>
      <c r="K49" s="185"/>
      <c r="L49" s="206"/>
    </row>
    <row r="50" spans="2:12" x14ac:dyDescent="0.25">
      <c r="B50" s="1"/>
    </row>
  </sheetData>
  <mergeCells count="20">
    <mergeCell ref="D45:L45"/>
    <mergeCell ref="O13:P13"/>
    <mergeCell ref="O20:P20"/>
    <mergeCell ref="O22:P22"/>
    <mergeCell ref="O23:P23"/>
    <mergeCell ref="O26:P26"/>
    <mergeCell ref="F39:G39"/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15748031496062992" right="0.15748031496062992" top="0.31496062992125984" bottom="0.31496062992125984" header="0.31496062992125984" footer="0.31496062992125984"/>
  <pageSetup scale="75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B1:K20"/>
  <sheetViews>
    <sheetView workbookViewId="0">
      <selection activeCell="R7" sqref="R7"/>
    </sheetView>
  </sheetViews>
  <sheetFormatPr baseColWidth="10" defaultRowHeight="18.75" x14ac:dyDescent="0.3"/>
  <cols>
    <col min="1" max="1" width="11.42578125" style="408"/>
    <col min="2" max="2" width="5.42578125" style="410" customWidth="1"/>
    <col min="3" max="3" width="46.140625" style="408" customWidth="1"/>
    <col min="4" max="5" width="11.42578125" style="408"/>
    <col min="6" max="6" width="3.85546875" style="408" customWidth="1"/>
    <col min="7" max="7" width="9.85546875" style="408" bestFit="1" customWidth="1"/>
    <col min="8" max="8" width="12.140625" style="408" customWidth="1"/>
    <col min="9" max="9" width="3.85546875" style="408" customWidth="1"/>
    <col min="10" max="10" width="13.5703125" style="408" bestFit="1" customWidth="1"/>
    <col min="11" max="16384" width="11.42578125" style="408"/>
  </cols>
  <sheetData>
    <row r="1" spans="2:11" ht="19.5" thickBot="1" x14ac:dyDescent="0.35"/>
    <row r="2" spans="2:11" ht="29.25" customHeight="1" thickBot="1" x14ac:dyDescent="0.35">
      <c r="C2" s="609" t="s">
        <v>113</v>
      </c>
      <c r="D2" s="610"/>
      <c r="E2" s="610"/>
      <c r="F2" s="610"/>
      <c r="G2" s="610"/>
      <c r="H2" s="611"/>
    </row>
    <row r="3" spans="2:11" ht="19.5" thickBot="1" x14ac:dyDescent="0.35">
      <c r="C3" s="409"/>
    </row>
    <row r="4" spans="2:11" x14ac:dyDescent="0.3">
      <c r="C4" s="409"/>
      <c r="D4" s="600" t="s">
        <v>117</v>
      </c>
      <c r="E4" s="601"/>
      <c r="G4" s="600" t="s">
        <v>118</v>
      </c>
      <c r="H4" s="601"/>
      <c r="J4" s="600" t="s">
        <v>116</v>
      </c>
      <c r="K4" s="601"/>
    </row>
    <row r="5" spans="2:11" ht="19.5" thickBot="1" x14ac:dyDescent="0.35">
      <c r="C5" s="412"/>
      <c r="D5" s="416" t="s">
        <v>10</v>
      </c>
      <c r="E5" s="416" t="s">
        <v>8</v>
      </c>
      <c r="F5" s="410"/>
      <c r="G5" s="418" t="s">
        <v>10</v>
      </c>
      <c r="H5" s="418" t="s">
        <v>8</v>
      </c>
      <c r="I5" s="410"/>
      <c r="J5" s="417" t="s">
        <v>10</v>
      </c>
      <c r="K5" s="417" t="s">
        <v>8</v>
      </c>
    </row>
    <row r="6" spans="2:11" ht="26.25" customHeight="1" thickTop="1" x14ac:dyDescent="0.3">
      <c r="B6" s="602" t="s">
        <v>114</v>
      </c>
      <c r="C6" s="421" t="s">
        <v>115</v>
      </c>
      <c r="D6" s="419">
        <v>-110.42</v>
      </c>
      <c r="E6" s="414">
        <v>-4</v>
      </c>
      <c r="G6" s="414">
        <v>-110.42</v>
      </c>
      <c r="H6" s="414">
        <v>-4</v>
      </c>
      <c r="J6" s="431">
        <v>-292.89999999999998</v>
      </c>
      <c r="K6" s="414">
        <v>-11</v>
      </c>
    </row>
    <row r="7" spans="2:11" ht="38.25" thickBot="1" x14ac:dyDescent="0.35">
      <c r="B7" s="602"/>
      <c r="C7" s="422" t="s">
        <v>119</v>
      </c>
      <c r="D7" s="614" t="s">
        <v>128</v>
      </c>
      <c r="E7" s="613"/>
      <c r="G7" s="612" t="s">
        <v>128</v>
      </c>
      <c r="H7" s="613"/>
      <c r="J7" s="438" t="s">
        <v>129</v>
      </c>
      <c r="K7" s="140"/>
    </row>
    <row r="8" spans="2:11" ht="26.25" customHeight="1" x14ac:dyDescent="0.3">
      <c r="B8" s="603" t="s">
        <v>48</v>
      </c>
      <c r="C8" s="423" t="s">
        <v>120</v>
      </c>
      <c r="D8" s="420"/>
      <c r="E8" s="378"/>
      <c r="G8" s="378"/>
      <c r="H8" s="378"/>
      <c r="J8" s="432">
        <v>-7.6</v>
      </c>
      <c r="K8" s="378">
        <v>2</v>
      </c>
    </row>
    <row r="9" spans="2:11" ht="46.5" thickBot="1" x14ac:dyDescent="0.35">
      <c r="B9" s="604"/>
      <c r="C9" s="424" t="s">
        <v>121</v>
      </c>
      <c r="D9" s="420"/>
      <c r="E9" s="378"/>
      <c r="G9" s="378"/>
      <c r="H9" s="378"/>
      <c r="J9" s="432"/>
      <c r="K9" s="378"/>
    </row>
    <row r="10" spans="2:11" ht="26.25" customHeight="1" thickTop="1" x14ac:dyDescent="0.3">
      <c r="B10" s="605" t="s">
        <v>49</v>
      </c>
      <c r="C10" s="430" t="s">
        <v>122</v>
      </c>
      <c r="D10" s="420"/>
      <c r="E10" s="378"/>
      <c r="G10" s="378">
        <v>54.44</v>
      </c>
      <c r="H10" s="378">
        <v>2</v>
      </c>
      <c r="J10" s="432">
        <v>46.66</v>
      </c>
      <c r="K10" s="378">
        <v>2</v>
      </c>
    </row>
    <row r="11" spans="2:11" ht="57" thickBot="1" x14ac:dyDescent="0.35">
      <c r="B11" s="606"/>
      <c r="C11" s="429" t="s">
        <v>123</v>
      </c>
      <c r="D11" s="420"/>
      <c r="E11" s="378"/>
      <c r="G11" s="378"/>
      <c r="H11" s="378"/>
      <c r="J11" s="432"/>
      <c r="K11" s="378"/>
    </row>
    <row r="12" spans="2:11" ht="26.25" customHeight="1" x14ac:dyDescent="0.3">
      <c r="B12" s="607" t="s">
        <v>50</v>
      </c>
      <c r="C12" s="433" t="s">
        <v>124</v>
      </c>
      <c r="D12" s="420"/>
      <c r="E12" s="378"/>
      <c r="G12" s="378"/>
      <c r="H12" s="378"/>
      <c r="J12" s="432">
        <v>-15457.6</v>
      </c>
      <c r="K12" s="46" t="s">
        <v>126</v>
      </c>
    </row>
    <row r="13" spans="2:11" ht="19.5" thickBot="1" x14ac:dyDescent="0.35">
      <c r="B13" s="608"/>
      <c r="C13" s="434" t="s">
        <v>125</v>
      </c>
      <c r="D13" s="420"/>
      <c r="E13" s="378"/>
      <c r="G13" s="117"/>
      <c r="H13" s="117"/>
      <c r="J13" s="84"/>
      <c r="K13" s="117"/>
    </row>
    <row r="14" spans="2:11" ht="20.25" thickTop="1" thickBot="1" x14ac:dyDescent="0.35">
      <c r="D14" s="415"/>
      <c r="E14" s="415"/>
      <c r="F14" s="411"/>
      <c r="G14" s="413"/>
      <c r="H14" s="413"/>
      <c r="I14" s="411"/>
      <c r="J14" s="437"/>
      <c r="K14" s="413"/>
    </row>
    <row r="15" spans="2:11" ht="19.5" thickTop="1" x14ac:dyDescent="0.3">
      <c r="C15" s="412"/>
      <c r="D15" s="412"/>
      <c r="E15" s="412"/>
      <c r="F15" s="412"/>
      <c r="G15" s="412"/>
      <c r="H15" s="412"/>
      <c r="I15" s="412"/>
      <c r="J15" s="436"/>
      <c r="K15" s="412"/>
    </row>
    <row r="16" spans="2:11" x14ac:dyDescent="0.3">
      <c r="C16" s="439" t="s">
        <v>127</v>
      </c>
      <c r="D16" s="439"/>
      <c r="E16" s="439"/>
      <c r="F16" s="439"/>
      <c r="G16" s="439"/>
      <c r="H16" s="439"/>
      <c r="I16" s="439"/>
      <c r="J16" s="440"/>
      <c r="K16" s="439"/>
    </row>
    <row r="17" spans="3:11" x14ac:dyDescent="0.3">
      <c r="C17" s="412"/>
      <c r="D17" s="412"/>
      <c r="E17" s="412"/>
      <c r="F17" s="412"/>
      <c r="G17" s="412"/>
      <c r="H17" s="412"/>
      <c r="I17" s="412"/>
      <c r="J17" s="436"/>
      <c r="K17" s="412"/>
    </row>
    <row r="20" spans="3:11" x14ac:dyDescent="0.3">
      <c r="C20" s="209"/>
    </row>
  </sheetData>
  <mergeCells count="10">
    <mergeCell ref="B12:B13"/>
    <mergeCell ref="C2:H2"/>
    <mergeCell ref="G7:H7"/>
    <mergeCell ref="D7:E7"/>
    <mergeCell ref="D4:E4"/>
    <mergeCell ref="J4:K4"/>
    <mergeCell ref="G4:H4"/>
    <mergeCell ref="B6:B7"/>
    <mergeCell ref="B8:B9"/>
    <mergeCell ref="B10:B11"/>
  </mergeCells>
  <pageMargins left="0.25" right="0.25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50"/>
  <sheetViews>
    <sheetView topLeftCell="A8" zoomScale="85" zoomScaleNormal="85" workbookViewId="0">
      <selection activeCell="D43" sqref="D43"/>
    </sheetView>
  </sheetViews>
  <sheetFormatPr baseColWidth="10" defaultRowHeight="15" x14ac:dyDescent="0.25"/>
  <cols>
    <col min="1" max="1" width="1.5703125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28515625" style="329" customWidth="1"/>
  </cols>
  <sheetData>
    <row r="1" spans="2:24" ht="21" x14ac:dyDescent="0.25">
      <c r="B1" s="556" t="s">
        <v>0</v>
      </c>
      <c r="C1" s="556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57">
        <v>44801</v>
      </c>
      <c r="C2" s="558"/>
      <c r="F2" s="559" t="s">
        <v>1</v>
      </c>
      <c r="G2" s="559"/>
      <c r="H2" s="559"/>
      <c r="I2" s="7"/>
      <c r="J2" s="7"/>
      <c r="K2" s="574" t="s">
        <v>3</v>
      </c>
      <c r="L2" s="574"/>
      <c r="M2" s="8"/>
      <c r="N2" s="9"/>
    </row>
    <row r="3" spans="2:24" ht="17.25" thickTop="1" thickBot="1" x14ac:dyDescent="0.3">
      <c r="B3" s="11"/>
      <c r="C3" s="560" t="s">
        <v>135</v>
      </c>
      <c r="D3" s="561"/>
      <c r="E3" s="11"/>
      <c r="F3" s="562" t="s">
        <v>136</v>
      </c>
      <c r="G3" s="563"/>
      <c r="H3" s="12"/>
      <c r="I3" s="564" t="s">
        <v>2</v>
      </c>
      <c r="J3" s="13"/>
      <c r="K3" s="574"/>
      <c r="L3" s="574"/>
      <c r="M3" s="566" t="s">
        <v>4</v>
      </c>
      <c r="N3" s="567"/>
      <c r="O3" s="568" t="s">
        <v>5</v>
      </c>
      <c r="P3" s="569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65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23.25" customHeight="1" thickTop="1" thickBot="1" x14ac:dyDescent="0.35">
      <c r="B5" s="24" t="s">
        <v>12</v>
      </c>
      <c r="C5" s="441">
        <v>563.71</v>
      </c>
      <c r="D5" s="442">
        <v>47</v>
      </c>
      <c r="E5" s="255"/>
      <c r="F5" s="441"/>
      <c r="G5" s="443"/>
      <c r="H5" s="495">
        <f t="shared" ref="H5:I36" si="0">F5+C5</f>
        <v>563.71</v>
      </c>
      <c r="I5" s="496">
        <f t="shared" si="0"/>
        <v>47</v>
      </c>
      <c r="J5" s="31"/>
      <c r="K5" s="51">
        <v>563.73</v>
      </c>
      <c r="L5" s="52">
        <v>47</v>
      </c>
      <c r="M5" s="32">
        <f>K5-H5</f>
        <v>1.999999999998181E-2</v>
      </c>
      <c r="N5" s="311">
        <f>L5-I5</f>
        <v>0</v>
      </c>
      <c r="O5" s="570"/>
      <c r="P5" s="571"/>
    </row>
    <row r="6" spans="2:24" ht="23.25" customHeight="1" thickTop="1" thickBot="1" x14ac:dyDescent="0.35">
      <c r="B6" s="24" t="s">
        <v>13</v>
      </c>
      <c r="C6" s="444">
        <v>541.28</v>
      </c>
      <c r="D6" s="442">
        <v>47</v>
      </c>
      <c r="E6" s="255"/>
      <c r="F6" s="441"/>
      <c r="G6" s="443"/>
      <c r="H6" s="495">
        <f t="shared" si="0"/>
        <v>541.28</v>
      </c>
      <c r="I6" s="496">
        <f t="shared" si="0"/>
        <v>47</v>
      </c>
      <c r="J6" s="31"/>
      <c r="K6" s="51">
        <v>541.28</v>
      </c>
      <c r="L6" s="52">
        <v>47</v>
      </c>
      <c r="M6" s="35">
        <f t="shared" ref="M6:N23" si="1">K6-H6</f>
        <v>0</v>
      </c>
      <c r="N6" s="312">
        <f t="shared" si="1"/>
        <v>0</v>
      </c>
      <c r="O6" s="572"/>
      <c r="P6" s="573"/>
      <c r="S6" s="37"/>
      <c r="T6" s="38"/>
      <c r="U6" s="39"/>
      <c r="V6" s="40"/>
      <c r="W6" s="41"/>
      <c r="X6" s="1"/>
    </row>
    <row r="7" spans="2:24" ht="23.25" hidden="1" customHeight="1" thickTop="1" thickBot="1" x14ac:dyDescent="0.35">
      <c r="B7" s="264" t="s">
        <v>14</v>
      </c>
      <c r="C7" s="441"/>
      <c r="D7" s="442"/>
      <c r="E7" s="441"/>
      <c r="F7" s="441"/>
      <c r="G7" s="443"/>
      <c r="H7" s="495">
        <f t="shared" si="0"/>
        <v>0</v>
      </c>
      <c r="I7" s="496">
        <f t="shared" si="0"/>
        <v>0</v>
      </c>
      <c r="J7" s="31"/>
      <c r="K7" s="51"/>
      <c r="L7" s="52"/>
      <c r="M7" s="42">
        <f t="shared" si="1"/>
        <v>0</v>
      </c>
      <c r="N7" s="270">
        <f t="shared" si="1"/>
        <v>0</v>
      </c>
      <c r="O7" s="193"/>
      <c r="P7" s="300"/>
      <c r="Q7" s="330"/>
      <c r="R7" s="185"/>
    </row>
    <row r="8" spans="2:24" ht="23.25" customHeight="1" thickTop="1" x14ac:dyDescent="0.3">
      <c r="B8" s="264" t="s">
        <v>15</v>
      </c>
      <c r="C8" s="441">
        <v>167.96</v>
      </c>
      <c r="D8" s="442">
        <v>9</v>
      </c>
      <c r="E8" s="255"/>
      <c r="F8" s="441"/>
      <c r="G8" s="443"/>
      <c r="H8" s="497">
        <f t="shared" si="0"/>
        <v>167.96</v>
      </c>
      <c r="I8" s="496">
        <f t="shared" si="0"/>
        <v>9</v>
      </c>
      <c r="J8" s="31"/>
      <c r="K8" s="51">
        <v>168.01</v>
      </c>
      <c r="L8" s="52">
        <v>9</v>
      </c>
      <c r="M8" s="42">
        <f t="shared" si="1"/>
        <v>4.9999999999982947E-2</v>
      </c>
      <c r="N8" s="270">
        <f t="shared" si="1"/>
        <v>0</v>
      </c>
      <c r="O8" s="554"/>
      <c r="P8" s="554"/>
      <c r="Q8" s="300"/>
      <c r="R8" s="185"/>
    </row>
    <row r="9" spans="2:24" ht="23.25" hidden="1" customHeight="1" x14ac:dyDescent="0.3">
      <c r="B9" s="264" t="s">
        <v>16</v>
      </c>
      <c r="C9" s="441"/>
      <c r="D9" s="442"/>
      <c r="E9" s="445"/>
      <c r="F9" s="441"/>
      <c r="G9" s="443"/>
      <c r="H9" s="497">
        <f t="shared" si="0"/>
        <v>0</v>
      </c>
      <c r="I9" s="498">
        <f t="shared" si="0"/>
        <v>0</v>
      </c>
      <c r="J9" s="31"/>
      <c r="K9" s="466"/>
      <c r="L9" s="467"/>
      <c r="M9" s="289">
        <f t="shared" si="1"/>
        <v>0</v>
      </c>
      <c r="N9" s="290">
        <f t="shared" si="1"/>
        <v>0</v>
      </c>
      <c r="O9" s="48"/>
      <c r="P9" s="170"/>
      <c r="Q9" s="190"/>
      <c r="R9" s="185"/>
    </row>
    <row r="10" spans="2:24" ht="23.25" customHeight="1" x14ac:dyDescent="0.3">
      <c r="B10" s="264" t="s">
        <v>17</v>
      </c>
      <c r="C10" s="441">
        <v>100</v>
      </c>
      <c r="D10" s="442">
        <v>10</v>
      </c>
      <c r="E10" s="255"/>
      <c r="F10" s="441"/>
      <c r="G10" s="443"/>
      <c r="H10" s="497">
        <f t="shared" si="0"/>
        <v>100</v>
      </c>
      <c r="I10" s="498">
        <f t="shared" si="0"/>
        <v>10</v>
      </c>
      <c r="J10" s="31"/>
      <c r="K10" s="51">
        <v>100</v>
      </c>
      <c r="L10" s="52">
        <v>10</v>
      </c>
      <c r="M10" s="191">
        <f t="shared" si="1"/>
        <v>0</v>
      </c>
      <c r="N10" s="270">
        <f t="shared" si="1"/>
        <v>0</v>
      </c>
      <c r="O10" s="577"/>
      <c r="P10" s="577"/>
      <c r="Q10" s="379"/>
      <c r="R10" s="185"/>
    </row>
    <row r="11" spans="2:24" ht="23.25" customHeight="1" x14ac:dyDescent="0.3">
      <c r="B11" s="264" t="s">
        <v>18</v>
      </c>
      <c r="C11" s="441"/>
      <c r="D11" s="442"/>
      <c r="E11" s="255"/>
      <c r="F11" s="441">
        <v>120</v>
      </c>
      <c r="G11" s="443">
        <v>12</v>
      </c>
      <c r="H11" s="497">
        <f t="shared" si="0"/>
        <v>120</v>
      </c>
      <c r="I11" s="498">
        <f t="shared" si="0"/>
        <v>12</v>
      </c>
      <c r="J11" s="31"/>
      <c r="K11" s="51">
        <v>120</v>
      </c>
      <c r="L11" s="52">
        <v>12</v>
      </c>
      <c r="M11" s="191">
        <f t="shared" si="1"/>
        <v>0</v>
      </c>
      <c r="N11" s="270">
        <f t="shared" si="1"/>
        <v>0</v>
      </c>
      <c r="O11" s="386"/>
      <c r="P11" s="386"/>
      <c r="Q11" s="379"/>
      <c r="R11" s="185"/>
    </row>
    <row r="12" spans="2:24" ht="23.25" customHeight="1" thickBot="1" x14ac:dyDescent="0.35">
      <c r="B12" s="364" t="s">
        <v>81</v>
      </c>
      <c r="C12" s="446"/>
      <c r="D12" s="442"/>
      <c r="E12" s="255"/>
      <c r="F12" s="446">
        <v>756.97</v>
      </c>
      <c r="G12" s="443">
        <v>24</v>
      </c>
      <c r="H12" s="499">
        <f t="shared" si="0"/>
        <v>756.97</v>
      </c>
      <c r="I12" s="498">
        <f t="shared" si="0"/>
        <v>24</v>
      </c>
      <c r="J12" s="31"/>
      <c r="K12" s="51">
        <v>756.92</v>
      </c>
      <c r="L12" s="52">
        <v>24</v>
      </c>
      <c r="M12" s="191">
        <f t="shared" si="1"/>
        <v>-5.0000000000068212E-2</v>
      </c>
      <c r="N12" s="270">
        <f>L12-I12</f>
        <v>0</v>
      </c>
      <c r="O12" s="61"/>
      <c r="P12" s="171"/>
      <c r="Q12" s="379"/>
      <c r="R12" s="185"/>
      <c r="S12" s="53"/>
      <c r="T12" s="53"/>
    </row>
    <row r="13" spans="2:24" ht="23.25" customHeight="1" thickBot="1" x14ac:dyDescent="0.35">
      <c r="B13" s="264" t="s">
        <v>21</v>
      </c>
      <c r="C13" s="441">
        <v>3881.73</v>
      </c>
      <c r="D13" s="442">
        <v>136</v>
      </c>
      <c r="E13" s="255"/>
      <c r="F13" s="441"/>
      <c r="G13" s="443"/>
      <c r="H13" s="500">
        <f t="shared" si="0"/>
        <v>3881.73</v>
      </c>
      <c r="I13" s="498">
        <f t="shared" si="0"/>
        <v>136</v>
      </c>
      <c r="J13" s="31"/>
      <c r="K13" s="51">
        <v>3881.59</v>
      </c>
      <c r="L13" s="52">
        <v>136</v>
      </c>
      <c r="M13" s="220">
        <f t="shared" si="1"/>
        <v>-0.13999999999987267</v>
      </c>
      <c r="N13" s="270">
        <f t="shared" si="1"/>
        <v>0</v>
      </c>
      <c r="O13" s="579"/>
      <c r="P13" s="579"/>
      <c r="Q13" s="190"/>
      <c r="R13" s="188"/>
      <c r="S13" s="64"/>
      <c r="T13" s="53"/>
    </row>
    <row r="14" spans="2:24" ht="23.25" hidden="1" customHeight="1" thickBot="1" x14ac:dyDescent="0.35">
      <c r="B14" s="264" t="s">
        <v>23</v>
      </c>
      <c r="C14" s="441"/>
      <c r="D14" s="442"/>
      <c r="E14" s="255"/>
      <c r="F14" s="441"/>
      <c r="G14" s="443"/>
      <c r="H14" s="500">
        <f t="shared" si="0"/>
        <v>0</v>
      </c>
      <c r="I14" s="498">
        <f t="shared" si="0"/>
        <v>0</v>
      </c>
      <c r="J14" s="31"/>
      <c r="K14" s="51"/>
      <c r="L14" s="52"/>
      <c r="M14" s="191">
        <f t="shared" si="1"/>
        <v>0</v>
      </c>
      <c r="N14" s="270">
        <f t="shared" si="1"/>
        <v>0</v>
      </c>
      <c r="O14" s="65"/>
      <c r="P14" s="172"/>
      <c r="Q14" s="190"/>
      <c r="R14" s="185"/>
      <c r="S14" s="53"/>
      <c r="T14" s="53"/>
    </row>
    <row r="15" spans="2:24" ht="23.25" customHeight="1" thickBot="1" x14ac:dyDescent="0.35">
      <c r="B15" s="264" t="s">
        <v>46</v>
      </c>
      <c r="C15" s="441">
        <v>428</v>
      </c>
      <c r="D15" s="442">
        <v>16</v>
      </c>
      <c r="E15" s="255"/>
      <c r="F15" s="441"/>
      <c r="G15" s="443"/>
      <c r="H15" s="500">
        <f t="shared" si="0"/>
        <v>428</v>
      </c>
      <c r="I15" s="498">
        <f t="shared" si="0"/>
        <v>16</v>
      </c>
      <c r="J15" s="31"/>
      <c r="K15" s="51">
        <v>428</v>
      </c>
      <c r="L15" s="52">
        <v>16</v>
      </c>
      <c r="M15" s="191">
        <f t="shared" si="1"/>
        <v>0</v>
      </c>
      <c r="N15" s="270">
        <f t="shared" si="1"/>
        <v>0</v>
      </c>
      <c r="O15" s="65"/>
      <c r="P15" s="172"/>
      <c r="Q15" s="190"/>
      <c r="R15" s="185"/>
      <c r="S15" s="53"/>
      <c r="T15" s="53"/>
    </row>
    <row r="16" spans="2:24" ht="23.25" hidden="1" customHeight="1" thickBot="1" x14ac:dyDescent="0.35">
      <c r="B16" s="264" t="s">
        <v>22</v>
      </c>
      <c r="C16" s="441"/>
      <c r="D16" s="442"/>
      <c r="E16" s="255"/>
      <c r="F16" s="441"/>
      <c r="G16" s="443"/>
      <c r="H16" s="500">
        <f t="shared" si="0"/>
        <v>0</v>
      </c>
      <c r="I16" s="498">
        <f t="shared" si="0"/>
        <v>0</v>
      </c>
      <c r="J16" s="31"/>
      <c r="K16" s="51"/>
      <c r="L16" s="52"/>
      <c r="M16" s="191">
        <f t="shared" si="1"/>
        <v>0</v>
      </c>
      <c r="N16" s="270">
        <f t="shared" si="1"/>
        <v>0</v>
      </c>
      <c r="O16" s="67"/>
      <c r="P16" s="173"/>
      <c r="Q16" s="190"/>
      <c r="R16" s="185"/>
      <c r="S16" s="53"/>
      <c r="T16" s="53"/>
    </row>
    <row r="17" spans="2:20" ht="23.25" customHeight="1" thickBot="1" x14ac:dyDescent="0.35">
      <c r="B17" s="264" t="s">
        <v>109</v>
      </c>
      <c r="C17" s="441">
        <v>3364.18</v>
      </c>
      <c r="D17" s="442">
        <v>126</v>
      </c>
      <c r="E17" s="255"/>
      <c r="F17" s="441"/>
      <c r="G17" s="443"/>
      <c r="H17" s="500">
        <f t="shared" si="0"/>
        <v>3364.18</v>
      </c>
      <c r="I17" s="498">
        <f t="shared" si="0"/>
        <v>126</v>
      </c>
      <c r="J17" s="31"/>
      <c r="K17" s="51">
        <v>3364.18</v>
      </c>
      <c r="L17" s="52">
        <v>126</v>
      </c>
      <c r="M17" s="191">
        <f t="shared" si="1"/>
        <v>0</v>
      </c>
      <c r="N17" s="270">
        <f t="shared" si="1"/>
        <v>0</v>
      </c>
      <c r="O17" s="67"/>
      <c r="P17" s="173"/>
      <c r="Q17" s="190"/>
      <c r="R17" s="185"/>
      <c r="S17" s="53"/>
      <c r="T17" s="53"/>
    </row>
    <row r="18" spans="2:20" ht="23.25" customHeight="1" thickBot="1" x14ac:dyDescent="0.35">
      <c r="B18" s="264" t="s">
        <v>24</v>
      </c>
      <c r="C18" s="441">
        <v>626.66</v>
      </c>
      <c r="D18" s="448">
        <v>35</v>
      </c>
      <c r="E18" s="255"/>
      <c r="F18" s="441"/>
      <c r="G18" s="443"/>
      <c r="H18" s="500">
        <f t="shared" si="0"/>
        <v>626.66</v>
      </c>
      <c r="I18" s="498">
        <f t="shared" si="0"/>
        <v>35</v>
      </c>
      <c r="J18" s="31"/>
      <c r="K18" s="51">
        <v>608.1</v>
      </c>
      <c r="L18" s="52">
        <v>35</v>
      </c>
      <c r="M18" s="471">
        <f t="shared" si="1"/>
        <v>-18.559999999999945</v>
      </c>
      <c r="N18" s="316">
        <f t="shared" si="1"/>
        <v>0</v>
      </c>
      <c r="O18" s="472"/>
      <c r="P18" s="473"/>
      <c r="Q18" s="469" t="s">
        <v>47</v>
      </c>
      <c r="R18" s="185"/>
      <c r="S18" s="53"/>
      <c r="T18" s="53"/>
    </row>
    <row r="19" spans="2:20" ht="23.25" customHeight="1" thickBot="1" x14ac:dyDescent="0.35">
      <c r="B19" s="264" t="s">
        <v>82</v>
      </c>
      <c r="C19" s="441">
        <v>415.93</v>
      </c>
      <c r="D19" s="442">
        <v>17</v>
      </c>
      <c r="E19" s="255"/>
      <c r="F19" s="441"/>
      <c r="G19" s="443"/>
      <c r="H19" s="500">
        <f t="shared" si="0"/>
        <v>415.93</v>
      </c>
      <c r="I19" s="498">
        <f t="shared" si="0"/>
        <v>17</v>
      </c>
      <c r="J19" s="31"/>
      <c r="K19" s="51">
        <v>417.79</v>
      </c>
      <c r="L19" s="52">
        <v>17</v>
      </c>
      <c r="M19" s="191">
        <f t="shared" si="1"/>
        <v>1.8600000000000136</v>
      </c>
      <c r="N19" s="270">
        <f t="shared" si="1"/>
        <v>0</v>
      </c>
      <c r="O19" s="71"/>
      <c r="P19" s="164"/>
      <c r="Q19" s="190"/>
      <c r="R19" s="185"/>
      <c r="S19" s="53"/>
      <c r="T19" s="53"/>
    </row>
    <row r="20" spans="2:20" ht="23.25" customHeight="1" thickBot="1" x14ac:dyDescent="0.35">
      <c r="B20" s="264" t="s">
        <v>25</v>
      </c>
      <c r="C20" s="447"/>
      <c r="D20" s="448"/>
      <c r="E20" s="264"/>
      <c r="F20" s="447">
        <v>594.74</v>
      </c>
      <c r="G20" s="449">
        <v>131</v>
      </c>
      <c r="H20" s="501">
        <f t="shared" si="0"/>
        <v>594.74</v>
      </c>
      <c r="I20" s="502">
        <f t="shared" si="0"/>
        <v>131</v>
      </c>
      <c r="J20" s="241"/>
      <c r="K20" s="51">
        <v>594.74</v>
      </c>
      <c r="L20" s="52">
        <v>131</v>
      </c>
      <c r="M20" s="191">
        <f t="shared" si="1"/>
        <v>0</v>
      </c>
      <c r="N20" s="270">
        <f t="shared" si="1"/>
        <v>0</v>
      </c>
      <c r="O20" s="580"/>
      <c r="P20" s="580"/>
      <c r="Q20" s="190"/>
      <c r="R20" s="185"/>
      <c r="S20" s="53"/>
      <c r="T20" s="53"/>
    </row>
    <row r="21" spans="2:20" ht="23.25" hidden="1" customHeight="1" thickBot="1" x14ac:dyDescent="0.35">
      <c r="B21" s="264" t="s">
        <v>83</v>
      </c>
      <c r="C21" s="441"/>
      <c r="D21" s="442"/>
      <c r="E21" s="255"/>
      <c r="F21" s="441"/>
      <c r="G21" s="443"/>
      <c r="H21" s="500">
        <f t="shared" si="0"/>
        <v>0</v>
      </c>
      <c r="I21" s="498">
        <f t="shared" si="0"/>
        <v>0</v>
      </c>
      <c r="J21" s="31"/>
      <c r="K21" s="51"/>
      <c r="L21" s="52"/>
      <c r="M21" s="191">
        <f t="shared" si="1"/>
        <v>0</v>
      </c>
      <c r="N21" s="270">
        <f t="shared" si="1"/>
        <v>0</v>
      </c>
      <c r="O21" s="73"/>
      <c r="P21" s="175"/>
      <c r="Q21" s="190"/>
      <c r="R21" s="136"/>
      <c r="S21" s="75"/>
      <c r="T21" s="53"/>
    </row>
    <row r="22" spans="2:20" ht="23.25" customHeight="1" thickBot="1" x14ac:dyDescent="0.35">
      <c r="B22" s="364" t="s">
        <v>26</v>
      </c>
      <c r="C22" s="441">
        <v>4649.1099999999997</v>
      </c>
      <c r="D22" s="442">
        <v>185</v>
      </c>
      <c r="E22" s="255"/>
      <c r="F22" s="441"/>
      <c r="G22" s="443"/>
      <c r="H22" s="500">
        <f t="shared" si="0"/>
        <v>4649.1099999999997</v>
      </c>
      <c r="I22" s="498">
        <f t="shared" si="0"/>
        <v>185</v>
      </c>
      <c r="J22" s="31"/>
      <c r="K22" s="51">
        <v>4649.1099999999997</v>
      </c>
      <c r="L22" s="52">
        <v>185</v>
      </c>
      <c r="M22" s="220">
        <f t="shared" si="1"/>
        <v>0</v>
      </c>
      <c r="N22" s="270">
        <f t="shared" si="1"/>
        <v>0</v>
      </c>
      <c r="O22" s="581"/>
      <c r="P22" s="581"/>
      <c r="Q22" s="190"/>
      <c r="R22" s="189"/>
      <c r="S22" s="76"/>
      <c r="T22" s="53"/>
    </row>
    <row r="23" spans="2:20" ht="23.25" hidden="1" customHeight="1" thickBot="1" x14ac:dyDescent="0.35">
      <c r="B23" s="264" t="s">
        <v>28</v>
      </c>
      <c r="C23" s="441"/>
      <c r="D23" s="442"/>
      <c r="E23" s="255"/>
      <c r="F23" s="441"/>
      <c r="G23" s="443"/>
      <c r="H23" s="500">
        <f t="shared" si="0"/>
        <v>0</v>
      </c>
      <c r="I23" s="498">
        <f t="shared" si="0"/>
        <v>0</v>
      </c>
      <c r="J23" s="31"/>
      <c r="K23" s="51"/>
      <c r="L23" s="52"/>
      <c r="M23" s="191">
        <f t="shared" si="1"/>
        <v>0</v>
      </c>
      <c r="N23" s="270">
        <f t="shared" si="1"/>
        <v>0</v>
      </c>
      <c r="O23" s="582"/>
      <c r="P23" s="582"/>
      <c r="Q23" s="190"/>
      <c r="R23" s="185"/>
      <c r="S23" s="53"/>
      <c r="T23" s="53"/>
    </row>
    <row r="24" spans="2:20" ht="23.25" hidden="1" customHeight="1" thickBot="1" x14ac:dyDescent="0.35">
      <c r="B24" s="264" t="s">
        <v>30</v>
      </c>
      <c r="C24" s="441"/>
      <c r="D24" s="442"/>
      <c r="E24" s="255"/>
      <c r="F24" s="441"/>
      <c r="G24" s="443"/>
      <c r="H24" s="500">
        <f t="shared" si="0"/>
        <v>0</v>
      </c>
      <c r="I24" s="498">
        <f t="shared" si="0"/>
        <v>0</v>
      </c>
      <c r="J24" s="31"/>
      <c r="K24" s="77"/>
      <c r="L24" s="78"/>
      <c r="M24" s="191">
        <f t="shared" ref="M24:N38" si="2">K24-H24</f>
        <v>0</v>
      </c>
      <c r="N24" s="270">
        <f t="shared" si="2"/>
        <v>0</v>
      </c>
      <c r="O24" s="79"/>
      <c r="P24" s="176"/>
      <c r="Q24" s="190"/>
      <c r="R24" s="185"/>
    </row>
    <row r="25" spans="2:20" ht="23.25" hidden="1" customHeight="1" thickBot="1" x14ac:dyDescent="0.35">
      <c r="B25" s="264" t="s">
        <v>31</v>
      </c>
      <c r="C25" s="441"/>
      <c r="D25" s="442"/>
      <c r="E25" s="255"/>
      <c r="F25" s="441"/>
      <c r="G25" s="443"/>
      <c r="H25" s="500">
        <f t="shared" si="0"/>
        <v>0</v>
      </c>
      <c r="I25" s="498">
        <f t="shared" si="0"/>
        <v>0</v>
      </c>
      <c r="J25" s="31"/>
      <c r="K25" s="77"/>
      <c r="L25" s="78"/>
      <c r="M25" s="191">
        <f t="shared" si="2"/>
        <v>0</v>
      </c>
      <c r="N25" s="270">
        <f t="shared" si="2"/>
        <v>0</v>
      </c>
      <c r="O25" s="81"/>
      <c r="P25" s="177"/>
      <c r="Q25" s="190"/>
      <c r="R25" s="185"/>
    </row>
    <row r="26" spans="2:20" ht="23.25" customHeight="1" thickBot="1" x14ac:dyDescent="0.35">
      <c r="B26" s="322" t="s">
        <v>27</v>
      </c>
      <c r="C26" s="441">
        <v>694.22</v>
      </c>
      <c r="D26" s="442">
        <v>23</v>
      </c>
      <c r="E26" s="255"/>
      <c r="F26" s="441"/>
      <c r="G26" s="443"/>
      <c r="H26" s="500">
        <f t="shared" si="0"/>
        <v>694.22</v>
      </c>
      <c r="I26" s="498">
        <f t="shared" si="0"/>
        <v>23</v>
      </c>
      <c r="J26" s="31"/>
      <c r="K26" s="83">
        <v>684.32</v>
      </c>
      <c r="L26" s="52">
        <v>22</v>
      </c>
      <c r="M26" s="247">
        <f>K26-H26</f>
        <v>-9.8999999999999773</v>
      </c>
      <c r="N26" s="248">
        <f t="shared" si="2"/>
        <v>-1</v>
      </c>
      <c r="O26" s="615"/>
      <c r="P26" s="615"/>
      <c r="Q26" s="474" t="s">
        <v>48</v>
      </c>
      <c r="R26" s="185"/>
    </row>
    <row r="27" spans="2:20" ht="23.25" hidden="1" customHeight="1" thickBot="1" x14ac:dyDescent="0.35">
      <c r="B27" s="321" t="s">
        <v>29</v>
      </c>
      <c r="C27" s="441"/>
      <c r="D27" s="442"/>
      <c r="E27" s="255"/>
      <c r="F27" s="450">
        <v>0</v>
      </c>
      <c r="G27" s="451">
        <v>0</v>
      </c>
      <c r="H27" s="499">
        <f t="shared" si="0"/>
        <v>0</v>
      </c>
      <c r="I27" s="503">
        <f t="shared" si="0"/>
        <v>0</v>
      </c>
      <c r="J27" s="31"/>
      <c r="K27" s="83"/>
      <c r="L27" s="52"/>
      <c r="M27" s="220">
        <f t="shared" si="2"/>
        <v>0</v>
      </c>
      <c r="N27" s="270">
        <f t="shared" si="2"/>
        <v>0</v>
      </c>
      <c r="O27" s="221"/>
      <c r="P27" s="222"/>
      <c r="Q27" s="190"/>
      <c r="R27" s="185"/>
    </row>
    <row r="28" spans="2:20" ht="23.25" hidden="1" customHeight="1" thickBot="1" x14ac:dyDescent="0.35">
      <c r="B28" s="364" t="s">
        <v>34</v>
      </c>
      <c r="C28" s="441"/>
      <c r="D28" s="442"/>
      <c r="E28" s="255"/>
      <c r="F28" s="450"/>
      <c r="G28" s="451"/>
      <c r="H28" s="499">
        <f t="shared" si="0"/>
        <v>0</v>
      </c>
      <c r="I28" s="503">
        <f t="shared" si="0"/>
        <v>0</v>
      </c>
      <c r="J28" s="31"/>
      <c r="K28" s="83"/>
      <c r="L28" s="52"/>
      <c r="M28" s="191">
        <f t="shared" si="2"/>
        <v>0</v>
      </c>
      <c r="N28" s="270">
        <f t="shared" si="2"/>
        <v>0</v>
      </c>
      <c r="O28" s="223"/>
      <c r="P28" s="224"/>
      <c r="Q28" s="190"/>
      <c r="R28" s="185"/>
    </row>
    <row r="29" spans="2:20" ht="23.25" customHeight="1" thickBot="1" x14ac:dyDescent="0.35">
      <c r="B29" s="435" t="s">
        <v>37</v>
      </c>
      <c r="C29" s="441"/>
      <c r="D29" s="442"/>
      <c r="E29" s="255"/>
      <c r="F29" s="450">
        <v>18968.2</v>
      </c>
      <c r="G29" s="451">
        <v>21</v>
      </c>
      <c r="H29" s="499">
        <f t="shared" si="0"/>
        <v>18968.2</v>
      </c>
      <c r="I29" s="503">
        <f t="shared" si="0"/>
        <v>21</v>
      </c>
      <c r="J29" s="31"/>
      <c r="K29" s="468"/>
      <c r="L29" s="467"/>
      <c r="M29" s="476">
        <f t="shared" si="2"/>
        <v>-18968.2</v>
      </c>
      <c r="N29" s="325">
        <f t="shared" si="2"/>
        <v>-21</v>
      </c>
      <c r="O29" s="477"/>
      <c r="P29" s="478"/>
      <c r="Q29" s="479" t="s">
        <v>49</v>
      </c>
      <c r="R29" s="185"/>
      <c r="S29" s="53"/>
    </row>
    <row r="30" spans="2:20" ht="23.25" hidden="1" customHeight="1" thickBot="1" x14ac:dyDescent="0.35">
      <c r="B30" s="264" t="s">
        <v>72</v>
      </c>
      <c r="C30" s="441"/>
      <c r="D30" s="442"/>
      <c r="E30" s="255"/>
      <c r="F30" s="450"/>
      <c r="G30" s="451"/>
      <c r="H30" s="499">
        <f t="shared" si="0"/>
        <v>0</v>
      </c>
      <c r="I30" s="503">
        <f t="shared" si="0"/>
        <v>0</v>
      </c>
      <c r="J30" s="31"/>
      <c r="K30" s="83"/>
      <c r="L30" s="52"/>
      <c r="M30" s="42">
        <f t="shared" si="2"/>
        <v>0</v>
      </c>
      <c r="N30" s="270">
        <f t="shared" si="2"/>
        <v>0</v>
      </c>
      <c r="O30" s="226"/>
      <c r="P30" s="227"/>
      <c r="Q30" s="194"/>
      <c r="R30" s="185"/>
    </row>
    <row r="31" spans="2:20" ht="23.25" hidden="1" customHeight="1" thickBot="1" x14ac:dyDescent="0.35">
      <c r="B31" s="365" t="s">
        <v>73</v>
      </c>
      <c r="C31" s="452">
        <v>0</v>
      </c>
      <c r="D31" s="453">
        <v>0</v>
      </c>
      <c r="E31" s="454"/>
      <c r="F31" s="452"/>
      <c r="G31" s="455"/>
      <c r="H31" s="499">
        <f t="shared" si="0"/>
        <v>0</v>
      </c>
      <c r="I31" s="503">
        <f t="shared" si="0"/>
        <v>0</v>
      </c>
      <c r="J31" s="31"/>
      <c r="K31" s="83"/>
      <c r="L31" s="52"/>
      <c r="M31" s="42">
        <f t="shared" si="2"/>
        <v>0</v>
      </c>
      <c r="N31" s="270">
        <f t="shared" si="2"/>
        <v>0</v>
      </c>
      <c r="O31" s="228"/>
      <c r="P31" s="229"/>
      <c r="Q31" s="190"/>
      <c r="R31" s="185"/>
    </row>
    <row r="32" spans="2:20" ht="23.25" hidden="1" customHeight="1" thickBot="1" x14ac:dyDescent="0.35">
      <c r="B32" s="366" t="s">
        <v>96</v>
      </c>
      <c r="C32" s="452"/>
      <c r="D32" s="456"/>
      <c r="E32" s="457"/>
      <c r="F32" s="452"/>
      <c r="G32" s="458"/>
      <c r="H32" s="499">
        <f t="shared" si="0"/>
        <v>0</v>
      </c>
      <c r="I32" s="503">
        <f t="shared" si="0"/>
        <v>0</v>
      </c>
      <c r="J32" s="31"/>
      <c r="K32" s="83"/>
      <c r="L32" s="52"/>
      <c r="M32" s="42">
        <f t="shared" si="2"/>
        <v>0</v>
      </c>
      <c r="N32" s="270">
        <f t="shared" si="2"/>
        <v>0</v>
      </c>
      <c r="O32" s="367"/>
      <c r="P32" s="368"/>
      <c r="Q32" s="190"/>
      <c r="R32" s="185"/>
    </row>
    <row r="33" spans="2:18" ht="23.25" hidden="1" customHeight="1" thickBot="1" x14ac:dyDescent="0.35">
      <c r="B33" s="112" t="s">
        <v>70</v>
      </c>
      <c r="C33" s="441"/>
      <c r="D33" s="442"/>
      <c r="E33" s="457"/>
      <c r="F33" s="452"/>
      <c r="G33" s="458"/>
      <c r="H33" s="499">
        <f t="shared" si="0"/>
        <v>0</v>
      </c>
      <c r="I33" s="503">
        <f t="shared" si="0"/>
        <v>0</v>
      </c>
      <c r="J33" s="31"/>
      <c r="K33" s="83"/>
      <c r="L33" s="52"/>
      <c r="M33" s="42">
        <f t="shared" si="2"/>
        <v>0</v>
      </c>
      <c r="N33" s="270">
        <f t="shared" si="2"/>
        <v>0</v>
      </c>
      <c r="O33" s="232"/>
      <c r="P33" s="233"/>
      <c r="Q33" s="194"/>
      <c r="R33" s="185"/>
    </row>
    <row r="34" spans="2:18" ht="23.25" customHeight="1" thickBot="1" x14ac:dyDescent="0.35">
      <c r="B34" s="465" t="s">
        <v>130</v>
      </c>
      <c r="C34" s="441">
        <v>170</v>
      </c>
      <c r="D34" s="442">
        <v>17</v>
      </c>
      <c r="E34" s="459"/>
      <c r="F34" s="452">
        <v>500</v>
      </c>
      <c r="G34" s="458">
        <v>50</v>
      </c>
      <c r="H34" s="499">
        <f t="shared" si="0"/>
        <v>670</v>
      </c>
      <c r="I34" s="503">
        <f t="shared" si="0"/>
        <v>67</v>
      </c>
      <c r="J34" s="31"/>
      <c r="K34" s="83">
        <v>670</v>
      </c>
      <c r="L34" s="52">
        <v>67</v>
      </c>
      <c r="M34" s="42">
        <f t="shared" si="2"/>
        <v>0</v>
      </c>
      <c r="N34" s="270">
        <f t="shared" si="2"/>
        <v>0</v>
      </c>
      <c r="O34" s="232"/>
      <c r="P34" s="233"/>
      <c r="Q34" s="190"/>
      <c r="R34" s="185"/>
    </row>
    <row r="35" spans="2:18" ht="23.25" hidden="1" customHeight="1" thickBot="1" x14ac:dyDescent="0.35">
      <c r="B35" s="109" t="s">
        <v>78</v>
      </c>
      <c r="C35" s="441"/>
      <c r="D35" s="442"/>
      <c r="E35" s="459"/>
      <c r="F35" s="452"/>
      <c r="G35" s="458"/>
      <c r="H35" s="504">
        <f t="shared" si="0"/>
        <v>0</v>
      </c>
      <c r="I35" s="505">
        <f t="shared" si="0"/>
        <v>0</v>
      </c>
      <c r="J35" s="31"/>
      <c r="K35" s="83"/>
      <c r="L35" s="52"/>
      <c r="M35" s="42">
        <f t="shared" si="2"/>
        <v>0</v>
      </c>
      <c r="N35" s="270">
        <f t="shared" si="2"/>
        <v>0</v>
      </c>
      <c r="O35" s="114"/>
      <c r="P35" s="114"/>
      <c r="Q35" s="300"/>
      <c r="R35" s="185"/>
    </row>
    <row r="36" spans="2:18" ht="23.25" customHeight="1" x14ac:dyDescent="0.3">
      <c r="B36" s="24" t="s">
        <v>40</v>
      </c>
      <c r="C36" s="460">
        <v>61.36</v>
      </c>
      <c r="D36" s="442">
        <v>5</v>
      </c>
      <c r="E36" s="457"/>
      <c r="F36" s="452">
        <v>73.53</v>
      </c>
      <c r="G36" s="458">
        <v>7</v>
      </c>
      <c r="H36" s="504">
        <f t="shared" si="0"/>
        <v>134.88999999999999</v>
      </c>
      <c r="I36" s="505">
        <f t="shared" si="0"/>
        <v>12</v>
      </c>
      <c r="J36" s="31"/>
      <c r="K36" s="83">
        <v>134.9</v>
      </c>
      <c r="L36" s="52">
        <v>12</v>
      </c>
      <c r="M36" s="42">
        <f t="shared" si="2"/>
        <v>1.0000000000019327E-2</v>
      </c>
      <c r="N36" s="270">
        <f t="shared" si="2"/>
        <v>0</v>
      </c>
      <c r="O36" s="234"/>
      <c r="P36" s="235"/>
      <c r="Q36" s="187"/>
      <c r="R36" s="185"/>
    </row>
    <row r="37" spans="2:18" ht="23.25" customHeight="1" thickBot="1" x14ac:dyDescent="0.35">
      <c r="B37" s="24" t="s">
        <v>41</v>
      </c>
      <c r="C37" s="461">
        <v>793.09</v>
      </c>
      <c r="D37" s="462">
        <v>28</v>
      </c>
      <c r="E37" s="463"/>
      <c r="F37" s="461"/>
      <c r="G37" s="464"/>
      <c r="H37" s="506">
        <f t="shared" ref="H37:I38" si="3">F37+C37</f>
        <v>793.09</v>
      </c>
      <c r="I37" s="507">
        <f t="shared" si="3"/>
        <v>28</v>
      </c>
      <c r="J37" s="403"/>
      <c r="K37" s="404">
        <v>795.08</v>
      </c>
      <c r="L37" s="405">
        <v>28</v>
      </c>
      <c r="M37" s="406">
        <f t="shared" si="2"/>
        <v>1.9900000000000091</v>
      </c>
      <c r="N37" s="407">
        <f t="shared" si="2"/>
        <v>0</v>
      </c>
      <c r="O37" s="230"/>
      <c r="P37" s="231"/>
      <c r="Q37" s="300"/>
      <c r="R37" s="185"/>
    </row>
    <row r="38" spans="2:18" ht="20.25" hidden="1" thickTop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3"/>
        <v>0</v>
      </c>
      <c r="I38" s="396">
        <f t="shared" si="3"/>
        <v>0</v>
      </c>
      <c r="J38" s="31"/>
      <c r="K38" s="122"/>
      <c r="L38" s="123"/>
      <c r="M38" s="42">
        <f t="shared" si="2"/>
        <v>0</v>
      </c>
      <c r="N38" s="43">
        <f t="shared" si="2"/>
        <v>0</v>
      </c>
      <c r="O38" s="236"/>
      <c r="P38" s="237"/>
      <c r="Q38" s="300"/>
      <c r="R38" s="185"/>
    </row>
    <row r="39" spans="2:18" ht="17.25" thickTop="1" thickBot="1" x14ac:dyDescent="0.3">
      <c r="B39" s="126"/>
      <c r="D39" s="128"/>
      <c r="F39" s="576" t="s">
        <v>43</v>
      </c>
      <c r="G39" s="576"/>
      <c r="H39" s="129">
        <f>SUM(H5:H31)</f>
        <v>35872.69</v>
      </c>
      <c r="I39" s="130">
        <f>SUM(I5:I31)</f>
        <v>839</v>
      </c>
      <c r="J39" s="131"/>
      <c r="K39" s="132">
        <f>SUM(K5:K37)</f>
        <v>18477.750000000004</v>
      </c>
      <c r="L39" s="133" t="s">
        <v>63</v>
      </c>
      <c r="M39" s="238"/>
      <c r="N39" s="239"/>
      <c r="O39" s="240"/>
      <c r="P39" s="241"/>
      <c r="Q39" s="300"/>
      <c r="R39" s="185"/>
    </row>
    <row r="40" spans="2:18" x14ac:dyDescent="0.25">
      <c r="M40" s="195"/>
      <c r="N40" s="196"/>
      <c r="O40" s="197"/>
      <c r="Q40" s="241"/>
    </row>
    <row r="41" spans="2:18" ht="15.75" x14ac:dyDescent="0.25">
      <c r="B41" s="136"/>
      <c r="C41" s="137"/>
      <c r="D41" s="136"/>
      <c r="E41" s="136"/>
      <c r="F41" s="136"/>
      <c r="G41" s="1"/>
    </row>
    <row r="42" spans="2:18" ht="26.25" customHeight="1" x14ac:dyDescent="0.25">
      <c r="C42" s="425" t="s">
        <v>131</v>
      </c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2:18" ht="28.5" customHeight="1" x14ac:dyDescent="0.3">
      <c r="B43" s="244"/>
      <c r="C43" s="475" t="s">
        <v>47</v>
      </c>
      <c r="D43" s="486" t="s">
        <v>133</v>
      </c>
      <c r="E43" s="487"/>
      <c r="F43" s="487"/>
      <c r="G43" s="487"/>
      <c r="H43" s="487"/>
      <c r="I43" s="487"/>
      <c r="J43" s="487"/>
      <c r="K43" s="487"/>
      <c r="L43" s="392"/>
      <c r="M43" s="211"/>
      <c r="N43" s="212"/>
    </row>
    <row r="44" spans="2:18" ht="23.25" customHeight="1" x14ac:dyDescent="0.3">
      <c r="B44" s="244"/>
      <c r="C44" s="201" t="s">
        <v>48</v>
      </c>
      <c r="D44" s="483" t="s">
        <v>134</v>
      </c>
      <c r="E44" s="484"/>
      <c r="F44" s="484"/>
      <c r="G44" s="485"/>
      <c r="H44" s="485"/>
      <c r="I44" s="485"/>
      <c r="J44" s="485"/>
      <c r="K44" s="485"/>
      <c r="L44" s="206"/>
      <c r="M44" s="211"/>
      <c r="N44" s="212"/>
    </row>
    <row r="45" spans="2:18" ht="27.75" customHeight="1" x14ac:dyDescent="0.3">
      <c r="B45" s="244"/>
      <c r="C45" s="480" t="s">
        <v>49</v>
      </c>
      <c r="D45" s="481" t="s">
        <v>132</v>
      </c>
      <c r="E45" s="482"/>
      <c r="F45" s="482"/>
      <c r="G45" s="482"/>
      <c r="H45" s="482"/>
      <c r="I45" s="482"/>
      <c r="J45" s="482"/>
      <c r="K45" s="482"/>
      <c r="L45" s="470"/>
      <c r="M45" s="211"/>
      <c r="N45" s="212"/>
    </row>
    <row r="46" spans="2:18" ht="18.75" customHeight="1" x14ac:dyDescent="0.3">
      <c r="B46" s="244"/>
      <c r="C46" s="204"/>
      <c r="D46" s="389"/>
      <c r="E46" s="390"/>
      <c r="F46" s="390"/>
      <c r="G46" s="390"/>
      <c r="H46" s="390"/>
      <c r="I46" s="390"/>
      <c r="J46" s="390"/>
      <c r="K46" s="390"/>
      <c r="L46" s="206"/>
      <c r="M46" s="207"/>
      <c r="N46" s="208"/>
    </row>
    <row r="47" spans="2:18" ht="18.75" customHeight="1" x14ac:dyDescent="0.3">
      <c r="B47" s="244"/>
      <c r="C47" s="204"/>
      <c r="D47" s="209"/>
      <c r="E47" s="185"/>
      <c r="F47" s="185"/>
      <c r="G47" s="185"/>
      <c r="H47" s="185"/>
      <c r="I47" s="185"/>
      <c r="J47" s="185"/>
      <c r="K47" s="185"/>
      <c r="L47" s="206"/>
      <c r="M47" s="207"/>
      <c r="N47" s="208"/>
    </row>
    <row r="48" spans="2:18" ht="18.75" customHeight="1" x14ac:dyDescent="0.3">
      <c r="B48" s="244"/>
      <c r="C48" s="204"/>
      <c r="D48" s="210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2" ht="19.5" customHeight="1" x14ac:dyDescent="0.3">
      <c r="B49" s="244"/>
      <c r="C49" s="204"/>
      <c r="D49" s="186"/>
      <c r="E49" s="185"/>
      <c r="F49" s="185"/>
      <c r="G49" s="185"/>
      <c r="H49" s="185"/>
      <c r="I49" s="185"/>
      <c r="J49" s="185"/>
      <c r="K49" s="185"/>
      <c r="L49" s="206"/>
    </row>
    <row r="50" spans="2:12" x14ac:dyDescent="0.25">
      <c r="B50" s="1"/>
    </row>
  </sheetData>
  <mergeCells count="19"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F39:G39"/>
    <mergeCell ref="O13:P13"/>
    <mergeCell ref="O20:P20"/>
    <mergeCell ref="O22:P22"/>
    <mergeCell ref="O23:P23"/>
    <mergeCell ref="O26:P26"/>
  </mergeCells>
  <pageMargins left="0.23622047244094491" right="0.23622047244094491" top="0.35433070866141736" bottom="0.35433070866141736" header="0.31496062992125984" footer="0.31496062992125984"/>
  <pageSetup scale="85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    2 0 2 2      </vt:lpstr>
      <vt:lpstr>FEBRERO         2 0 2 2 </vt:lpstr>
      <vt:lpstr>     M A R Z O    2022     </vt:lpstr>
      <vt:lpstr>     ABRIL     2022    </vt:lpstr>
      <vt:lpstr>     MAYO       2 0 2 2        </vt:lpstr>
      <vt:lpstr>    JUNIO    2 0 2 2     </vt:lpstr>
      <vt:lpstr>   J U L I O     2 0 2 2       </vt:lpstr>
      <vt:lpstr>observaciones    </vt:lpstr>
      <vt:lpstr>  A G O S T O    2 0 2 2      </vt:lpstr>
      <vt:lpstr>    S E P T I E M B RE    2022 </vt:lpstr>
      <vt:lpstr>  O C T U B R E      2 0 2 2   </vt:lpstr>
      <vt:lpstr> N O V  I E M B R E   2022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2022-12-13T21:13:51Z</cp:lastPrinted>
  <dcterms:created xsi:type="dcterms:W3CDTF">2022-02-11T16:48:49Z</dcterms:created>
  <dcterms:modified xsi:type="dcterms:W3CDTF">2022-12-13T21:14:12Z</dcterms:modified>
</cp:coreProperties>
</file>