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4" activeTab="1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17" l="1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<sst xmlns="http://schemas.openxmlformats.org/spreadsheetml/2006/main" count="959" uniqueCount="512">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</sst>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2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47"/>
      <c r="C1" s="349" t="s">
        <v>28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18" ht="16.5" thickBot="1" x14ac:dyDescent="0.3">
      <c r="B2" s="348"/>
      <c r="C2" s="2"/>
      <c r="H2" s="4"/>
      <c r="I2" s="5"/>
      <c r="J2" s="6"/>
      <c r="L2" s="7"/>
      <c r="M2" s="5"/>
      <c r="N2" s="8"/>
    </row>
    <row r="3" spans="1:18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29">
        <f>SUM(M5:M39)</f>
        <v>1527030</v>
      </c>
      <c r="N40" s="331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0"/>
      <c r="N41" s="332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50143.28</v>
      </c>
      <c r="L53" s="336"/>
      <c r="M53" s="337">
        <f>N40+M40</f>
        <v>1577043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-1419082.77</v>
      </c>
      <c r="I55" s="341" t="s">
        <v>15</v>
      </c>
      <c r="J55" s="342"/>
      <c r="K55" s="343">
        <f>F57+F58+F59</f>
        <v>296963.46999999997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45">
        <f>-C4</f>
        <v>-221059.7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22" t="s">
        <v>20</v>
      </c>
      <c r="E59" s="323"/>
      <c r="F59" s="129">
        <v>154314.51999999999</v>
      </c>
      <c r="I59" s="324" t="s">
        <v>168</v>
      </c>
      <c r="J59" s="325"/>
      <c r="K59" s="326">
        <f>K55+K57</f>
        <v>75903.76999999996</v>
      </c>
      <c r="L59" s="32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47"/>
      <c r="C1" s="349" t="s">
        <v>326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9">
        <f>SUM(M5:M39)</f>
        <v>2772689</v>
      </c>
      <c r="N40" s="331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30"/>
      <c r="N41" s="332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60691.69</v>
      </c>
      <c r="L53" s="336"/>
      <c r="M53" s="337">
        <f>N40+M40</f>
        <v>2880043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-2875380.48</v>
      </c>
      <c r="I55" s="341" t="s">
        <v>15</v>
      </c>
      <c r="J55" s="342"/>
      <c r="K55" s="343">
        <f>F57+F58+F59</f>
        <v>247554.74000000008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45">
        <f>-C4</f>
        <v>-149938.81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22" t="s">
        <v>20</v>
      </c>
      <c r="E59" s="323"/>
      <c r="F59" s="129">
        <v>232165.91</v>
      </c>
      <c r="I59" s="324" t="s">
        <v>168</v>
      </c>
      <c r="J59" s="325"/>
      <c r="K59" s="326">
        <f>K55+K57</f>
        <v>97615.93000000008</v>
      </c>
      <c r="L59" s="32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47"/>
      <c r="C1" s="349" t="s">
        <v>380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9">
        <f>SUM(M5:M39)</f>
        <v>2373103</v>
      </c>
      <c r="N40" s="331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0"/>
      <c r="N41" s="332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79649.720000000016</v>
      </c>
      <c r="L53" s="336"/>
      <c r="M53" s="337">
        <f>N40+M40</f>
        <v>2440411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-2471332.31</v>
      </c>
      <c r="I55" s="341" t="s">
        <v>15</v>
      </c>
      <c r="J55" s="342"/>
      <c r="K55" s="343">
        <f>F57+F58+F59</f>
        <v>214026.38999999972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45">
        <f>-C4</f>
        <v>-232165.91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22" t="s">
        <v>20</v>
      </c>
      <c r="E59" s="323"/>
      <c r="F59" s="129">
        <v>273736.42</v>
      </c>
      <c r="I59" s="324" t="s">
        <v>325</v>
      </c>
      <c r="J59" s="325"/>
      <c r="K59" s="326">
        <f>K55+K57</f>
        <v>-18139.520000000281</v>
      </c>
      <c r="L59" s="32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47"/>
      <c r="C1" s="349" t="s">
        <v>421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9">
        <f>SUM(M5:M39)</f>
        <v>2375259</v>
      </c>
      <c r="N40" s="331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0"/>
      <c r="N41" s="332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52857.25</v>
      </c>
      <c r="L53" s="336"/>
      <c r="M53" s="337">
        <f>N40+M40</f>
        <v>2436376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-2401197.5699999998</v>
      </c>
      <c r="I55" s="341" t="s">
        <v>15</v>
      </c>
      <c r="J55" s="342"/>
      <c r="K55" s="343">
        <f>F57+F58+F59</f>
        <v>259241.77000000016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45">
        <f>-C4</f>
        <v>-273736.42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22" t="s">
        <v>20</v>
      </c>
      <c r="E59" s="323"/>
      <c r="F59" s="129">
        <v>236400.59</v>
      </c>
      <c r="I59" s="359" t="s">
        <v>325</v>
      </c>
      <c r="J59" s="360"/>
      <c r="K59" s="361">
        <f>K55+K57</f>
        <v>-14494.64999999982</v>
      </c>
      <c r="L59" s="36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tabSelected="1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J64" sqref="J6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47"/>
      <c r="C1" s="349" t="s">
        <v>465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29">
        <f>SUM(M5:M39)</f>
        <v>3147309.5</v>
      </c>
      <c r="N40" s="331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30"/>
      <c r="N41" s="332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102873.87000000001</v>
      </c>
      <c r="L53" s="336"/>
      <c r="M53" s="337">
        <f>N40+M40</f>
        <v>3223878.5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-3171951.31</v>
      </c>
      <c r="I55" s="341" t="s">
        <v>15</v>
      </c>
      <c r="J55" s="342"/>
      <c r="K55" s="343">
        <f>F57+F58+F59</f>
        <v>265314.0299999998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345">
        <f>-C4</f>
        <v>-236400.59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22" t="s">
        <v>20</v>
      </c>
      <c r="E59" s="323"/>
      <c r="F59" s="129">
        <v>242354.21</v>
      </c>
      <c r="I59" s="359" t="s">
        <v>325</v>
      </c>
      <c r="J59" s="360"/>
      <c r="K59" s="361">
        <f>K55+K57</f>
        <v>28913.439999999799</v>
      </c>
      <c r="L59" s="36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E84" sqref="E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7"/>
      <c r="C1" s="349" t="s">
        <v>125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8">
        <f>SUM(M5:M39)</f>
        <v>1636108</v>
      </c>
      <c r="N40" s="331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0"/>
      <c r="N41" s="332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45634.280000000006</v>
      </c>
      <c r="L53" s="336"/>
      <c r="M53" s="337">
        <f>N40+M40</f>
        <v>1691783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-1631962.77</v>
      </c>
      <c r="I55" s="341" t="s">
        <v>15</v>
      </c>
      <c r="J55" s="342"/>
      <c r="K55" s="343">
        <f>F57+F58+F59</f>
        <v>238822.13999999996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45">
        <f>-C4</f>
        <v>-154314.51999999999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22" t="s">
        <v>20</v>
      </c>
      <c r="E59" s="323"/>
      <c r="F59" s="129">
        <v>184342.19</v>
      </c>
      <c r="I59" s="324" t="s">
        <v>168</v>
      </c>
      <c r="J59" s="325"/>
      <c r="K59" s="326">
        <f>K55+K57</f>
        <v>84507.619999999966</v>
      </c>
      <c r="L59" s="32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7"/>
      <c r="C1" s="349" t="s">
        <v>135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29">
        <f>SUM(M5:M39)</f>
        <v>1793435</v>
      </c>
      <c r="N40" s="331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30"/>
      <c r="N41" s="332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33" t="s">
        <v>12</v>
      </c>
      <c r="I49" s="334"/>
      <c r="J49" s="114"/>
      <c r="K49" s="335">
        <f>I47+L47</f>
        <v>90434.03</v>
      </c>
      <c r="L49" s="336"/>
      <c r="M49" s="337">
        <f>N40+M40</f>
        <v>1857430</v>
      </c>
      <c r="N49" s="338"/>
      <c r="P49" s="32"/>
      <c r="Q49" s="8"/>
    </row>
    <row r="50" spans="1:17" ht="15.75" x14ac:dyDescent="0.25">
      <c r="D50" s="339" t="s">
        <v>13</v>
      </c>
      <c r="E50" s="339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40" t="s">
        <v>14</v>
      </c>
      <c r="E51" s="340"/>
      <c r="F51" s="111">
        <v>-1848136.64</v>
      </c>
      <c r="I51" s="341" t="s">
        <v>15</v>
      </c>
      <c r="J51" s="342"/>
      <c r="K51" s="343">
        <f>F53+F54+F55</f>
        <v>195541.70000000007</v>
      </c>
      <c r="L51" s="344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45">
        <f>-C4</f>
        <v>-184342.19</v>
      </c>
      <c r="L53" s="346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22" t="s">
        <v>20</v>
      </c>
      <c r="E55" s="323"/>
      <c r="F55" s="129">
        <v>219417.37</v>
      </c>
      <c r="I55" s="324" t="s">
        <v>226</v>
      </c>
      <c r="J55" s="325"/>
      <c r="K55" s="326">
        <f>K51+K53</f>
        <v>11199.510000000068</v>
      </c>
      <c r="L55" s="326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7"/>
      <c r="C1" s="349" t="s">
        <v>225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29">
        <f>SUM(M5:M39)</f>
        <v>2146671</v>
      </c>
      <c r="N40" s="331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30"/>
      <c r="N41" s="332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91272.77</v>
      </c>
      <c r="L53" s="336"/>
      <c r="M53" s="337">
        <f>N40+M40</f>
        <v>2215261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-2227493.48</v>
      </c>
      <c r="I55" s="341" t="s">
        <v>15</v>
      </c>
      <c r="J55" s="342"/>
      <c r="K55" s="343">
        <f>F57+F58+F59</f>
        <v>261521.34000000003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45">
        <f>-C4</f>
        <v>-219417.37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22" t="s">
        <v>20</v>
      </c>
      <c r="E59" s="323"/>
      <c r="F59" s="129">
        <v>297874.59000000003</v>
      </c>
      <c r="I59" s="324" t="s">
        <v>168</v>
      </c>
      <c r="J59" s="325"/>
      <c r="K59" s="326">
        <f>K55+K57</f>
        <v>42103.97000000003</v>
      </c>
      <c r="L59" s="32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47"/>
      <c r="C1" s="349" t="s">
        <v>277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21" ht="16.5" thickBot="1" x14ac:dyDescent="0.3">
      <c r="B2" s="348"/>
      <c r="C2" s="2"/>
      <c r="H2" s="4"/>
      <c r="I2" s="5"/>
      <c r="J2" s="6"/>
      <c r="L2" s="7"/>
      <c r="M2" s="5"/>
      <c r="N2" s="8"/>
    </row>
    <row r="3" spans="1:21" ht="21.75" thickBot="1" x14ac:dyDescent="0.35">
      <c r="B3" s="351" t="s">
        <v>0</v>
      </c>
      <c r="C3" s="352"/>
      <c r="D3" s="9"/>
      <c r="E3" s="10"/>
      <c r="F3" s="10"/>
      <c r="H3" s="353" t="s">
        <v>1</v>
      </c>
      <c r="I3" s="353"/>
      <c r="K3" s="12"/>
      <c r="L3" s="12"/>
      <c r="M3" s="4"/>
      <c r="R3" s="320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54" t="s">
        <v>3</v>
      </c>
      <c r="F4" s="355"/>
      <c r="H4" s="356" t="s">
        <v>4</v>
      </c>
      <c r="I4" s="357"/>
      <c r="J4" s="17"/>
      <c r="K4" s="18"/>
      <c r="L4" s="19"/>
      <c r="M4" s="20" t="s">
        <v>5</v>
      </c>
      <c r="N4" s="21" t="s">
        <v>6</v>
      </c>
      <c r="P4" s="327" t="s">
        <v>7</v>
      </c>
      <c r="Q4" s="328"/>
      <c r="R4" s="321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29">
        <f>SUM(M5:M39)</f>
        <v>2144215</v>
      </c>
      <c r="N40" s="331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0"/>
      <c r="N41" s="332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3" t="s">
        <v>12</v>
      </c>
      <c r="I53" s="334"/>
      <c r="J53" s="114"/>
      <c r="K53" s="335">
        <f>I51+L51</f>
        <v>51231.42</v>
      </c>
      <c r="L53" s="336"/>
      <c r="M53" s="337">
        <f>N40+M40</f>
        <v>2206740</v>
      </c>
      <c r="N53" s="338"/>
      <c r="P53" s="32"/>
      <c r="Q53" s="8"/>
    </row>
    <row r="54" spans="1:17" ht="15.75" x14ac:dyDescent="0.25">
      <c r="D54" s="339" t="s">
        <v>13</v>
      </c>
      <c r="E54" s="339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40" t="s">
        <v>14</v>
      </c>
      <c r="E55" s="340"/>
      <c r="F55" s="111">
        <v>-2251924.65</v>
      </c>
      <c r="I55" s="341" t="s">
        <v>15</v>
      </c>
      <c r="J55" s="342"/>
      <c r="K55" s="343">
        <f>F57+F58+F59</f>
        <v>112552.74000000017</v>
      </c>
      <c r="L55" s="344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45">
        <f>-C4</f>
        <v>-297874.59000000003</v>
      </c>
      <c r="L57" s="346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22" t="s">
        <v>20</v>
      </c>
      <c r="E59" s="323"/>
      <c r="F59" s="129">
        <v>149938.81</v>
      </c>
      <c r="I59" s="324" t="s">
        <v>325</v>
      </c>
      <c r="J59" s="325"/>
      <c r="K59" s="326">
        <f>K55+K57</f>
        <v>-185321.84999999986</v>
      </c>
      <c r="L59" s="32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2022-10-18T18:23:54Z</dcterms:modified>
</cp:coreProperties>
</file>