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3" activeTab="1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51" i="10" l="1"/>
  <c r="E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55" i="10" l="1"/>
  <c r="H51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34" i="16" l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55" i="9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<sst xmlns="http://schemas.openxmlformats.org/spreadsheetml/2006/main" count="757" uniqueCount="161">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</sst>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164" fontId="28" fillId="5" borderId="7" xfId="0" applyNumberFormat="1" applyFont="1" applyFill="1" applyBorder="1"/>
    <xf numFmtId="166" fontId="2" fillId="5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6" fontId="7" fillId="5" borderId="7" xfId="0" applyNumberFormat="1" applyFont="1" applyFill="1" applyBorder="1"/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166" fontId="7" fillId="11" borderId="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737565</xdr:colOff>
      <xdr:row>0</xdr:row>
      <xdr:rowOff>28575</xdr:rowOff>
    </xdr:from>
    <xdr:to>
      <xdr:col>32</xdr:col>
      <xdr:colOff>403464</xdr:colOff>
      <xdr:row>50</xdr:row>
      <xdr:rowOff>117135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7</xdr:col>
      <xdr:colOff>21981</xdr:colOff>
      <xdr:row>0</xdr:row>
      <xdr:rowOff>58615</xdr:rowOff>
    </xdr:from>
    <xdr:to>
      <xdr:col>13</xdr:col>
      <xdr:colOff>632167</xdr:colOff>
      <xdr:row>30</xdr:row>
      <xdr:rowOff>1824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75" t="s">
        <v>10</v>
      </c>
      <c r="C1" s="276"/>
      <c r="D1" s="276"/>
      <c r="E1" s="276"/>
      <c r="F1" s="277"/>
      <c r="H1" s="2"/>
    </row>
    <row r="2" spans="1:8" ht="21" x14ac:dyDescent="0.35">
      <c r="A2" s="3"/>
      <c r="B2" s="270" t="s">
        <v>11</v>
      </c>
      <c r="C2" s="270"/>
      <c r="D2" s="270"/>
      <c r="E2" s="270"/>
      <c r="F2" s="270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1">
        <f>D51-F51</f>
        <v>0</v>
      </c>
      <c r="E55" s="272"/>
      <c r="F55" s="273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4" t="s">
        <v>8</v>
      </c>
      <c r="E57" s="274"/>
      <c r="F57" s="274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8" t="s">
        <v>88</v>
      </c>
      <c r="C1" s="279"/>
      <c r="D1" s="279"/>
      <c r="E1" s="279"/>
      <c r="F1" s="279"/>
      <c r="G1" s="280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1">
        <f>E46-G46</f>
        <v>0</v>
      </c>
      <c r="F50" s="272"/>
      <c r="G50" s="273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4" t="s">
        <v>8</v>
      </c>
      <c r="F52" s="274"/>
      <c r="G52" s="274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1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85" t="s">
        <v>95</v>
      </c>
      <c r="T19" s="286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3">
        <v>-1210693.69</v>
      </c>
      <c r="E35" s="20">
        <f t="shared" si="0"/>
        <v>0.31000000005587935</v>
      </c>
    </row>
    <row r="36" spans="1:28" ht="24" customHeight="1" x14ac:dyDescent="0.35">
      <c r="B36" s="287" t="s">
        <v>102</v>
      </c>
      <c r="C36" s="288"/>
      <c r="D36" s="289"/>
      <c r="E36" s="183">
        <f t="shared" si="0"/>
        <v>0.31000000005587935</v>
      </c>
    </row>
    <row r="37" spans="1:28" ht="24" customHeight="1" thickBot="1" x14ac:dyDescent="0.35">
      <c r="B37" s="290"/>
      <c r="C37" s="291"/>
      <c r="D37" s="292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31"/>
      <c r="B40" s="232"/>
      <c r="C40" s="232"/>
      <c r="D40" s="232"/>
      <c r="E40" s="232"/>
      <c r="F40" s="233"/>
    </row>
    <row r="41" spans="1:28" ht="50.25" customHeight="1" thickBot="1" x14ac:dyDescent="0.35">
      <c r="A41" s="234"/>
      <c r="B41" s="293" t="s">
        <v>108</v>
      </c>
      <c r="C41" s="294"/>
      <c r="D41" s="294"/>
      <c r="E41" s="295"/>
      <c r="F41" s="235"/>
      <c r="AA41" s="173"/>
    </row>
    <row r="42" spans="1:28" ht="24" customHeight="1" x14ac:dyDescent="0.3">
      <c r="A42" s="234"/>
      <c r="B42" s="236"/>
      <c r="C42" s="237"/>
      <c r="D42" s="62"/>
      <c r="E42" s="238"/>
      <c r="F42" s="235"/>
      <c r="AA42" s="173"/>
    </row>
    <row r="43" spans="1:28" ht="24" customHeight="1" x14ac:dyDescent="0.35">
      <c r="A43" s="234"/>
      <c r="B43" s="224">
        <v>44723</v>
      </c>
      <c r="C43" s="225" t="s">
        <v>109</v>
      </c>
      <c r="D43" s="226">
        <v>75251.399999999994</v>
      </c>
      <c r="E43" s="238"/>
      <c r="F43" s="235"/>
      <c r="AA43" s="173"/>
    </row>
    <row r="44" spans="1:28" ht="21" x14ac:dyDescent="0.35">
      <c r="A44" s="234"/>
      <c r="B44" s="224">
        <v>44725</v>
      </c>
      <c r="C44" s="225" t="s">
        <v>110</v>
      </c>
      <c r="D44" s="226">
        <v>59986.66</v>
      </c>
      <c r="E44" s="238"/>
      <c r="F44" s="235"/>
      <c r="AA44" s="173"/>
    </row>
    <row r="45" spans="1:28" ht="21" x14ac:dyDescent="0.35">
      <c r="A45" s="234"/>
      <c r="B45" s="224">
        <v>44726</v>
      </c>
      <c r="C45" s="225" t="s">
        <v>111</v>
      </c>
      <c r="D45" s="226">
        <v>28057.52</v>
      </c>
      <c r="E45" s="238"/>
      <c r="F45" s="235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4"/>
      <c r="B46" s="224">
        <v>44726</v>
      </c>
      <c r="C46" s="225" t="s">
        <v>112</v>
      </c>
      <c r="D46" s="226">
        <v>4554</v>
      </c>
      <c r="E46" s="238"/>
      <c r="F46" s="235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4"/>
      <c r="B47" s="224">
        <v>44727</v>
      </c>
      <c r="C47" s="225" t="s">
        <v>113</v>
      </c>
      <c r="D47" s="226">
        <v>20506.8</v>
      </c>
      <c r="E47" s="238"/>
      <c r="F47" s="235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4"/>
      <c r="B48" s="224">
        <v>44728</v>
      </c>
      <c r="C48" s="225" t="s">
        <v>114</v>
      </c>
      <c r="D48" s="226">
        <v>70754.91</v>
      </c>
      <c r="E48" s="238"/>
      <c r="F48" s="235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4"/>
      <c r="B49" s="224">
        <v>44729</v>
      </c>
      <c r="C49" s="225" t="s">
        <v>115</v>
      </c>
      <c r="D49" s="226">
        <v>102195.9</v>
      </c>
      <c r="E49" s="238"/>
      <c r="F49" s="235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4"/>
      <c r="B50" s="224">
        <v>44730</v>
      </c>
      <c r="C50" s="227" t="s">
        <v>116</v>
      </c>
      <c r="D50" s="226">
        <v>64559.72</v>
      </c>
      <c r="E50" s="238"/>
      <c r="F50" s="235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4"/>
      <c r="B51" s="224">
        <v>44732</v>
      </c>
      <c r="C51" s="225" t="s">
        <v>117</v>
      </c>
      <c r="D51" s="226">
        <v>68026</v>
      </c>
      <c r="E51" s="238"/>
      <c r="F51" s="235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4"/>
      <c r="B52" s="224">
        <v>44733</v>
      </c>
      <c r="C52" s="225" t="s">
        <v>118</v>
      </c>
      <c r="D52" s="226">
        <v>66413.16</v>
      </c>
      <c r="E52" s="238"/>
      <c r="F52" s="235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4"/>
      <c r="B53" s="224">
        <v>44733</v>
      </c>
      <c r="C53" s="225" t="s">
        <v>119</v>
      </c>
      <c r="D53" s="226">
        <v>2197.8000000000002</v>
      </c>
      <c r="E53" s="253"/>
      <c r="F53" s="235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4"/>
      <c r="B54" s="224">
        <v>44734</v>
      </c>
      <c r="C54" s="225" t="s">
        <v>120</v>
      </c>
      <c r="D54" s="226">
        <v>55732.800000000003</v>
      </c>
      <c r="E54" s="253"/>
      <c r="F54" s="235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4"/>
      <c r="B55" s="224">
        <v>44735</v>
      </c>
      <c r="C55" s="225" t="s">
        <v>121</v>
      </c>
      <c r="D55" s="226">
        <v>106959.76</v>
      </c>
      <c r="E55" s="238"/>
      <c r="F55" s="235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4"/>
      <c r="B56" s="224">
        <v>44736</v>
      </c>
      <c r="C56" s="225" t="s">
        <v>122</v>
      </c>
      <c r="D56" s="226">
        <v>69961.259999999995</v>
      </c>
      <c r="E56" s="238"/>
      <c r="F56" s="235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4"/>
      <c r="B57" s="224">
        <v>44737</v>
      </c>
      <c r="C57" s="225" t="s">
        <v>123</v>
      </c>
      <c r="D57" s="226">
        <v>81212.86</v>
      </c>
      <c r="E57" s="238"/>
      <c r="F57" s="235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4"/>
      <c r="B58" s="228">
        <v>44739</v>
      </c>
      <c r="C58" s="225" t="s">
        <v>124</v>
      </c>
      <c r="D58" s="226">
        <v>24074.75</v>
      </c>
      <c r="E58" s="252" t="s">
        <v>128</v>
      </c>
      <c r="F58" s="235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4"/>
      <c r="B59" s="239"/>
      <c r="C59" s="240"/>
      <c r="D59" s="241">
        <v>0</v>
      </c>
      <c r="E59" s="238"/>
      <c r="F59" s="235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4"/>
      <c r="B60" s="239"/>
      <c r="C60" s="240"/>
      <c r="D60" s="242">
        <f>SUM(D43:D59)</f>
        <v>900445.3</v>
      </c>
      <c r="E60" s="238"/>
      <c r="F60" s="235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4"/>
      <c r="B61" s="239">
        <v>44769</v>
      </c>
      <c r="C61" s="243" t="s">
        <v>125</v>
      </c>
      <c r="D61" s="244">
        <v>-789400</v>
      </c>
      <c r="E61" s="238"/>
      <c r="F61" s="235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4"/>
      <c r="B62" s="239">
        <v>44769</v>
      </c>
      <c r="C62" s="245" t="s">
        <v>126</v>
      </c>
      <c r="D62" s="244">
        <v>-111045.3</v>
      </c>
      <c r="E62" s="238"/>
      <c r="F62" s="235"/>
      <c r="AA62" s="173"/>
      <c r="AB62" s="60"/>
    </row>
    <row r="63" spans="1:28" ht="21.75" thickBot="1" x14ac:dyDescent="0.4">
      <c r="A63" s="234"/>
      <c r="B63" s="239"/>
      <c r="C63" s="229" t="s">
        <v>127</v>
      </c>
      <c r="D63" s="230">
        <f>D60+D61+D62</f>
        <v>0</v>
      </c>
      <c r="E63" s="238"/>
      <c r="F63" s="235"/>
      <c r="AA63" s="173"/>
      <c r="AB63" s="127"/>
    </row>
    <row r="64" spans="1:28" ht="21.75" thickBot="1" x14ac:dyDescent="0.4">
      <c r="A64" s="234"/>
      <c r="B64" s="239"/>
      <c r="C64" s="240"/>
      <c r="D64" s="241"/>
      <c r="E64" s="238"/>
      <c r="F64" s="235"/>
      <c r="AA64" s="173"/>
      <c r="AB64" s="121"/>
    </row>
    <row r="65" spans="1:28" ht="19.5" thickBot="1" x14ac:dyDescent="0.35">
      <c r="A65" s="246"/>
      <c r="B65" s="247"/>
      <c r="C65" s="248"/>
      <c r="D65" s="249"/>
      <c r="E65" s="250"/>
      <c r="F65" s="251"/>
      <c r="AA65" s="283"/>
      <c r="AB65" s="284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8" t="s">
        <v>97</v>
      </c>
      <c r="C1" s="279"/>
      <c r="D1" s="279"/>
      <c r="E1" s="279"/>
      <c r="F1" s="279"/>
      <c r="G1" s="280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1">
        <f>E51-G51</f>
        <v>40994</v>
      </c>
      <c r="F55" s="272"/>
      <c r="G55" s="273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4" t="s">
        <v>8</v>
      </c>
      <c r="F57" s="274"/>
      <c r="G57" s="274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78"/>
  <sheetViews>
    <sheetView topLeftCell="A28" zoomScaleNormal="100" workbookViewId="0">
      <selection activeCell="D35" sqref="D35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6" width="11.42578125" style="208"/>
    <col min="7" max="12" width="11.42578125" style="114"/>
    <col min="13" max="13" width="39.140625" style="114" customWidth="1"/>
    <col min="14" max="14" width="11.42578125" style="114" customWidth="1"/>
    <col min="15" max="15" width="14.140625" style="114" customWidth="1"/>
    <col min="16" max="16" width="14.7109375" style="114" customWidth="1"/>
    <col min="17" max="17" width="20" style="114" customWidth="1"/>
    <col min="18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ht="19.5" thickBot="1" x14ac:dyDescent="0.35">
      <c r="R1" s="268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</row>
    <row r="2" spans="2:36" ht="21.75" thickBot="1" x14ac:dyDescent="0.4">
      <c r="B2" s="155" t="s">
        <v>93</v>
      </c>
      <c r="C2" s="156"/>
      <c r="D2" s="156"/>
      <c r="E2" s="156"/>
      <c r="O2" s="302" t="s">
        <v>160</v>
      </c>
      <c r="P2" s="303"/>
      <c r="Q2" s="304"/>
      <c r="R2" s="269"/>
      <c r="S2" s="170" t="s">
        <v>91</v>
      </c>
      <c r="T2" s="171"/>
      <c r="U2" s="171"/>
      <c r="V2" s="171"/>
      <c r="W2" s="154"/>
      <c r="X2" s="154"/>
      <c r="Y2" s="154"/>
      <c r="Z2" s="154"/>
      <c r="AA2" s="154"/>
      <c r="AB2" s="154"/>
      <c r="AC2" s="154"/>
      <c r="AD2" s="161"/>
      <c r="AE2" s="163"/>
      <c r="AF2" s="164"/>
      <c r="AG2" s="62"/>
      <c r="AH2" s="165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O3" s="263">
        <v>44739</v>
      </c>
      <c r="P3" s="264" t="s">
        <v>124</v>
      </c>
      <c r="Q3" s="265">
        <v>25454.05</v>
      </c>
      <c r="R3" s="269"/>
      <c r="S3" s="266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2"/>
      <c r="AC3" s="166"/>
      <c r="AD3" s="161"/>
      <c r="AE3" s="163"/>
      <c r="AF3" s="164"/>
      <c r="AG3" s="62"/>
      <c r="AH3" s="165"/>
      <c r="AI3" s="62"/>
      <c r="AJ3" s="121"/>
    </row>
    <row r="4" spans="2:36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O4" s="255">
        <v>44739</v>
      </c>
      <c r="P4" s="256" t="s">
        <v>129</v>
      </c>
      <c r="Q4" s="22">
        <v>9215.3700000000008</v>
      </c>
      <c r="R4" s="269"/>
      <c r="S4" s="267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1"/>
      <c r="AE4" s="163"/>
      <c r="AF4" s="164"/>
      <c r="AG4" s="62"/>
      <c r="AH4" s="165"/>
      <c r="AI4" s="62"/>
      <c r="AJ4" s="121"/>
    </row>
    <row r="5" spans="2:36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O5" s="255">
        <v>44740</v>
      </c>
      <c r="P5" s="256" t="s">
        <v>130</v>
      </c>
      <c r="Q5" s="22">
        <v>96875.6</v>
      </c>
      <c r="R5" s="269"/>
      <c r="S5" s="267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1"/>
      <c r="AE5" s="163"/>
      <c r="AF5" s="164"/>
      <c r="AG5" s="62"/>
      <c r="AH5" s="165"/>
      <c r="AI5" s="62"/>
      <c r="AJ5" s="121"/>
    </row>
    <row r="6" spans="2:36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0">E5+D6</f>
        <v>193535.5</v>
      </c>
      <c r="F6" s="208" t="s">
        <v>106</v>
      </c>
      <c r="O6" s="255">
        <v>44741</v>
      </c>
      <c r="P6" s="256" t="s">
        <v>131</v>
      </c>
      <c r="Q6" s="22">
        <v>26574.6</v>
      </c>
      <c r="R6" s="269"/>
      <c r="S6" s="267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1"/>
      <c r="AE6" s="163"/>
      <c r="AF6" s="164"/>
      <c r="AG6" s="62"/>
      <c r="AH6" s="165"/>
      <c r="AI6" s="62"/>
      <c r="AJ6" s="121"/>
    </row>
    <row r="7" spans="2:36" ht="24.75" customHeight="1" x14ac:dyDescent="0.3">
      <c r="B7" s="128">
        <v>44766</v>
      </c>
      <c r="C7" s="134">
        <v>44767</v>
      </c>
      <c r="D7" s="20">
        <v>36105</v>
      </c>
      <c r="E7" s="20">
        <f t="shared" si="0"/>
        <v>229640.5</v>
      </c>
      <c r="F7" s="208" t="s">
        <v>106</v>
      </c>
      <c r="O7" s="255">
        <v>44742</v>
      </c>
      <c r="P7" s="256" t="s">
        <v>132</v>
      </c>
      <c r="Q7" s="22">
        <v>110618.06</v>
      </c>
      <c r="R7" s="269"/>
      <c r="S7" s="267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1"/>
      <c r="AE7" s="163"/>
      <c r="AF7" s="164"/>
      <c r="AG7" s="62"/>
      <c r="AH7" s="165"/>
      <c r="AI7" s="62"/>
      <c r="AJ7" s="121"/>
    </row>
    <row r="8" spans="2:36" ht="24.75" customHeight="1" x14ac:dyDescent="0.3">
      <c r="B8" s="128">
        <v>44767</v>
      </c>
      <c r="C8" s="134">
        <v>44771</v>
      </c>
      <c r="D8" s="20">
        <v>3510</v>
      </c>
      <c r="E8" s="20">
        <f t="shared" si="0"/>
        <v>233150.5</v>
      </c>
      <c r="F8" s="208" t="s">
        <v>106</v>
      </c>
      <c r="O8" s="257">
        <v>44742</v>
      </c>
      <c r="P8" s="258" t="s">
        <v>133</v>
      </c>
      <c r="Q8" s="22">
        <v>3223.2</v>
      </c>
      <c r="R8" s="269"/>
      <c r="S8" s="267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1"/>
      <c r="AE8" s="163"/>
      <c r="AF8" s="164"/>
      <c r="AG8" s="62"/>
      <c r="AH8" s="165"/>
      <c r="AI8" s="62"/>
      <c r="AJ8" s="121"/>
    </row>
    <row r="9" spans="2:36" ht="24.75" customHeight="1" x14ac:dyDescent="0.3">
      <c r="B9" s="128">
        <v>44768</v>
      </c>
      <c r="C9" s="134">
        <v>44771</v>
      </c>
      <c r="D9" s="20">
        <v>17556</v>
      </c>
      <c r="E9" s="20">
        <f t="shared" si="0"/>
        <v>250706.5</v>
      </c>
      <c r="F9" s="208" t="s">
        <v>46</v>
      </c>
      <c r="O9" s="257">
        <v>44743</v>
      </c>
      <c r="P9" s="258" t="s">
        <v>134</v>
      </c>
      <c r="Q9" s="22">
        <v>65436.19</v>
      </c>
      <c r="R9" s="269"/>
      <c r="S9" s="267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1"/>
      <c r="AE9" s="163"/>
      <c r="AF9" s="164"/>
      <c r="AG9" s="62"/>
      <c r="AH9" s="165"/>
      <c r="AI9" s="62"/>
      <c r="AJ9" s="121"/>
    </row>
    <row r="10" spans="2:36" ht="24.75" customHeight="1" x14ac:dyDescent="0.3">
      <c r="B10" s="128">
        <v>44769</v>
      </c>
      <c r="C10" s="134">
        <v>44771</v>
      </c>
      <c r="D10" s="20">
        <v>41640</v>
      </c>
      <c r="E10" s="20">
        <f t="shared" si="0"/>
        <v>292346.5</v>
      </c>
      <c r="F10" s="208" t="s">
        <v>46</v>
      </c>
      <c r="O10" s="257">
        <v>44744</v>
      </c>
      <c r="P10" s="258" t="s">
        <v>135</v>
      </c>
      <c r="Q10" s="22">
        <v>60853.03</v>
      </c>
      <c r="R10" s="269"/>
      <c r="S10" s="267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1"/>
      <c r="AE10" s="163"/>
      <c r="AF10" s="164"/>
      <c r="AG10" s="62"/>
      <c r="AH10" s="165"/>
      <c r="AI10" s="62"/>
      <c r="AJ10" s="121"/>
    </row>
    <row r="11" spans="2:36" ht="24.75" customHeight="1" x14ac:dyDescent="0.3">
      <c r="B11" s="128">
        <v>44770</v>
      </c>
      <c r="C11" s="134">
        <v>44771</v>
      </c>
      <c r="D11" s="20">
        <v>37988.5</v>
      </c>
      <c r="E11" s="20">
        <f t="shared" si="0"/>
        <v>330335</v>
      </c>
      <c r="O11" s="257">
        <v>44744</v>
      </c>
      <c r="P11" s="258" t="s">
        <v>136</v>
      </c>
      <c r="Q11" s="22">
        <v>5205</v>
      </c>
      <c r="R11" s="269"/>
      <c r="S11" s="267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1"/>
      <c r="AE11" s="163"/>
      <c r="AF11" s="164"/>
      <c r="AG11" s="62"/>
      <c r="AH11" s="165"/>
      <c r="AI11" s="62"/>
      <c r="AJ11" s="121"/>
    </row>
    <row r="12" spans="2:36" ht="24.75" customHeight="1" x14ac:dyDescent="0.3">
      <c r="B12" s="128">
        <v>44771</v>
      </c>
      <c r="C12" s="134">
        <v>44776</v>
      </c>
      <c r="D12" s="20">
        <v>56000</v>
      </c>
      <c r="E12" s="20">
        <f t="shared" si="0"/>
        <v>386335</v>
      </c>
      <c r="O12" s="255">
        <v>44746</v>
      </c>
      <c r="P12" s="256" t="s">
        <v>137</v>
      </c>
      <c r="Q12" s="22">
        <v>67911.399999999994</v>
      </c>
      <c r="R12" s="269"/>
      <c r="S12" s="267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1"/>
      <c r="AE12" s="163"/>
      <c r="AF12" s="164"/>
      <c r="AG12" s="62"/>
      <c r="AH12" s="165"/>
      <c r="AI12" s="62"/>
      <c r="AJ12" s="121"/>
    </row>
    <row r="13" spans="2:36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45" si="2">E12+D13</f>
        <v>437318</v>
      </c>
      <c r="O13" s="255">
        <v>44746</v>
      </c>
      <c r="P13" s="256" t="s">
        <v>138</v>
      </c>
      <c r="Q13" s="22">
        <v>73363.8</v>
      </c>
      <c r="R13" s="269"/>
      <c r="S13" s="267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1"/>
      <c r="AE13" s="163"/>
      <c r="AF13" s="164"/>
      <c r="AG13" s="62"/>
      <c r="AH13" s="165"/>
      <c r="AI13" s="62"/>
      <c r="AJ13" s="121"/>
    </row>
    <row r="14" spans="2:36" ht="24.75" customHeight="1" x14ac:dyDescent="0.3">
      <c r="B14" s="128">
        <v>44773</v>
      </c>
      <c r="C14" s="134">
        <v>44776</v>
      </c>
      <c r="D14" s="20">
        <v>46721</v>
      </c>
      <c r="E14" s="20">
        <f t="shared" si="2"/>
        <v>484039</v>
      </c>
      <c r="O14" s="255">
        <v>44747</v>
      </c>
      <c r="P14" s="256" t="s">
        <v>139</v>
      </c>
      <c r="Q14" s="22">
        <v>31164.35</v>
      </c>
      <c r="R14" s="269"/>
      <c r="S14" s="267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1"/>
      <c r="AE14" s="163"/>
      <c r="AF14" s="164"/>
      <c r="AG14" s="62"/>
      <c r="AH14" s="165"/>
      <c r="AI14" s="62"/>
      <c r="AJ14" s="121"/>
    </row>
    <row r="15" spans="2:36" ht="24.75" customHeight="1" x14ac:dyDescent="0.3">
      <c r="B15" s="128">
        <v>44774</v>
      </c>
      <c r="C15" s="134">
        <v>44776</v>
      </c>
      <c r="D15" s="20">
        <v>79607</v>
      </c>
      <c r="E15" s="20">
        <f t="shared" si="2"/>
        <v>563646</v>
      </c>
      <c r="O15" s="255">
        <v>44748</v>
      </c>
      <c r="P15" s="256" t="s">
        <v>140</v>
      </c>
      <c r="Q15" s="22">
        <v>58616</v>
      </c>
      <c r="R15" s="269"/>
      <c r="S15" s="267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1"/>
      <c r="AE15" s="163"/>
      <c r="AF15" s="164"/>
      <c r="AG15" s="62"/>
      <c r="AH15" s="165"/>
      <c r="AI15" s="62"/>
      <c r="AJ15" s="121"/>
    </row>
    <row r="16" spans="2:36" ht="24.75" customHeight="1" x14ac:dyDescent="0.3">
      <c r="B16" s="128">
        <v>44775</v>
      </c>
      <c r="C16" s="134">
        <v>44776</v>
      </c>
      <c r="D16" s="20">
        <v>64513</v>
      </c>
      <c r="E16" s="20">
        <f t="shared" si="2"/>
        <v>628159</v>
      </c>
      <c r="O16" s="255">
        <v>44749</v>
      </c>
      <c r="P16" s="256" t="s">
        <v>141</v>
      </c>
      <c r="Q16" s="22">
        <v>106705.96</v>
      </c>
      <c r="R16" s="269"/>
      <c r="S16" s="267"/>
      <c r="T16" s="134"/>
      <c r="U16" s="20"/>
      <c r="V16" s="20">
        <f t="shared" si="1"/>
        <v>540817</v>
      </c>
      <c r="Z16" s="101"/>
      <c r="AA16" s="135"/>
      <c r="AB16" s="60"/>
      <c r="AC16" s="60"/>
      <c r="AD16" s="161"/>
      <c r="AE16" s="163"/>
      <c r="AF16" s="164"/>
      <c r="AG16" s="62"/>
      <c r="AH16" s="165"/>
      <c r="AI16" s="62"/>
      <c r="AJ16" s="121"/>
    </row>
    <row r="17" spans="2:36" ht="24.75" customHeight="1" x14ac:dyDescent="0.3">
      <c r="B17" s="128">
        <v>44776</v>
      </c>
      <c r="C17" s="134">
        <v>44782</v>
      </c>
      <c r="D17" s="20">
        <v>45403</v>
      </c>
      <c r="E17" s="20">
        <f t="shared" si="2"/>
        <v>673562</v>
      </c>
      <c r="O17" s="255">
        <v>44750</v>
      </c>
      <c r="P17" s="256" t="s">
        <v>142</v>
      </c>
      <c r="Q17" s="22">
        <v>68357.89</v>
      </c>
      <c r="R17" s="269"/>
      <c r="S17" s="267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1"/>
      <c r="AE17" s="163"/>
      <c r="AF17" s="164"/>
      <c r="AG17" s="62"/>
      <c r="AH17" s="165"/>
      <c r="AI17" s="62"/>
      <c r="AJ17" s="121"/>
    </row>
    <row r="18" spans="2:36" ht="24.75" customHeight="1" x14ac:dyDescent="0.3">
      <c r="B18" s="128">
        <v>44777</v>
      </c>
      <c r="C18" s="134">
        <v>44782</v>
      </c>
      <c r="D18" s="20">
        <v>156941</v>
      </c>
      <c r="E18" s="20">
        <f t="shared" si="2"/>
        <v>830503</v>
      </c>
      <c r="O18" s="255">
        <v>44751</v>
      </c>
      <c r="P18" s="256" t="s">
        <v>143</v>
      </c>
      <c r="Q18" s="22">
        <v>39927.050000000003</v>
      </c>
      <c r="R18" s="269"/>
      <c r="S18" s="267"/>
      <c r="T18" s="134"/>
      <c r="U18" s="20"/>
      <c r="V18" s="20">
        <f t="shared" si="1"/>
        <v>11454.260000000009</v>
      </c>
      <c r="Z18" s="101"/>
      <c r="AA18" s="135"/>
      <c r="AB18" s="60"/>
      <c r="AC18" s="167"/>
      <c r="AD18" s="161"/>
      <c r="AE18" s="163"/>
      <c r="AF18" s="164"/>
      <c r="AG18" s="62"/>
      <c r="AH18" s="165"/>
      <c r="AI18" s="62"/>
      <c r="AJ18" s="121"/>
    </row>
    <row r="19" spans="2:36" ht="24.75" customHeight="1" x14ac:dyDescent="0.3">
      <c r="B19" s="128">
        <v>44778</v>
      </c>
      <c r="C19" s="134">
        <v>44782</v>
      </c>
      <c r="D19" s="20">
        <v>72825</v>
      </c>
      <c r="E19" s="20">
        <f t="shared" si="2"/>
        <v>903328</v>
      </c>
      <c r="F19" s="185"/>
      <c r="O19" s="255">
        <v>44753</v>
      </c>
      <c r="P19" s="256" t="s">
        <v>144</v>
      </c>
      <c r="Q19" s="22">
        <v>121513</v>
      </c>
      <c r="R19" s="269"/>
      <c r="S19" s="267"/>
      <c r="T19" s="285" t="s">
        <v>95</v>
      </c>
      <c r="U19" s="286"/>
      <c r="V19" s="77">
        <f t="shared" si="1"/>
        <v>11454.260000000009</v>
      </c>
      <c r="Z19" s="101"/>
      <c r="AA19" s="135"/>
      <c r="AB19" s="60"/>
      <c r="AC19" s="60"/>
      <c r="AD19" s="161"/>
      <c r="AE19" s="163"/>
      <c r="AF19" s="164"/>
      <c r="AG19" s="62"/>
      <c r="AH19" s="165"/>
      <c r="AI19" s="62"/>
      <c r="AJ19" s="121"/>
    </row>
    <row r="20" spans="2:36" ht="21" x14ac:dyDescent="0.35">
      <c r="B20" s="128">
        <v>44778</v>
      </c>
      <c r="C20" s="134">
        <v>44788</v>
      </c>
      <c r="D20" s="20">
        <v>500</v>
      </c>
      <c r="E20" s="20">
        <f t="shared" si="2"/>
        <v>903828</v>
      </c>
      <c r="O20" s="255">
        <v>44754</v>
      </c>
      <c r="P20" s="256" t="s">
        <v>145</v>
      </c>
      <c r="Q20" s="22">
        <v>60297.8</v>
      </c>
      <c r="R20" s="269"/>
      <c r="S20" s="267"/>
      <c r="T20" s="134"/>
      <c r="U20" s="20"/>
      <c r="V20" s="20">
        <f t="shared" si="1"/>
        <v>11454.260000000009</v>
      </c>
      <c r="W20" s="121"/>
      <c r="X20" s="121"/>
      <c r="Y20" s="121"/>
      <c r="Z20" s="168"/>
      <c r="AA20" s="135"/>
      <c r="AB20" s="60"/>
      <c r="AC20" s="60"/>
      <c r="AD20" s="161"/>
      <c r="AE20" s="163"/>
      <c r="AF20" s="164"/>
      <c r="AG20" s="62"/>
      <c r="AH20" s="165"/>
      <c r="AI20" s="62"/>
      <c r="AJ20" s="121"/>
    </row>
    <row r="21" spans="2:36" x14ac:dyDescent="0.3">
      <c r="B21" s="128">
        <v>44779</v>
      </c>
      <c r="C21" s="134">
        <v>44782</v>
      </c>
      <c r="D21" s="20">
        <v>33319</v>
      </c>
      <c r="E21" s="20">
        <f t="shared" si="2"/>
        <v>937147</v>
      </c>
      <c r="O21" s="255">
        <v>44755</v>
      </c>
      <c r="P21" s="256" t="s">
        <v>146</v>
      </c>
      <c r="Q21" s="22">
        <v>105453.7</v>
      </c>
      <c r="R21" s="269"/>
      <c r="S21" s="267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1"/>
      <c r="AE21" s="163"/>
      <c r="AF21" s="164"/>
      <c r="AG21" s="62"/>
      <c r="AH21" s="165"/>
      <c r="AI21" s="62"/>
      <c r="AJ21" s="121"/>
    </row>
    <row r="22" spans="2:36" x14ac:dyDescent="0.3">
      <c r="B22" s="128">
        <v>44780</v>
      </c>
      <c r="C22" s="134">
        <v>44782</v>
      </c>
      <c r="D22" s="20">
        <v>44630</v>
      </c>
      <c r="E22" s="20">
        <f t="shared" si="2"/>
        <v>981777</v>
      </c>
      <c r="O22" s="255">
        <v>44756</v>
      </c>
      <c r="P22" s="256" t="s">
        <v>147</v>
      </c>
      <c r="Q22" s="22">
        <v>65012.85</v>
      </c>
      <c r="R22" s="269"/>
      <c r="S22" s="267"/>
      <c r="T22" s="134"/>
      <c r="U22" s="20"/>
      <c r="V22" s="157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1"/>
      <c r="AE22" s="163"/>
      <c r="AF22" s="164"/>
      <c r="AG22" s="62"/>
      <c r="AH22" s="165"/>
      <c r="AI22" s="62"/>
      <c r="AJ22" s="127"/>
    </row>
    <row r="23" spans="2:36" x14ac:dyDescent="0.3">
      <c r="B23" s="128">
        <v>44781</v>
      </c>
      <c r="C23" s="134">
        <v>44788</v>
      </c>
      <c r="D23" s="20">
        <v>47182</v>
      </c>
      <c r="E23" s="20">
        <f t="shared" si="2"/>
        <v>1028959</v>
      </c>
      <c r="O23" s="255">
        <v>44757</v>
      </c>
      <c r="P23" s="256" t="s">
        <v>148</v>
      </c>
      <c r="Q23" s="22">
        <v>83843.7</v>
      </c>
      <c r="R23" s="269"/>
      <c r="S23" s="267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1"/>
      <c r="AE23" s="121"/>
      <c r="AF23" s="121"/>
      <c r="AG23" s="121"/>
      <c r="AH23" s="121"/>
      <c r="AI23" s="169"/>
      <c r="AJ23" s="121"/>
    </row>
    <row r="24" spans="2:36" x14ac:dyDescent="0.3">
      <c r="B24" s="128">
        <v>44782</v>
      </c>
      <c r="C24" s="134">
        <v>44788</v>
      </c>
      <c r="D24" s="20">
        <v>54684</v>
      </c>
      <c r="E24" s="20">
        <f t="shared" si="2"/>
        <v>1083643</v>
      </c>
      <c r="O24" s="255">
        <v>44757</v>
      </c>
      <c r="P24" s="256" t="s">
        <v>149</v>
      </c>
      <c r="Q24" s="22">
        <v>11248</v>
      </c>
      <c r="R24" s="269"/>
      <c r="S24" s="267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1"/>
      <c r="AE24" s="121"/>
      <c r="AF24" s="121"/>
      <c r="AG24" s="121"/>
      <c r="AH24" s="121"/>
      <c r="AI24" s="121"/>
      <c r="AJ24" s="121"/>
    </row>
    <row r="25" spans="2:36" x14ac:dyDescent="0.3">
      <c r="B25" s="176">
        <v>44783</v>
      </c>
      <c r="C25" s="134">
        <v>44788</v>
      </c>
      <c r="D25" s="20">
        <v>40412</v>
      </c>
      <c r="E25" s="20">
        <f t="shared" si="2"/>
        <v>1124055</v>
      </c>
      <c r="O25" s="255">
        <v>44758</v>
      </c>
      <c r="P25" s="256" t="s">
        <v>150</v>
      </c>
      <c r="Q25" s="22">
        <v>30498.9</v>
      </c>
      <c r="R25" s="269"/>
      <c r="S25" s="267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8">
        <v>44784</v>
      </c>
      <c r="C26" s="215">
        <v>44788</v>
      </c>
      <c r="D26" s="179">
        <v>48105</v>
      </c>
      <c r="E26" s="20">
        <f t="shared" si="2"/>
        <v>1172160</v>
      </c>
      <c r="O26" s="255">
        <v>44758</v>
      </c>
      <c r="P26" s="256" t="s">
        <v>151</v>
      </c>
      <c r="Q26" s="22">
        <v>4920</v>
      </c>
      <c r="R26" s="269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</row>
    <row r="27" spans="2:36" x14ac:dyDescent="0.3">
      <c r="B27" s="178">
        <v>44785</v>
      </c>
      <c r="C27" s="215">
        <v>44788</v>
      </c>
      <c r="D27" s="179">
        <v>63682</v>
      </c>
      <c r="E27" s="20">
        <f t="shared" si="2"/>
        <v>1235842</v>
      </c>
      <c r="O27" s="255">
        <v>44760</v>
      </c>
      <c r="P27" s="256" t="s">
        <v>152</v>
      </c>
      <c r="Q27" s="22">
        <v>97808.75</v>
      </c>
      <c r="R27" s="269"/>
    </row>
    <row r="28" spans="2:36" ht="24" customHeight="1" x14ac:dyDescent="0.3">
      <c r="B28" s="178">
        <v>44786</v>
      </c>
      <c r="C28" s="215">
        <v>44788</v>
      </c>
      <c r="D28" s="179">
        <v>25200</v>
      </c>
      <c r="E28" s="20">
        <f t="shared" si="2"/>
        <v>1261042</v>
      </c>
      <c r="O28" s="255">
        <v>44761</v>
      </c>
      <c r="P28" s="256" t="s">
        <v>153</v>
      </c>
      <c r="Q28" s="22">
        <v>70509.3</v>
      </c>
      <c r="R28" s="269"/>
    </row>
    <row r="29" spans="2:36" ht="24" customHeight="1" x14ac:dyDescent="0.3">
      <c r="B29" s="178">
        <v>44787</v>
      </c>
      <c r="C29" s="216">
        <v>44793</v>
      </c>
      <c r="D29" s="217">
        <v>71526</v>
      </c>
      <c r="E29" s="20">
        <f t="shared" si="2"/>
        <v>1332568</v>
      </c>
      <c r="O29" s="255">
        <v>44762</v>
      </c>
      <c r="P29" s="256" t="s">
        <v>154</v>
      </c>
      <c r="Q29" s="22">
        <v>72783.5</v>
      </c>
      <c r="R29" s="269"/>
    </row>
    <row r="30" spans="2:36" ht="24" customHeight="1" x14ac:dyDescent="0.3">
      <c r="B30" s="178">
        <v>44787</v>
      </c>
      <c r="C30" s="216">
        <v>44798</v>
      </c>
      <c r="D30" s="217">
        <v>500</v>
      </c>
      <c r="E30" s="20">
        <f t="shared" si="2"/>
        <v>1333068</v>
      </c>
      <c r="N30" s="114" t="s">
        <v>51</v>
      </c>
      <c r="O30" s="255">
        <v>44763</v>
      </c>
      <c r="P30" s="256" t="s">
        <v>155</v>
      </c>
      <c r="Q30" s="22">
        <v>40894.36</v>
      </c>
      <c r="R30" s="269"/>
    </row>
    <row r="31" spans="2:36" ht="24" customHeight="1" x14ac:dyDescent="0.3">
      <c r="B31" s="178">
        <v>44788</v>
      </c>
      <c r="C31" s="216">
        <v>44793</v>
      </c>
      <c r="D31" s="217">
        <v>50554</v>
      </c>
      <c r="E31" s="20">
        <f t="shared" si="2"/>
        <v>1383622</v>
      </c>
      <c r="O31" s="255">
        <v>44764</v>
      </c>
      <c r="P31" s="256" t="s">
        <v>156</v>
      </c>
      <c r="Q31" s="22">
        <v>69612.42</v>
      </c>
      <c r="R31" s="269"/>
    </row>
    <row r="32" spans="2:36" ht="24" customHeight="1" x14ac:dyDescent="0.3">
      <c r="B32" s="178">
        <v>44789</v>
      </c>
      <c r="C32" s="216">
        <v>44793</v>
      </c>
      <c r="D32" s="217">
        <v>22615</v>
      </c>
      <c r="E32" s="20">
        <f t="shared" si="2"/>
        <v>1406237</v>
      </c>
      <c r="O32" s="255">
        <v>44765</v>
      </c>
      <c r="P32" s="256" t="s">
        <v>157</v>
      </c>
      <c r="Q32" s="22">
        <v>111046</v>
      </c>
      <c r="R32" s="269"/>
    </row>
    <row r="33" spans="2:18" ht="24" customHeight="1" x14ac:dyDescent="0.3">
      <c r="B33" s="178">
        <v>44790</v>
      </c>
      <c r="C33" s="216">
        <v>44793</v>
      </c>
      <c r="D33" s="254">
        <v>21525</v>
      </c>
      <c r="E33" s="20">
        <f t="shared" si="2"/>
        <v>1427762</v>
      </c>
      <c r="O33" s="259">
        <v>44765</v>
      </c>
      <c r="P33" s="260" t="s">
        <v>158</v>
      </c>
      <c r="Q33" s="144">
        <v>3984</v>
      </c>
      <c r="R33" s="269"/>
    </row>
    <row r="34" spans="2:18" ht="24" customHeight="1" x14ac:dyDescent="0.3">
      <c r="B34" s="178">
        <v>44791</v>
      </c>
      <c r="C34" s="216">
        <v>44793</v>
      </c>
      <c r="D34" s="254">
        <v>46128.5</v>
      </c>
      <c r="E34" s="20">
        <f t="shared" si="2"/>
        <v>1473890.5</v>
      </c>
      <c r="Q34" s="261">
        <v>0</v>
      </c>
      <c r="R34" s="269"/>
    </row>
    <row r="35" spans="2:18" ht="24" customHeight="1" x14ac:dyDescent="0.3">
      <c r="B35" s="178">
        <v>44792</v>
      </c>
      <c r="C35" s="215">
        <v>44793</v>
      </c>
      <c r="D35" s="184">
        <v>58983.5</v>
      </c>
      <c r="E35" s="20">
        <f t="shared" si="2"/>
        <v>1532874</v>
      </c>
      <c r="Q35" s="262">
        <f>SUM(Q3:Q34)</f>
        <v>1798927.8300000003</v>
      </c>
      <c r="R35" s="269"/>
    </row>
    <row r="36" spans="2:18" ht="24" customHeight="1" x14ac:dyDescent="0.3">
      <c r="B36" s="178">
        <v>44793</v>
      </c>
      <c r="C36" s="215">
        <v>44798</v>
      </c>
      <c r="D36" s="305">
        <v>100977</v>
      </c>
      <c r="E36" s="20">
        <f t="shared" si="2"/>
        <v>1633851</v>
      </c>
    </row>
    <row r="37" spans="2:18" ht="24" customHeight="1" x14ac:dyDescent="0.3">
      <c r="B37" s="178">
        <v>44794</v>
      </c>
      <c r="C37" s="215">
        <v>44798</v>
      </c>
      <c r="D37" s="305">
        <v>53500.5</v>
      </c>
      <c r="E37" s="20">
        <f t="shared" si="2"/>
        <v>1687351.5</v>
      </c>
    </row>
    <row r="38" spans="2:18" ht="24" customHeight="1" x14ac:dyDescent="0.3">
      <c r="B38" s="178">
        <v>44795</v>
      </c>
      <c r="C38" s="215">
        <v>44798</v>
      </c>
      <c r="D38" s="305">
        <v>23209.5</v>
      </c>
      <c r="E38" s="20">
        <f t="shared" si="2"/>
        <v>1710561</v>
      </c>
    </row>
    <row r="39" spans="2:18" ht="24" customHeight="1" x14ac:dyDescent="0.3">
      <c r="B39" s="178">
        <v>44704</v>
      </c>
      <c r="C39" s="215">
        <v>44798</v>
      </c>
      <c r="D39" s="184">
        <v>10000</v>
      </c>
      <c r="E39" s="20">
        <f t="shared" si="2"/>
        <v>1720561</v>
      </c>
    </row>
    <row r="40" spans="2:18" ht="24" customHeight="1" x14ac:dyDescent="0.3">
      <c r="B40" s="178">
        <v>44797</v>
      </c>
      <c r="C40" s="215">
        <v>44798</v>
      </c>
      <c r="D40" s="184">
        <v>63665</v>
      </c>
      <c r="E40" s="20">
        <f t="shared" si="2"/>
        <v>1784226</v>
      </c>
    </row>
    <row r="41" spans="2:18" ht="24" customHeight="1" x14ac:dyDescent="0.3">
      <c r="B41" s="178">
        <v>44798</v>
      </c>
      <c r="C41" s="215">
        <v>44798</v>
      </c>
      <c r="D41" s="184">
        <v>14701</v>
      </c>
      <c r="E41" s="20">
        <f t="shared" si="2"/>
        <v>1798927</v>
      </c>
    </row>
    <row r="42" spans="2:18" ht="24" customHeight="1" x14ac:dyDescent="0.3">
      <c r="B42" s="178"/>
      <c r="C42" s="215"/>
      <c r="D42" s="184"/>
      <c r="E42" s="20">
        <f t="shared" si="2"/>
        <v>1798927</v>
      </c>
    </row>
    <row r="43" spans="2:18" ht="24" customHeight="1" x14ac:dyDescent="0.3">
      <c r="B43" s="178"/>
      <c r="C43" s="177"/>
      <c r="D43" s="182"/>
      <c r="E43" s="20">
        <f t="shared" si="2"/>
        <v>1798927</v>
      </c>
    </row>
    <row r="44" spans="2:18" ht="24" customHeight="1" thickBot="1" x14ac:dyDescent="0.35">
      <c r="B44" s="186" t="s">
        <v>103</v>
      </c>
      <c r="C44" s="175" t="s">
        <v>96</v>
      </c>
      <c r="D44" s="174">
        <v>-1798927.83</v>
      </c>
      <c r="E44" s="20">
        <f t="shared" si="2"/>
        <v>-0.83000000007450581</v>
      </c>
    </row>
    <row r="45" spans="2:18" ht="24" customHeight="1" x14ac:dyDescent="0.35">
      <c r="B45" s="296" t="s">
        <v>159</v>
      </c>
      <c r="C45" s="297"/>
      <c r="D45" s="298"/>
      <c r="E45" s="183">
        <f t="shared" si="2"/>
        <v>-0.83000000007450581</v>
      </c>
    </row>
    <row r="46" spans="2:18" ht="24" customHeight="1" thickBot="1" x14ac:dyDescent="0.35">
      <c r="B46" s="299"/>
      <c r="C46" s="300"/>
      <c r="D46" s="301"/>
    </row>
    <row r="47" spans="2:18" ht="24" customHeight="1" x14ac:dyDescent="0.3"/>
    <row r="48" spans="2:18" ht="24" customHeight="1" x14ac:dyDescent="0.3"/>
    <row r="49" spans="18:29" ht="24" customHeight="1" x14ac:dyDescent="0.3">
      <c r="AB49" s="173"/>
    </row>
    <row r="50" spans="18:29" ht="24" customHeight="1" x14ac:dyDescent="0.3">
      <c r="AB50" s="173"/>
    </row>
    <row r="51" spans="18:29" ht="24" customHeight="1" x14ac:dyDescent="0.3">
      <c r="AB51" s="173"/>
    </row>
    <row r="52" spans="18:29" x14ac:dyDescent="0.3">
      <c r="AB52" s="173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AB53" s="173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3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3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3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3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3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3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3"/>
      <c r="AC60" s="60"/>
    </row>
    <row r="61" spans="18:29" x14ac:dyDescent="0.3">
      <c r="R61" s="121"/>
      <c r="S61" s="121"/>
      <c r="T61" s="121"/>
      <c r="U61" s="121"/>
      <c r="V61" s="121"/>
      <c r="W61" s="121"/>
      <c r="X61" s="121"/>
      <c r="Y61" s="121"/>
      <c r="Z61" s="101"/>
      <c r="AA61" s="135"/>
      <c r="AB61" s="173"/>
      <c r="AC61" s="60"/>
    </row>
    <row r="62" spans="18:29" x14ac:dyDescent="0.3">
      <c r="R62" s="121"/>
      <c r="S62" s="121"/>
      <c r="T62" s="121"/>
      <c r="U62" s="121"/>
      <c r="V62" s="121"/>
      <c r="W62" s="121"/>
      <c r="X62" s="121"/>
      <c r="Y62" s="121"/>
      <c r="Z62" s="101"/>
      <c r="AA62" s="135"/>
      <c r="AB62" s="173"/>
      <c r="AC62" s="60"/>
    </row>
    <row r="63" spans="18:29" x14ac:dyDescent="0.3">
      <c r="R63" s="121"/>
      <c r="S63" s="121"/>
      <c r="T63" s="121"/>
      <c r="U63" s="121"/>
      <c r="V63" s="121"/>
      <c r="W63" s="121"/>
      <c r="X63" s="121"/>
      <c r="Y63" s="121"/>
      <c r="Z63" s="101"/>
      <c r="AA63" s="135"/>
      <c r="AB63" s="173"/>
      <c r="AC63" s="60"/>
    </row>
    <row r="64" spans="18:29" x14ac:dyDescent="0.3">
      <c r="R64" s="121"/>
      <c r="S64" s="121"/>
      <c r="T64" s="121"/>
      <c r="U64" s="121"/>
      <c r="V64" s="121"/>
      <c r="W64" s="121"/>
      <c r="X64" s="121"/>
      <c r="Y64" s="121"/>
      <c r="Z64" s="101"/>
      <c r="AA64" s="135"/>
      <c r="AB64" s="173"/>
      <c r="AC64" s="60"/>
    </row>
    <row r="65" spans="18:29" x14ac:dyDescent="0.3">
      <c r="R65" s="121"/>
      <c r="S65" s="121"/>
      <c r="T65" s="121"/>
      <c r="U65" s="121"/>
      <c r="V65" s="121"/>
      <c r="W65" s="121"/>
      <c r="X65" s="121"/>
      <c r="Y65" s="121"/>
      <c r="Z65" s="101"/>
      <c r="AA65" s="135"/>
      <c r="AB65" s="173"/>
      <c r="AC65" s="60"/>
    </row>
    <row r="66" spans="18:29" x14ac:dyDescent="0.3">
      <c r="R66" s="121"/>
      <c r="S66" s="121"/>
      <c r="T66" s="121"/>
      <c r="U66" s="121"/>
      <c r="V66" s="121"/>
      <c r="W66" s="121"/>
      <c r="X66" s="121"/>
      <c r="Y66" s="121"/>
      <c r="Z66" s="101"/>
      <c r="AA66" s="135"/>
      <c r="AB66" s="173"/>
      <c r="AC66" s="60"/>
    </row>
    <row r="67" spans="18:29" x14ac:dyDescent="0.3">
      <c r="R67" s="121"/>
      <c r="S67" s="121"/>
      <c r="T67" s="121"/>
      <c r="U67" s="121"/>
      <c r="V67" s="121"/>
      <c r="W67" s="121"/>
      <c r="X67" s="121"/>
      <c r="Y67" s="121"/>
      <c r="Z67" s="101"/>
      <c r="AA67" s="135"/>
      <c r="AB67" s="173"/>
      <c r="AC67" s="60"/>
    </row>
    <row r="68" spans="18:29" x14ac:dyDescent="0.3">
      <c r="R68" s="121"/>
      <c r="S68" s="121"/>
      <c r="T68" s="121"/>
      <c r="U68" s="121"/>
      <c r="V68" s="121"/>
      <c r="W68" s="121"/>
      <c r="X68" s="121"/>
      <c r="Y68" s="121"/>
      <c r="Z68" s="101"/>
      <c r="AA68" s="135"/>
      <c r="AB68" s="173"/>
      <c r="AC68" s="60"/>
    </row>
    <row r="69" spans="18:29" x14ac:dyDescent="0.3">
      <c r="R69" s="121"/>
      <c r="S69" s="121"/>
      <c r="T69" s="121"/>
      <c r="U69" s="121"/>
      <c r="V69" s="121"/>
      <c r="W69" s="121"/>
      <c r="X69" s="121"/>
      <c r="Y69" s="121"/>
      <c r="Z69" s="101"/>
      <c r="AA69" s="135"/>
      <c r="AB69" s="173"/>
      <c r="AC69" s="60"/>
    </row>
    <row r="70" spans="18:29" x14ac:dyDescent="0.3">
      <c r="AB70" s="173"/>
      <c r="AC70" s="60"/>
    </row>
    <row r="71" spans="18:29" x14ac:dyDescent="0.3">
      <c r="AB71" s="173"/>
      <c r="AC71" s="127"/>
    </row>
    <row r="72" spans="18:29" ht="19.5" thickBot="1" x14ac:dyDescent="0.35">
      <c r="AB72" s="173"/>
      <c r="AC72" s="121"/>
    </row>
    <row r="73" spans="18:29" ht="19.5" thickBot="1" x14ac:dyDescent="0.35">
      <c r="AB73" s="283"/>
      <c r="AC73" s="284"/>
    </row>
    <row r="78" spans="18:29" x14ac:dyDescent="0.3">
      <c r="AB78" s="54"/>
    </row>
  </sheetData>
  <mergeCells count="4">
    <mergeCell ref="T19:U19"/>
    <mergeCell ref="B45:D46"/>
    <mergeCell ref="AB73:AC73"/>
    <mergeCell ref="O2:Q2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0"/>
  <sheetViews>
    <sheetView tabSelected="1" workbookViewId="0">
      <selection activeCell="E20" sqref="E20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8" t="s">
        <v>97</v>
      </c>
      <c r="C1" s="279"/>
      <c r="D1" s="279"/>
      <c r="E1" s="279"/>
      <c r="F1" s="279"/>
      <c r="G1" s="280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16"/>
      <c r="G4" s="17"/>
      <c r="H4" s="18">
        <f t="shared" ref="H4:H50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21"/>
      <c r="G6" s="22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21"/>
      <c r="G7" s="22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21"/>
      <c r="G8" s="22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21"/>
      <c r="G9" s="22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21"/>
      <c r="G10" s="22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21"/>
      <c r="G12" s="22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21"/>
      <c r="G13" s="22"/>
      <c r="H13" s="18">
        <f t="shared" si="0"/>
        <v>39575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/>
      <c r="G14" s="22"/>
      <c r="H14" s="18">
        <f t="shared" si="0"/>
        <v>1100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21"/>
      <c r="G15" s="22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8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21"/>
      <c r="G17" s="22"/>
      <c r="H17" s="18">
        <f t="shared" si="0"/>
        <v>30528</v>
      </c>
    </row>
    <row r="18" spans="1:8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21"/>
      <c r="G18" s="22"/>
      <c r="H18" s="18">
        <f t="shared" si="0"/>
        <v>29415</v>
      </c>
    </row>
    <row r="19" spans="1:8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21"/>
      <c r="G19" s="22"/>
      <c r="H19" s="18">
        <f t="shared" si="0"/>
        <v>5009</v>
      </c>
    </row>
    <row r="20" spans="1:8" x14ac:dyDescent="0.25">
      <c r="A20" s="12"/>
      <c r="B20" s="13">
        <v>472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473</v>
      </c>
      <c r="C21" s="24"/>
      <c r="D21" s="26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474</v>
      </c>
      <c r="C22" s="24"/>
      <c r="D22" s="26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v>475</v>
      </c>
      <c r="C23" s="24"/>
      <c r="D23" s="26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476</v>
      </c>
      <c r="C24" s="24"/>
      <c r="D24" s="26"/>
      <c r="E24" s="20"/>
      <c r="F24" s="21"/>
      <c r="G24" s="22"/>
      <c r="H24" s="18">
        <f t="shared" si="0"/>
        <v>0</v>
      </c>
    </row>
    <row r="25" spans="1:8" ht="18" customHeight="1" x14ac:dyDescent="0.25">
      <c r="A25" s="12"/>
      <c r="B25" s="13">
        <v>477</v>
      </c>
      <c r="C25" s="24"/>
      <c r="D25" s="26"/>
      <c r="E25" s="20"/>
      <c r="F25" s="21"/>
      <c r="G25" s="22"/>
      <c r="H25" s="18">
        <f t="shared" si="0"/>
        <v>0</v>
      </c>
    </row>
    <row r="26" spans="1:8" ht="18" customHeight="1" x14ac:dyDescent="0.25">
      <c r="A26" s="12"/>
      <c r="B26" s="13">
        <v>478</v>
      </c>
      <c r="C26" s="24"/>
      <c r="D26" s="26"/>
      <c r="E26" s="20"/>
      <c r="F26" s="21"/>
      <c r="G26" s="22"/>
      <c r="H26" s="18">
        <f t="shared" si="0"/>
        <v>0</v>
      </c>
    </row>
    <row r="27" spans="1:8" ht="18" customHeight="1" x14ac:dyDescent="0.25">
      <c r="A27" s="12"/>
      <c r="B27" s="13">
        <v>479</v>
      </c>
      <c r="C27" s="24"/>
      <c r="D27" s="26"/>
      <c r="E27" s="20"/>
      <c r="F27" s="21"/>
      <c r="G27" s="22"/>
      <c r="H27" s="18">
        <f t="shared" si="0"/>
        <v>0</v>
      </c>
    </row>
    <row r="28" spans="1:8" ht="18" customHeight="1" x14ac:dyDescent="0.25">
      <c r="A28" s="12"/>
      <c r="B28" s="13">
        <v>480</v>
      </c>
      <c r="C28" s="24"/>
      <c r="D28" s="26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481</v>
      </c>
      <c r="C29" s="24"/>
      <c r="D29" s="26"/>
      <c r="E29" s="20"/>
      <c r="F29" s="21"/>
      <c r="G29" s="22"/>
      <c r="H29" s="18">
        <f t="shared" si="0"/>
        <v>0</v>
      </c>
    </row>
    <row r="30" spans="1:8" ht="18" customHeight="1" x14ac:dyDescent="0.25">
      <c r="A30" s="12"/>
      <c r="B30" s="13">
        <v>482</v>
      </c>
      <c r="C30" s="24"/>
      <c r="D30" s="26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483</v>
      </c>
      <c r="C31" s="24"/>
      <c r="D31" s="26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484</v>
      </c>
      <c r="C32" s="24"/>
      <c r="D32" s="26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485</v>
      </c>
      <c r="C33" s="24"/>
      <c r="D33" s="26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486</v>
      </c>
      <c r="C34" s="24"/>
      <c r="D34" s="26"/>
      <c r="E34" s="20"/>
      <c r="F34" s="125"/>
      <c r="G34" s="22"/>
      <c r="H34" s="18">
        <v>0</v>
      </c>
    </row>
    <row r="35" spans="1:8" ht="19.5" customHeight="1" x14ac:dyDescent="0.25">
      <c r="A35" s="23"/>
      <c r="B35" s="13">
        <v>487</v>
      </c>
      <c r="C35" s="24"/>
      <c r="D35" s="64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488</v>
      </c>
      <c r="C36" s="24"/>
      <c r="D36" s="26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489</v>
      </c>
      <c r="C37" s="24"/>
      <c r="D37" s="26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490</v>
      </c>
      <c r="C38" s="24"/>
      <c r="D38" s="26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491</v>
      </c>
      <c r="C39" s="24"/>
      <c r="D39" s="26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492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493</v>
      </c>
      <c r="C41" s="24"/>
      <c r="D41" s="64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494</v>
      </c>
      <c r="C42" s="24"/>
      <c r="D42" s="26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495</v>
      </c>
      <c r="C43" s="24"/>
      <c r="D43" s="26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496</v>
      </c>
      <c r="C44" s="24"/>
      <c r="D44" s="26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497</v>
      </c>
      <c r="C45" s="24"/>
      <c r="D45" s="26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498</v>
      </c>
      <c r="C46" s="24"/>
      <c r="D46" s="26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499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500</v>
      </c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280047</v>
      </c>
      <c r="F51" s="39"/>
      <c r="G51" s="39">
        <f>SUM(G4:G50)</f>
        <v>4230</v>
      </c>
      <c r="H51" s="40">
        <f>SUM(H4:H50)</f>
        <v>275817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1">
        <f>E51-G51</f>
        <v>275817</v>
      </c>
      <c r="F55" s="272"/>
      <c r="G55" s="273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4" t="s">
        <v>8</v>
      </c>
      <c r="F57" s="274"/>
      <c r="G57" s="274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5" t="s">
        <v>17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1">
        <f>E72-G72</f>
        <v>0</v>
      </c>
      <c r="F76" s="272"/>
      <c r="G76" s="27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4" t="s">
        <v>8</v>
      </c>
      <c r="F78" s="274"/>
      <c r="G78" s="27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5" t="s">
        <v>21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1">
        <f>E37-G37</f>
        <v>0</v>
      </c>
      <c r="F41" s="272"/>
      <c r="G41" s="273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4" t="s">
        <v>8</v>
      </c>
      <c r="F43" s="274"/>
      <c r="G43" s="27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8" t="s">
        <v>29</v>
      </c>
      <c r="C1" s="279"/>
      <c r="D1" s="279"/>
      <c r="E1" s="279"/>
      <c r="F1" s="279"/>
      <c r="G1" s="280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1">
        <f>E56-G56</f>
        <v>0</v>
      </c>
      <c r="F60" s="272"/>
      <c r="G60" s="27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4" t="s">
        <v>8</v>
      </c>
      <c r="F62" s="274"/>
      <c r="G62" s="274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8" t="s">
        <v>31</v>
      </c>
      <c r="C1" s="279"/>
      <c r="D1" s="279"/>
      <c r="E1" s="279"/>
      <c r="F1" s="279"/>
      <c r="G1" s="280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1">
        <f>E57-G57</f>
        <v>0</v>
      </c>
      <c r="F61" s="272"/>
      <c r="G61" s="27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4" t="s">
        <v>8</v>
      </c>
      <c r="F63" s="274"/>
      <c r="G63" s="274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8" t="s">
        <v>35</v>
      </c>
      <c r="C1" s="279"/>
      <c r="D1" s="279"/>
      <c r="E1" s="279"/>
      <c r="F1" s="279"/>
      <c r="G1" s="280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1">
        <f>E60-G60</f>
        <v>0</v>
      </c>
      <c r="F64" s="272"/>
      <c r="G64" s="27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4" t="s">
        <v>8</v>
      </c>
      <c r="F66" s="274"/>
      <c r="G66" s="274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8" t="s">
        <v>40</v>
      </c>
      <c r="C1" s="279"/>
      <c r="D1" s="279"/>
      <c r="E1" s="279"/>
      <c r="F1" s="279"/>
      <c r="G1" s="280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1">
        <f>E61-G61</f>
        <v>0</v>
      </c>
      <c r="F65" s="272"/>
      <c r="G65" s="273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4" t="s">
        <v>8</v>
      </c>
      <c r="F67" s="274"/>
      <c r="G67" s="274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8" t="s">
        <v>47</v>
      </c>
      <c r="C1" s="279"/>
      <c r="D1" s="279"/>
      <c r="E1" s="279"/>
      <c r="F1" s="279"/>
      <c r="G1" s="280"/>
      <c r="I1" s="2"/>
    </row>
    <row r="2" spans="1:9" ht="21" x14ac:dyDescent="0.35">
      <c r="A2" s="3"/>
      <c r="B2" s="270" t="s">
        <v>11</v>
      </c>
      <c r="C2" s="270"/>
      <c r="D2" s="270"/>
      <c r="E2" s="270"/>
      <c r="F2" s="2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1">
        <f>E39-G39</f>
        <v>0</v>
      </c>
      <c r="F43" s="272"/>
      <c r="G43" s="27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4" t="s">
        <v>8</v>
      </c>
      <c r="F45" s="274"/>
      <c r="G45" s="274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20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20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20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20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20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20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20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20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20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20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20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20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20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20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20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20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20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20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20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20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20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9"/>
      <c r="N39" s="219"/>
      <c r="O39" s="219"/>
      <c r="P39" s="219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21">
        <f>SUM(K39:K62)</f>
        <v>850487.21</v>
      </c>
      <c r="L63" s="222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2022-08-23T17:36:00Z</cp:lastPrinted>
  <dcterms:created xsi:type="dcterms:W3CDTF">2021-08-26T12:23:59Z</dcterms:created>
  <dcterms:modified xsi:type="dcterms:W3CDTF">2022-08-27T17:00:01Z</dcterms:modified>
</cp:coreProperties>
</file>