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/>
  </bookViews>
  <sheets>
    <sheet name="CANALES   ENERO    2023       " sheetId="1" r:id="rId1"/>
    <sheet name="CANALES   FEBRERO    2023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<sst xmlns="http://schemas.openxmlformats.org/spreadsheetml/2006/main" count="148" uniqueCount="70">
  <si>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</si>
  <si>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</si>
  <si>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</si>
  <si>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</si>
  <si>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</si>
  <si>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</si>
  <si>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</si>
  <si>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</si>
  <si>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</si>
  <si>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</si>
  <si>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</si>
  <si>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</si>
  <si>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</si>
  <si>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</si>
  <si>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</si>
  <si>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</si>
  <si>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</si>
  <si>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</si>
  <si>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</si>
  <si>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</si>
  <si>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</si>
  <si>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</si>
  <si>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</si>
  <si>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</si>
  <si>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</si>
  <si>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</si>
  <si>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</si>
  <si>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</si>
  <si>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</si>
  <si>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</si>
  <si>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</si>
  <si>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</si>
  <si>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</si>
  <si>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</si>
  <si>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</si>
  <si>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</si>
  <si>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</si>
  <si>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</si>
  <si>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</si>
  <si>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</si>
  <si>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</si>
  <si>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</si>
  <si>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</si>
  <si>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</si>
  <si>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</si>
  <si>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FOLIO CENTRAL 11260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</si>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</sst>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tabSelected="1" workbookViewId="0">
      <pane xSplit="8" ySplit="3" topLeftCell="N4" activePane="bottomRight" state="frozen"/>
      <selection pane="topRight" activeCell="I1" sqref="I1"/>
      <selection pane="bottomLeft" activeCell="A4" sqref="A4"/>
      <selection pane="bottomRight" activeCell="O17" sqref="O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9" t="s">
        <v>30</v>
      </c>
      <c r="B1" s="379"/>
      <c r="C1" s="379"/>
      <c r="D1" s="379"/>
      <c r="E1" s="379"/>
      <c r="F1" s="379"/>
      <c r="G1" s="379"/>
      <c r="H1" s="379"/>
      <c r="I1" s="379"/>
      <c r="J1" s="379"/>
      <c r="K1" s="363"/>
      <c r="L1" s="363"/>
      <c r="M1" s="363"/>
      <c r="N1" s="363"/>
      <c r="O1" s="364"/>
      <c r="S1" s="380" t="s">
        <v>0</v>
      </c>
      <c r="T1" s="380"/>
      <c r="U1" s="4" t="s">
        <v>1</v>
      </c>
      <c r="V1" s="5" t="s">
        <v>2</v>
      </c>
      <c r="W1" s="382" t="s">
        <v>3</v>
      </c>
      <c r="X1" s="383"/>
    </row>
    <row r="2" spans="1:24" thickBot="1" x14ac:dyDescent="0.3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65"/>
      <c r="L2" s="365"/>
      <c r="M2" s="365"/>
      <c r="N2" s="366"/>
      <c r="O2" s="367"/>
      <c r="Q2" s="6"/>
      <c r="R2" s="7"/>
      <c r="S2" s="381"/>
      <c r="T2" s="3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84" t="s">
        <v>16</v>
      </c>
      <c r="P3" s="3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48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49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50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51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52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53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95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93" t="s">
        <v>22</v>
      </c>
      <c r="P12" s="394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54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95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93" t="s">
        <v>22</v>
      </c>
      <c r="P13" s="394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47</v>
      </c>
      <c r="C14" s="77" t="s">
        <v>55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95">
        <v>19722</v>
      </c>
      <c r="I14" s="60">
        <v>21518.37</v>
      </c>
      <c r="J14" s="392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93" t="s">
        <v>21</v>
      </c>
      <c r="P14" s="394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46</v>
      </c>
      <c r="C15" s="78" t="s">
        <v>56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95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93" t="s">
        <v>22</v>
      </c>
      <c r="P15" s="394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/>
      <c r="D16" s="56"/>
      <c r="E16" s="34">
        <f t="shared" si="2"/>
        <v>0</v>
      </c>
      <c r="F16" s="57">
        <v>23390</v>
      </c>
      <c r="G16" s="58">
        <v>44956</v>
      </c>
      <c r="H16" s="395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93" t="s">
        <v>22</v>
      </c>
      <c r="P16" s="394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0"/>
        <v>0</v>
      </c>
      <c r="K58" s="40"/>
      <c r="L58" s="61"/>
      <c r="M58" s="61"/>
      <c r="N58" s="42">
        <f t="shared" si="1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62</v>
      </c>
      <c r="B63" s="167" t="s">
        <v>24</v>
      </c>
      <c r="C63" s="396" t="s">
        <v>63</v>
      </c>
      <c r="D63" s="160"/>
      <c r="E63" s="56"/>
      <c r="F63" s="155">
        <v>9128</v>
      </c>
      <c r="G63" s="156">
        <v>44942</v>
      </c>
      <c r="H63" s="168" t="s">
        <v>64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97" t="s">
        <v>65</v>
      </c>
      <c r="P63" s="398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66</v>
      </c>
      <c r="C65" s="173" t="s">
        <v>67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97" t="s">
        <v>22</v>
      </c>
      <c r="P65" s="399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86"/>
      <c r="M90" s="38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86"/>
      <c r="M91" s="38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8"/>
      <c r="P97" s="3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9"/>
      <c r="P98" s="39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77" t="s">
        <v>27</v>
      </c>
      <c r="G262" s="377"/>
      <c r="H262" s="378"/>
      <c r="I262" s="303">
        <f>SUM(I4:I261)</f>
        <v>286719.37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15965773.32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15965773.32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opLeftCell="B1" workbookViewId="0">
      <selection activeCell="O5" sqref="O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9" t="s">
        <v>57</v>
      </c>
      <c r="B1" s="379"/>
      <c r="C1" s="379"/>
      <c r="D1" s="379"/>
      <c r="E1" s="379"/>
      <c r="F1" s="379"/>
      <c r="G1" s="379"/>
      <c r="H1" s="379"/>
      <c r="I1" s="379"/>
      <c r="J1" s="379"/>
      <c r="K1" s="363"/>
      <c r="L1" s="363"/>
      <c r="M1" s="363"/>
      <c r="N1" s="363"/>
      <c r="O1" s="364"/>
      <c r="S1" s="380" t="s">
        <v>0</v>
      </c>
      <c r="T1" s="380"/>
      <c r="U1" s="4" t="s">
        <v>1</v>
      </c>
      <c r="V1" s="5" t="s">
        <v>2</v>
      </c>
      <c r="W1" s="382" t="s">
        <v>3</v>
      </c>
      <c r="X1" s="383"/>
    </row>
    <row r="2" spans="1:24" thickBot="1" x14ac:dyDescent="0.3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65"/>
      <c r="L2" s="365"/>
      <c r="M2" s="365"/>
      <c r="N2" s="366"/>
      <c r="O2" s="367"/>
      <c r="Q2" s="6"/>
      <c r="R2" s="7"/>
      <c r="S2" s="381"/>
      <c r="T2" s="3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84" t="s">
        <v>16</v>
      </c>
      <c r="P3" s="3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/>
      <c r="D4" s="33"/>
      <c r="E4" s="34"/>
      <c r="F4" s="35">
        <v>20810</v>
      </c>
      <c r="G4" s="36">
        <v>44958</v>
      </c>
      <c r="H4" s="37">
        <v>19770</v>
      </c>
      <c r="I4" s="38">
        <v>20908.400000000001</v>
      </c>
      <c r="J4" s="392">
        <f t="shared" ref="J4:J123" si="0">I4-F4</f>
        <v>98.400000000001455</v>
      </c>
      <c r="K4" s="40">
        <v>55.5</v>
      </c>
      <c r="L4" s="41"/>
      <c r="M4" s="41"/>
      <c r="N4" s="42">
        <f t="shared" ref="N4:N117" si="1">K4*I4</f>
        <v>1160416.2000000002</v>
      </c>
      <c r="O4" s="43" t="s">
        <v>69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58</v>
      </c>
      <c r="B5" s="54" t="s">
        <v>59</v>
      </c>
      <c r="C5" s="55"/>
      <c r="D5" s="56"/>
      <c r="E5" s="34"/>
      <c r="F5" s="57">
        <v>24520</v>
      </c>
      <c r="G5" s="58">
        <v>44960</v>
      </c>
      <c r="H5" s="59"/>
      <c r="I5" s="60">
        <v>24520</v>
      </c>
      <c r="J5" s="39">
        <f t="shared" si="0"/>
        <v>0</v>
      </c>
      <c r="K5" s="40">
        <v>52.7</v>
      </c>
      <c r="L5" s="61"/>
      <c r="M5" s="61"/>
      <c r="N5" s="42">
        <f>K5*I5</f>
        <v>1292204</v>
      </c>
      <c r="O5" s="62"/>
      <c r="P5" s="63"/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58</v>
      </c>
      <c r="B6" s="54" t="s">
        <v>60</v>
      </c>
      <c r="C6" s="55"/>
      <c r="D6" s="56"/>
      <c r="E6" s="34"/>
      <c r="F6" s="57">
        <v>19600</v>
      </c>
      <c r="G6" s="58">
        <v>44963</v>
      </c>
      <c r="H6" s="59"/>
      <c r="I6" s="60">
        <v>19600</v>
      </c>
      <c r="J6" s="39">
        <f t="shared" si="0"/>
        <v>0</v>
      </c>
      <c r="K6" s="40">
        <v>52</v>
      </c>
      <c r="L6" s="61"/>
      <c r="M6" s="61"/>
      <c r="N6" s="42">
        <f>K6*I6</f>
        <v>1019200</v>
      </c>
      <c r="O6" s="62"/>
      <c r="P6" s="6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/>
      <c r="D7" s="56"/>
      <c r="E7" s="34"/>
      <c r="F7" s="57">
        <v>21270</v>
      </c>
      <c r="G7" s="58">
        <v>44965</v>
      </c>
      <c r="H7" s="59">
        <v>19794</v>
      </c>
      <c r="I7" s="60">
        <v>21397.4</v>
      </c>
      <c r="J7" s="392">
        <f t="shared" si="0"/>
        <v>127.40000000000146</v>
      </c>
      <c r="K7" s="40">
        <v>54</v>
      </c>
      <c r="L7" s="61"/>
      <c r="M7" s="61"/>
      <c r="N7" s="42">
        <f t="shared" si="1"/>
        <v>1155459.6000000001</v>
      </c>
      <c r="O7" s="68" t="s">
        <v>68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58</v>
      </c>
      <c r="B8" s="54" t="s">
        <v>61</v>
      </c>
      <c r="C8" s="67"/>
      <c r="D8" s="56"/>
      <c r="E8" s="34"/>
      <c r="F8" s="57">
        <v>17590</v>
      </c>
      <c r="G8" s="58">
        <v>44967</v>
      </c>
      <c r="H8" s="59"/>
      <c r="I8" s="60">
        <v>17590</v>
      </c>
      <c r="J8" s="39">
        <f t="shared" si="0"/>
        <v>0</v>
      </c>
      <c r="K8" s="40">
        <v>50.5</v>
      </c>
      <c r="L8" s="61"/>
      <c r="M8" s="61"/>
      <c r="N8" s="42">
        <f t="shared" si="1"/>
        <v>888295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/>
      <c r="B9" s="54"/>
      <c r="C9" s="55"/>
      <c r="D9" s="56"/>
      <c r="E9" s="34"/>
      <c r="F9" s="57"/>
      <c r="G9" s="58"/>
      <c r="H9" s="59"/>
      <c r="I9" s="60"/>
      <c r="J9" s="39">
        <f t="shared" si="0"/>
        <v>0</v>
      </c>
      <c r="K9" s="40"/>
      <c r="L9" s="61"/>
      <c r="M9" s="61"/>
      <c r="N9" s="42">
        <f t="shared" si="1"/>
        <v>0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/>
      <c r="B10" s="54"/>
      <c r="C10" s="55"/>
      <c r="D10" s="56"/>
      <c r="E10" s="34"/>
      <c r="F10" s="57"/>
      <c r="G10" s="58"/>
      <c r="H10" s="59"/>
      <c r="I10" s="60"/>
      <c r="J10" s="39">
        <f t="shared" si="0"/>
        <v>0</v>
      </c>
      <c r="K10" s="40"/>
      <c r="L10" s="61"/>
      <c r="M10" s="61"/>
      <c r="N10" s="42">
        <f t="shared" si="1"/>
        <v>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/>
      <c r="B11" s="54"/>
      <c r="C11" s="55"/>
      <c r="D11" s="73"/>
      <c r="E11" s="34"/>
      <c r="F11" s="57"/>
      <c r="G11" s="58"/>
      <c r="H11" s="59"/>
      <c r="I11" s="60"/>
      <c r="J11" s="39">
        <f t="shared" si="0"/>
        <v>0</v>
      </c>
      <c r="K11" s="40"/>
      <c r="L11" s="61"/>
      <c r="M11" s="61"/>
      <c r="N11" s="42">
        <f t="shared" si="1"/>
        <v>0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/>
      <c r="B12" s="54"/>
      <c r="C12" s="55"/>
      <c r="D12" s="56"/>
      <c r="E12" s="34"/>
      <c r="F12" s="57"/>
      <c r="G12" s="58"/>
      <c r="H12" s="59"/>
      <c r="I12" s="60"/>
      <c r="J12" s="39">
        <f t="shared" si="0"/>
        <v>0</v>
      </c>
      <c r="K12" s="40"/>
      <c r="L12" s="61"/>
      <c r="M12" s="61"/>
      <c r="N12" s="42">
        <f t="shared" si="1"/>
        <v>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/>
      <c r="F13" s="57"/>
      <c r="G13" s="58"/>
      <c r="H13" s="59"/>
      <c r="I13" s="60"/>
      <c r="J13" s="39">
        <f t="shared" si="0"/>
        <v>0</v>
      </c>
      <c r="K13" s="40"/>
      <c r="L13" s="61"/>
      <c r="M13" s="61"/>
      <c r="N13" s="42">
        <f t="shared" si="1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/>
      <c r="B14" s="54"/>
      <c r="C14" s="77"/>
      <c r="D14" s="56"/>
      <c r="E14" s="34"/>
      <c r="F14" s="57"/>
      <c r="G14" s="58"/>
      <c r="H14" s="59"/>
      <c r="I14" s="60"/>
      <c r="J14" s="39">
        <f t="shared" si="0"/>
        <v>0</v>
      </c>
      <c r="K14" s="40"/>
      <c r="L14" s="61"/>
      <c r="M14" s="61"/>
      <c r="N14" s="42">
        <f t="shared" si="1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/>
      <c r="F15" s="57"/>
      <c r="G15" s="58"/>
      <c r="H15" s="59"/>
      <c r="I15" s="60"/>
      <c r="J15" s="39">
        <f t="shared" si="0"/>
        <v>0</v>
      </c>
      <c r="K15" s="40"/>
      <c r="L15" s="61"/>
      <c r="M15" s="61"/>
      <c r="N15" s="42">
        <f t="shared" si="1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/>
      <c r="F16" s="57"/>
      <c r="G16" s="58"/>
      <c r="H16" s="59"/>
      <c r="I16" s="60"/>
      <c r="J16" s="39">
        <f t="shared" si="0"/>
        <v>0</v>
      </c>
      <c r="K16" s="40"/>
      <c r="L16" s="61"/>
      <c r="M16" s="61"/>
      <c r="N16" s="42">
        <f t="shared" si="1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2">D17*F17</f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2"/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2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2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2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45</v>
      </c>
      <c r="D58" s="160"/>
      <c r="E58" s="56"/>
      <c r="F58" s="155">
        <v>2196.5</v>
      </c>
      <c r="G58" s="156">
        <v>44951</v>
      </c>
      <c r="H58" s="157"/>
      <c r="I58" s="155">
        <v>2174.5</v>
      </c>
      <c r="J58" s="39">
        <f t="shared" si="0"/>
        <v>-22</v>
      </c>
      <c r="K58" s="40">
        <v>96</v>
      </c>
      <c r="L58" s="61"/>
      <c r="M58" s="61"/>
      <c r="N58" s="42">
        <f t="shared" si="1"/>
        <v>208752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0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0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0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0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0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0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0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0"/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0"/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0"/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0"/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0"/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0"/>
        <v>0</v>
      </c>
      <c r="K90" s="81"/>
      <c r="L90" s="386"/>
      <c r="M90" s="38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0"/>
        <v>0</v>
      </c>
      <c r="K91" s="81"/>
      <c r="L91" s="386"/>
      <c r="M91" s="38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8"/>
      <c r="P97" s="3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9"/>
      <c r="P98" s="39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77" t="s">
        <v>27</v>
      </c>
      <c r="G262" s="377"/>
      <c r="H262" s="378"/>
      <c r="I262" s="303">
        <f>SUM(I4:I261)</f>
        <v>106190.3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5724326.8000000007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5724326.8000000007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2023-02-17T15:58:29Z</dcterms:modified>
</cp:coreProperties>
</file>