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4325" windowHeight="10620"/>
  </bookViews>
  <sheets>
    <sheet name="OCTUBRE      2 0 2 1     " sheetId="1" r:id="rId1"/>
    <sheet name="REMISIONES    OCTUBRE    2021  " sheetId="2" r:id="rId2"/>
    <sheet name="Hoja4" sheetId="4" r:id="rId3"/>
    <sheet name="Hoja3" sheetId="3" r:id="rId4"/>
    <sheet name="C AN C E L A C I O N E S     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I50" i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C23" i="1" l="1"/>
  <c r="Q22" i="1"/>
  <c r="M9" i="1"/>
  <c r="C21" i="1" l="1"/>
  <c r="C20" i="1"/>
  <c r="C19" i="1" l="1"/>
  <c r="M18" i="1"/>
  <c r="M13" i="1" l="1"/>
  <c r="P13" i="1" s="1"/>
  <c r="C11" i="1"/>
  <c r="C12" i="1"/>
  <c r="P11" i="1"/>
  <c r="P10" i="1"/>
  <c r="P12" i="1"/>
  <c r="P14" i="1"/>
  <c r="E98" i="2" l="1"/>
  <c r="C98" i="2"/>
  <c r="F3" i="2"/>
  <c r="F4" i="2" s="1"/>
  <c r="F98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K52" i="1" l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<sst xmlns="http://schemas.openxmlformats.org/spreadsheetml/2006/main" count="154" uniqueCount="104">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</sst>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4" fontId="3" fillId="6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abSelected="1" topLeftCell="F1" zoomScale="85" zoomScaleNormal="85" workbookViewId="0">
      <selection activeCell="P3" sqref="P3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235"/>
      <c r="C1" s="237" t="s">
        <v>29</v>
      </c>
      <c r="D1" s="238"/>
      <c r="E1" s="238"/>
      <c r="F1" s="238"/>
      <c r="G1" s="238"/>
      <c r="H1" s="238"/>
      <c r="I1" s="238"/>
      <c r="J1" s="238"/>
      <c r="K1" s="238"/>
      <c r="L1" s="238"/>
      <c r="M1" s="238"/>
    </row>
    <row r="2" spans="1:19" ht="16.5" thickBot="1" x14ac:dyDescent="0.3">
      <c r="B2" s="236"/>
      <c r="C2" s="3"/>
      <c r="H2" s="5"/>
      <c r="I2" s="6"/>
      <c r="J2" s="7"/>
      <c r="L2" s="8"/>
      <c r="M2" s="6"/>
      <c r="N2" s="9"/>
    </row>
    <row r="3" spans="1:19" ht="21.75" thickBot="1" x14ac:dyDescent="0.35">
      <c r="B3" s="239" t="s">
        <v>0</v>
      </c>
      <c r="C3" s="240"/>
      <c r="D3" s="10"/>
      <c r="E3" s="11"/>
      <c r="F3" s="11"/>
      <c r="H3" s="241" t="s">
        <v>30</v>
      </c>
      <c r="I3" s="241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242" t="s">
        <v>2</v>
      </c>
      <c r="F4" s="243"/>
      <c r="H4" s="244" t="s">
        <v>3</v>
      </c>
      <c r="I4" s="245"/>
      <c r="J4" s="19"/>
      <c r="K4" s="179"/>
      <c r="L4" s="20"/>
      <c r="M4" s="21" t="s">
        <v>4</v>
      </c>
      <c r="N4" s="22" t="s">
        <v>5</v>
      </c>
      <c r="P4" s="251" t="s">
        <v>6</v>
      </c>
      <c r="Q4" s="252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8">
        <f t="shared" ref="Q6:Q38" si="1">P6-F6</f>
        <v>-2677</v>
      </c>
      <c r="R6" s="216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5" t="s">
        <v>35</v>
      </c>
      <c r="P7" s="69">
        <f t="shared" si="0"/>
        <v>27818</v>
      </c>
      <c r="Q7" s="219">
        <f t="shared" si="1"/>
        <v>2027</v>
      </c>
      <c r="R7" s="217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20">
        <f t="shared" si="1"/>
        <v>-3392.5</v>
      </c>
      <c r="R8" s="216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21" t="s">
        <v>58</v>
      </c>
      <c r="R9" s="217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20">
        <f t="shared" si="1"/>
        <v>-1776</v>
      </c>
      <c r="R10" s="216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2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2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9">
        <f t="shared" si="1"/>
        <v>1016.3499999999985</v>
      </c>
      <c r="R13" s="217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21">
        <f t="shared" si="1"/>
        <v>177</v>
      </c>
      <c r="R14" s="217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8">
        <f t="shared" si="1"/>
        <v>-2472.5</v>
      </c>
      <c r="R15" s="216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3">
        <f t="shared" si="1"/>
        <v>1942</v>
      </c>
      <c r="R16" s="217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3">
        <f t="shared" si="1"/>
        <v>378.5</v>
      </c>
      <c r="R17" s="217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20">
        <f t="shared" si="1"/>
        <v>-3452</v>
      </c>
      <c r="R18" s="216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20">
        <f t="shared" si="1"/>
        <v>-822.5</v>
      </c>
      <c r="R19" s="216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2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2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20">
        <f t="shared" si="1"/>
        <v>-1457</v>
      </c>
      <c r="R22" s="216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20">
        <f t="shared" si="1"/>
        <v>-18819.86</v>
      </c>
      <c r="R23" s="216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20">
        <f t="shared" si="1"/>
        <v>-24335.5</v>
      </c>
      <c r="R24" s="216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33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53">
        <f>SUM(M5:M38)</f>
        <v>247061</v>
      </c>
      <c r="N39" s="255">
        <f>SUM(N5:N38)</f>
        <v>172863</v>
      </c>
      <c r="P39" s="34">
        <f>SUM(P5:P38)</f>
        <v>626289.39</v>
      </c>
      <c r="Q39" s="234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54"/>
      <c r="N40" s="25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57" t="s">
        <v>11</v>
      </c>
      <c r="I52" s="258"/>
      <c r="J52" s="100"/>
      <c r="K52" s="259">
        <f>I50+L50</f>
        <v>53873.49</v>
      </c>
      <c r="L52" s="260"/>
      <c r="M52" s="261">
        <f>N39+M39</f>
        <v>419924</v>
      </c>
      <c r="N52" s="262"/>
      <c r="P52" s="34"/>
      <c r="Q52" s="9"/>
    </row>
    <row r="53" spans="1:17" ht="15.75" x14ac:dyDescent="0.25">
      <c r="D53" s="263" t="s">
        <v>12</v>
      </c>
      <c r="E53" s="26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263" t="s">
        <v>101</v>
      </c>
      <c r="E54" s="263"/>
      <c r="F54" s="96">
        <v>-549976.4</v>
      </c>
      <c r="I54" s="264" t="s">
        <v>13</v>
      </c>
      <c r="J54" s="265"/>
      <c r="K54" s="266">
        <f>F56+F57+F58</f>
        <v>-24577.400000000023</v>
      </c>
      <c r="L54" s="267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268">
        <f>-C4</f>
        <v>0</v>
      </c>
      <c r="L56" s="26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246" t="s">
        <v>18</v>
      </c>
      <c r="E58" s="247"/>
      <c r="F58" s="113">
        <v>567389.35</v>
      </c>
      <c r="I58" s="248" t="s">
        <v>103</v>
      </c>
      <c r="J58" s="249"/>
      <c r="K58" s="250">
        <f>K54+K56</f>
        <v>-24577.400000000023</v>
      </c>
      <c r="L58" s="25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A34" workbookViewId="0">
      <selection activeCell="J98" sqref="J98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136"/>
      <c r="M3" s="69"/>
      <c r="N3" s="196">
        <f>K3-M3</f>
        <v>19269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136"/>
      <c r="M4" s="69"/>
      <c r="N4" s="137">
        <f>N3+K4-M4</f>
        <v>44811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136"/>
      <c r="M5" s="69"/>
      <c r="N5" s="137">
        <f t="shared" ref="N5:N68" si="1">N4+K5-M5</f>
        <v>55019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69191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70807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86449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99641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121171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131939</v>
      </c>
    </row>
    <row r="12" spans="1:14" ht="15.75" x14ac:dyDescent="0.25">
      <c r="A12" s="140">
        <v>44489</v>
      </c>
      <c r="B12" s="224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221999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240320</v>
      </c>
    </row>
    <row r="14" spans="1:14" ht="15.75" x14ac:dyDescent="0.25">
      <c r="A14" s="140">
        <v>44498</v>
      </c>
      <c r="B14" s="224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261309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286708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137">
        <f t="shared" si="0"/>
        <v>146930.89999999991</v>
      </c>
      <c r="I16" s="205">
        <v>44489</v>
      </c>
      <c r="J16" s="209">
        <v>2600</v>
      </c>
      <c r="K16" s="210">
        <v>6297</v>
      </c>
      <c r="L16" s="140"/>
      <c r="M16" s="69"/>
      <c r="N16" s="137">
        <f t="shared" si="1"/>
        <v>293005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140"/>
      <c r="M17" s="69"/>
      <c r="N17" s="137">
        <f t="shared" si="1"/>
        <v>305355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140"/>
      <c r="M18" s="69"/>
      <c r="N18" s="137">
        <f t="shared" si="1"/>
        <v>310799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140"/>
      <c r="M19" s="69"/>
      <c r="N19" s="137">
        <f t="shared" si="1"/>
        <v>312516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140"/>
      <c r="M20" s="69"/>
      <c r="N20" s="137">
        <f t="shared" si="1"/>
        <v>328652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140"/>
      <c r="M21" s="69"/>
      <c r="N21" s="137">
        <f t="shared" si="1"/>
        <v>337908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140"/>
      <c r="M22" s="69"/>
      <c r="N22" s="137">
        <f t="shared" si="1"/>
        <v>343408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140"/>
      <c r="M23" s="69"/>
      <c r="N23" s="137">
        <f t="shared" si="1"/>
        <v>344739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140"/>
      <c r="M24" s="69"/>
      <c r="N24" s="137">
        <f t="shared" si="1"/>
        <v>345159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140"/>
      <c r="M25" s="69"/>
      <c r="N25" s="137">
        <f t="shared" si="1"/>
        <v>345929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140"/>
      <c r="M26" s="69"/>
      <c r="N26" s="137">
        <f t="shared" si="1"/>
        <v>348186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140"/>
      <c r="M27" s="69"/>
      <c r="N27" s="137">
        <f t="shared" si="1"/>
        <v>348246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140"/>
      <c r="M28" s="69"/>
      <c r="N28" s="137">
        <f t="shared" si="1"/>
        <v>387779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140"/>
      <c r="M29" s="69"/>
      <c r="N29" s="137">
        <f t="shared" si="1"/>
        <v>391506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44493</v>
      </c>
      <c r="J30" s="211">
        <v>2638</v>
      </c>
      <c r="K30" s="212">
        <v>3861</v>
      </c>
      <c r="L30" s="140"/>
      <c r="M30" s="69"/>
      <c r="N30" s="137">
        <f t="shared" si="1"/>
        <v>395367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140"/>
      <c r="M31" s="69"/>
      <c r="N31" s="137">
        <f t="shared" si="1"/>
        <v>420192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140"/>
      <c r="M32" s="69"/>
      <c r="N32" s="137">
        <f t="shared" si="1"/>
        <v>420806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140"/>
      <c r="M33" s="69"/>
      <c r="N33" s="137">
        <f t="shared" si="1"/>
        <v>423707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140"/>
      <c r="M34" s="69"/>
      <c r="N34" s="137">
        <f t="shared" si="1"/>
        <v>426330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140"/>
      <c r="M35" s="69"/>
      <c r="N35" s="137">
        <f t="shared" si="1"/>
        <v>427070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11">
        <v>2655</v>
      </c>
      <c r="K36" s="212">
        <v>1189</v>
      </c>
      <c r="L36" s="140"/>
      <c r="M36" s="69"/>
      <c r="N36" s="137">
        <f t="shared" si="1"/>
        <v>428259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140"/>
      <c r="M37" s="69"/>
      <c r="N37" s="137">
        <f t="shared" si="1"/>
        <v>434970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140"/>
      <c r="M38" s="69"/>
      <c r="N38" s="137">
        <f t="shared" si="1"/>
        <v>506081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140"/>
      <c r="M39" s="69"/>
      <c r="N39" s="137">
        <f t="shared" si="1"/>
        <v>519606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/>
      <c r="E40" s="69"/>
      <c r="F40" s="137">
        <f t="shared" si="0"/>
        <v>409448.95999999985</v>
      </c>
      <c r="I40" s="205">
        <v>44497</v>
      </c>
      <c r="J40" s="209">
        <v>2669</v>
      </c>
      <c r="K40" s="210">
        <v>7227</v>
      </c>
      <c r="L40" s="140"/>
      <c r="M40" s="69"/>
      <c r="N40" s="137">
        <f t="shared" si="1"/>
        <v>526833</v>
      </c>
    </row>
    <row r="41" spans="1:14" ht="15.75" x14ac:dyDescent="0.25">
      <c r="A41" s="140">
        <v>44507</v>
      </c>
      <c r="B41" s="270" t="s">
        <v>98</v>
      </c>
      <c r="C41" s="204">
        <v>-4472.5600000000004</v>
      </c>
      <c r="D41" s="140"/>
      <c r="E41" s="69"/>
      <c r="F41" s="137">
        <f t="shared" si="0"/>
        <v>404976.39999999985</v>
      </c>
      <c r="I41" s="205">
        <v>44497</v>
      </c>
      <c r="J41" s="209">
        <v>2672</v>
      </c>
      <c r="K41" s="210">
        <v>2618</v>
      </c>
      <c r="L41" s="140"/>
      <c r="M41" s="69"/>
      <c r="N41" s="137">
        <f t="shared" si="1"/>
        <v>529451</v>
      </c>
    </row>
    <row r="42" spans="1:14" ht="15.75" x14ac:dyDescent="0.25">
      <c r="A42" s="140" t="s">
        <v>99</v>
      </c>
      <c r="B42" s="271"/>
      <c r="C42" s="143">
        <v>0</v>
      </c>
      <c r="D42" s="140"/>
      <c r="E42" s="69"/>
      <c r="F42" s="137">
        <f t="shared" si="0"/>
        <v>404976.39999999985</v>
      </c>
      <c r="I42" s="205">
        <v>44498</v>
      </c>
      <c r="J42" s="209">
        <v>2675</v>
      </c>
      <c r="K42" s="210">
        <v>8371</v>
      </c>
      <c r="L42" s="140"/>
      <c r="M42" s="69"/>
      <c r="N42" s="137">
        <f t="shared" si="1"/>
        <v>537822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404976.39999999985</v>
      </c>
      <c r="I43" s="205">
        <v>44498</v>
      </c>
      <c r="J43" s="209">
        <v>2676</v>
      </c>
      <c r="K43" s="210">
        <v>753</v>
      </c>
      <c r="L43" s="140"/>
      <c r="M43" s="69"/>
      <c r="N43" s="137">
        <f t="shared" si="1"/>
        <v>538575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404976.39999999985</v>
      </c>
      <c r="I44" s="205">
        <v>44498</v>
      </c>
      <c r="J44" s="213" t="s">
        <v>102</v>
      </c>
      <c r="K44" s="214">
        <v>-51341.58</v>
      </c>
      <c r="L44" s="140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404976.39999999985</v>
      </c>
      <c r="I45" s="205">
        <v>44499</v>
      </c>
      <c r="J45" s="209">
        <v>2684</v>
      </c>
      <c r="K45" s="210">
        <v>5240</v>
      </c>
      <c r="L45" s="140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404976.39999999985</v>
      </c>
      <c r="I46" s="205">
        <v>44501</v>
      </c>
      <c r="J46" s="209">
        <v>2691</v>
      </c>
      <c r="K46" s="210">
        <v>15576</v>
      </c>
      <c r="L46" s="140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404976.39999999985</v>
      </c>
      <c r="I47" s="205">
        <v>44501</v>
      </c>
      <c r="J47" s="209">
        <v>2692</v>
      </c>
      <c r="K47" s="210">
        <v>739</v>
      </c>
      <c r="L47" s="140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404976.39999999985</v>
      </c>
      <c r="I48" s="205">
        <v>44501</v>
      </c>
      <c r="J48" s="209">
        <v>2693</v>
      </c>
      <c r="K48" s="210">
        <v>623</v>
      </c>
      <c r="L48" s="140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404976.39999999985</v>
      </c>
      <c r="I49" s="205">
        <v>44502</v>
      </c>
      <c r="J49" s="209">
        <v>2700</v>
      </c>
      <c r="K49" s="210">
        <v>2636</v>
      </c>
      <c r="L49" s="140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404976.39999999985</v>
      </c>
      <c r="I50" s="205">
        <v>44502</v>
      </c>
      <c r="J50" s="209">
        <v>2702</v>
      </c>
      <c r="K50" s="210">
        <v>120</v>
      </c>
      <c r="L50" s="140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404976.39999999985</v>
      </c>
      <c r="I51" s="205">
        <v>44503</v>
      </c>
      <c r="J51" s="209">
        <v>2711</v>
      </c>
      <c r="K51" s="210">
        <v>14669</v>
      </c>
      <c r="L51" s="140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404976.39999999985</v>
      </c>
      <c r="I52" s="205">
        <v>44504</v>
      </c>
      <c r="J52" s="209">
        <v>2712</v>
      </c>
      <c r="K52" s="210">
        <v>2897</v>
      </c>
      <c r="L52" s="140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404976.39999999985</v>
      </c>
      <c r="I53" s="205">
        <v>44504</v>
      </c>
      <c r="J53" s="209">
        <v>2717</v>
      </c>
      <c r="K53" s="210">
        <v>360</v>
      </c>
      <c r="L53" s="140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404976.39999999985</v>
      </c>
      <c r="I54" s="205">
        <v>44505</v>
      </c>
      <c r="J54" s="209">
        <v>2722</v>
      </c>
      <c r="K54" s="210">
        <v>4820</v>
      </c>
      <c r="L54" s="140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404976.39999999985</v>
      </c>
      <c r="I55" s="205">
        <v>44505</v>
      </c>
      <c r="J55" s="209">
        <v>2724</v>
      </c>
      <c r="K55" s="210">
        <v>4925</v>
      </c>
      <c r="L55" s="140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404976.39999999985</v>
      </c>
      <c r="I56" s="205">
        <v>44506</v>
      </c>
      <c r="J56" s="209">
        <v>2732</v>
      </c>
      <c r="K56" s="210">
        <v>5</v>
      </c>
      <c r="L56" s="140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404976.39999999985</v>
      </c>
      <c r="I57" s="205">
        <v>44506</v>
      </c>
      <c r="J57" s="209">
        <v>2733</v>
      </c>
      <c r="K57" s="210">
        <v>6665</v>
      </c>
      <c r="L57" s="140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404976.39999999985</v>
      </c>
      <c r="I58" s="205">
        <v>44507</v>
      </c>
      <c r="J58" s="209">
        <v>2738</v>
      </c>
      <c r="K58" s="210">
        <v>646</v>
      </c>
      <c r="L58" s="140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404976.39999999985</v>
      </c>
      <c r="I59" s="205">
        <v>44507</v>
      </c>
      <c r="J59" s="213" t="s">
        <v>102</v>
      </c>
      <c r="K59" s="214">
        <v>-34125.46</v>
      </c>
      <c r="L59" s="140"/>
      <c r="M59" s="69"/>
      <c r="N59" s="137">
        <f t="shared" si="1"/>
        <v>513028.9599999999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404976.39999999985</v>
      </c>
      <c r="I60" s="134"/>
      <c r="J60" s="139"/>
      <c r="K60" s="69"/>
      <c r="L60" s="140"/>
      <c r="M60" s="69"/>
      <c r="N60" s="137">
        <f t="shared" si="1"/>
        <v>513028.9599999999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404976.39999999985</v>
      </c>
      <c r="I61" s="134"/>
      <c r="J61" s="139"/>
      <c r="K61" s="69"/>
      <c r="L61" s="140"/>
      <c r="M61" s="69"/>
      <c r="N61" s="137">
        <f t="shared" si="1"/>
        <v>513028.9599999999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404976.39999999985</v>
      </c>
      <c r="I62" s="134"/>
      <c r="J62" s="139"/>
      <c r="K62" s="69"/>
      <c r="L62" s="140"/>
      <c r="M62" s="69"/>
      <c r="N62" s="137">
        <f t="shared" si="1"/>
        <v>513028.9599999999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404976.39999999985</v>
      </c>
      <c r="I63" s="141"/>
      <c r="J63" s="142"/>
      <c r="K63" s="143"/>
      <c r="L63" s="140"/>
      <c r="M63" s="69"/>
      <c r="N63" s="137">
        <f t="shared" si="1"/>
        <v>513028.9599999999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404976.39999999985</v>
      </c>
      <c r="I64" s="141"/>
      <c r="J64" s="142"/>
      <c r="K64" s="143"/>
      <c r="L64" s="140"/>
      <c r="M64" s="69"/>
      <c r="N64" s="137">
        <f t="shared" si="1"/>
        <v>513028.9599999999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404976.39999999985</v>
      </c>
      <c r="I65" s="141"/>
      <c r="J65" s="142"/>
      <c r="K65" s="143"/>
      <c r="L65" s="140"/>
      <c r="M65" s="69"/>
      <c r="N65" s="137">
        <f t="shared" si="1"/>
        <v>513028.9599999999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404976.39999999985</v>
      </c>
      <c r="I66" s="141"/>
      <c r="J66" s="142"/>
      <c r="K66" s="143"/>
      <c r="L66" s="140"/>
      <c r="M66" s="69"/>
      <c r="N66" s="137">
        <f t="shared" si="1"/>
        <v>513028.9599999999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404976.39999999985</v>
      </c>
      <c r="I67" s="141"/>
      <c r="J67" s="142"/>
      <c r="K67" s="143"/>
      <c r="L67" s="140"/>
      <c r="M67" s="69"/>
      <c r="N67" s="137">
        <f t="shared" si="1"/>
        <v>513028.9599999999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404976.39999999985</v>
      </c>
      <c r="I68" s="141"/>
      <c r="J68" s="142"/>
      <c r="K68" s="143"/>
      <c r="L68" s="140"/>
      <c r="M68" s="69"/>
      <c r="N68" s="137">
        <f t="shared" si="1"/>
        <v>513028.9599999999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404976.39999999985</v>
      </c>
      <c r="I69" s="141"/>
      <c r="J69" s="142"/>
      <c r="K69" s="143"/>
      <c r="L69" s="140"/>
      <c r="M69" s="69"/>
      <c r="N69" s="137">
        <f t="shared" ref="N69:N97" si="3">N68+K69-M69</f>
        <v>513028.9599999999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404976.39999999985</v>
      </c>
      <c r="I70" s="141"/>
      <c r="J70" s="142"/>
      <c r="K70" s="143"/>
      <c r="L70" s="140"/>
      <c r="M70" s="69"/>
      <c r="N70" s="137">
        <f t="shared" si="3"/>
        <v>513028.9599999999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404976.39999999985</v>
      </c>
      <c r="I71" s="141"/>
      <c r="J71" s="142"/>
      <c r="K71" s="143"/>
      <c r="L71" s="140"/>
      <c r="M71" s="69"/>
      <c r="N71" s="137">
        <f t="shared" si="3"/>
        <v>513028.9599999999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404976.39999999985</v>
      </c>
      <c r="I72" s="141"/>
      <c r="J72" s="142"/>
      <c r="K72" s="143"/>
      <c r="L72" s="140"/>
      <c r="M72" s="69"/>
      <c r="N72" s="137">
        <f t="shared" si="3"/>
        <v>513028.9599999999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404976.39999999985</v>
      </c>
      <c r="I73" s="141"/>
      <c r="J73" s="142"/>
      <c r="K73" s="143"/>
      <c r="L73" s="140"/>
      <c r="M73" s="69"/>
      <c r="N73" s="137">
        <f t="shared" si="3"/>
        <v>513028.9599999999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404976.39999999985</v>
      </c>
      <c r="I74" s="141"/>
      <c r="J74" s="142"/>
      <c r="K74" s="143"/>
      <c r="L74" s="140"/>
      <c r="M74" s="69"/>
      <c r="N74" s="137">
        <f t="shared" si="3"/>
        <v>513028.9599999999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404976.39999999985</v>
      </c>
      <c r="I75" s="141"/>
      <c r="J75" s="142"/>
      <c r="K75" s="143"/>
      <c r="L75" s="140"/>
      <c r="M75" s="69"/>
      <c r="N75" s="137">
        <f t="shared" si="3"/>
        <v>513028.9599999999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404976.39999999985</v>
      </c>
      <c r="I76" s="141"/>
      <c r="J76" s="142"/>
      <c r="K76" s="143"/>
      <c r="L76" s="140"/>
      <c r="M76" s="69"/>
      <c r="N76" s="137">
        <f t="shared" si="3"/>
        <v>513028.9599999999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404976.39999999985</v>
      </c>
      <c r="I77" s="141"/>
      <c r="J77" s="142"/>
      <c r="K77" s="143"/>
      <c r="L77" s="140"/>
      <c r="M77" s="69"/>
      <c r="N77" s="137">
        <f t="shared" si="3"/>
        <v>513028.9599999999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404976.39999999985</v>
      </c>
      <c r="I78" s="141"/>
      <c r="J78" s="142"/>
      <c r="K78" s="143"/>
      <c r="L78" s="140"/>
      <c r="M78" s="69"/>
      <c r="N78" s="137">
        <f t="shared" si="3"/>
        <v>513028.9599999999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404976.39999999985</v>
      </c>
      <c r="I79" s="141"/>
      <c r="J79" s="142"/>
      <c r="K79" s="143"/>
      <c r="L79" s="140"/>
      <c r="M79" s="69"/>
      <c r="N79" s="137">
        <f t="shared" si="3"/>
        <v>513028.9599999999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404976.39999999985</v>
      </c>
      <c r="I80" s="141"/>
      <c r="J80" s="142"/>
      <c r="K80" s="143"/>
      <c r="L80" s="140"/>
      <c r="M80" s="69"/>
      <c r="N80" s="137">
        <f t="shared" si="3"/>
        <v>513028.9599999999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404976.39999999985</v>
      </c>
      <c r="I81" s="144"/>
      <c r="J81" s="145"/>
      <c r="K81" s="146"/>
      <c r="L81" s="147"/>
      <c r="M81" s="34"/>
      <c r="N81" s="137">
        <f t="shared" si="3"/>
        <v>513028.9599999999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404976.39999999985</v>
      </c>
      <c r="I82" s="144"/>
      <c r="J82" s="145"/>
      <c r="K82" s="146"/>
      <c r="L82" s="147"/>
      <c r="M82" s="34"/>
      <c r="N82" s="137">
        <f t="shared" si="3"/>
        <v>513028.9599999999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404976.39999999985</v>
      </c>
      <c r="I83" s="144"/>
      <c r="J83" s="145"/>
      <c r="K83" s="146"/>
      <c r="L83" s="147"/>
      <c r="M83" s="34"/>
      <c r="N83" s="137">
        <f t="shared" si="3"/>
        <v>513028.9599999999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404976.39999999985</v>
      </c>
      <c r="I84" s="144"/>
      <c r="J84" s="145"/>
      <c r="K84" s="146"/>
      <c r="L84" s="147"/>
      <c r="M84" s="34"/>
      <c r="N84" s="137">
        <f t="shared" si="3"/>
        <v>513028.9599999999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404976.39999999985</v>
      </c>
      <c r="I85" s="144"/>
      <c r="J85" s="145"/>
      <c r="K85" s="146"/>
      <c r="L85" s="147"/>
      <c r="M85" s="34"/>
      <c r="N85" s="137">
        <f t="shared" si="3"/>
        <v>513028.9599999999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404976.39999999985</v>
      </c>
      <c r="I86" s="144"/>
      <c r="J86" s="145"/>
      <c r="K86" s="146"/>
      <c r="L86" s="147"/>
      <c r="M86" s="34"/>
      <c r="N86" s="137">
        <f t="shared" si="3"/>
        <v>513028.9599999999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404976.39999999985</v>
      </c>
      <c r="I87" s="141"/>
      <c r="J87" s="142"/>
      <c r="K87" s="143"/>
      <c r="L87" s="148"/>
      <c r="M87" s="69"/>
      <c r="N87" s="137">
        <f t="shared" si="3"/>
        <v>513028.9599999999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404976.39999999985</v>
      </c>
      <c r="I88" s="141"/>
      <c r="J88" s="142"/>
      <c r="K88" s="143"/>
      <c r="L88" s="148"/>
      <c r="M88" s="69"/>
      <c r="N88" s="137">
        <f t="shared" si="3"/>
        <v>513028.9599999999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404976.39999999985</v>
      </c>
      <c r="I89" s="141"/>
      <c r="J89" s="142"/>
      <c r="K89" s="143"/>
      <c r="L89" s="148"/>
      <c r="M89" s="69"/>
      <c r="N89" s="137">
        <f t="shared" si="3"/>
        <v>513028.9599999999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404976.39999999985</v>
      </c>
      <c r="I90" s="141"/>
      <c r="J90" s="142"/>
      <c r="K90" s="143"/>
      <c r="L90" s="148"/>
      <c r="M90" s="69"/>
      <c r="N90" s="137">
        <f t="shared" si="3"/>
        <v>513028.9599999999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404976.39999999985</v>
      </c>
      <c r="I91" s="141"/>
      <c r="J91" s="142"/>
      <c r="K91" s="143"/>
      <c r="L91" s="148"/>
      <c r="M91" s="69"/>
      <c r="N91" s="137">
        <f t="shared" si="3"/>
        <v>513028.9599999999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404976.39999999985</v>
      </c>
      <c r="I92" s="141"/>
      <c r="J92" s="142"/>
      <c r="K92" s="143"/>
      <c r="L92" s="148"/>
      <c r="M92" s="69"/>
      <c r="N92" s="137">
        <f t="shared" si="3"/>
        <v>513028.9599999999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404976.39999999985</v>
      </c>
      <c r="I93" s="141"/>
      <c r="J93" s="142"/>
      <c r="K93" s="143"/>
      <c r="L93" s="148"/>
      <c r="M93" s="69"/>
      <c r="N93" s="137">
        <f t="shared" si="3"/>
        <v>513028.9599999999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404976.39999999985</v>
      </c>
      <c r="I94" s="141"/>
      <c r="J94" s="142"/>
      <c r="K94" s="143"/>
      <c r="L94" s="148"/>
      <c r="M94" s="69"/>
      <c r="N94" s="137">
        <f t="shared" si="3"/>
        <v>513028.9599999999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404976.39999999985</v>
      </c>
      <c r="I95" s="141"/>
      <c r="J95" s="142"/>
      <c r="K95" s="143"/>
      <c r="L95" s="148"/>
      <c r="M95" s="69"/>
      <c r="N95" s="137">
        <f t="shared" si="3"/>
        <v>513028.9599999999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404976.39999999985</v>
      </c>
      <c r="I96" s="141"/>
      <c r="J96" s="142"/>
      <c r="K96" s="143"/>
      <c r="L96" s="148"/>
      <c r="M96" s="69"/>
      <c r="N96" s="137">
        <f t="shared" si="3"/>
        <v>513028.9599999999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404976.39999999985</v>
      </c>
      <c r="I97" s="149"/>
      <c r="J97" s="150"/>
      <c r="K97" s="151">
        <v>0</v>
      </c>
      <c r="L97" s="152"/>
      <c r="M97" s="151"/>
      <c r="N97" s="137">
        <f t="shared" si="3"/>
        <v>513028.9599999999</v>
      </c>
    </row>
    <row r="98" spans="1:14" ht="18.75" x14ac:dyDescent="0.3">
      <c r="B98" s="227"/>
      <c r="C98" s="228">
        <f>SUM(C3:C97)</f>
        <v>549976.39999999967</v>
      </c>
      <c r="D98" s="97"/>
      <c r="E98" s="1">
        <f>SUM(E3:E97)</f>
        <v>145000</v>
      </c>
      <c r="F98" s="153">
        <f>F97</f>
        <v>404976.39999999985</v>
      </c>
      <c r="K98" s="225">
        <f>SUM(K3:K97)</f>
        <v>513028.9599999999</v>
      </c>
      <c r="L98" s="97"/>
      <c r="M98" s="1">
        <f>SUM(M3:M97)</f>
        <v>0</v>
      </c>
      <c r="N98" s="153">
        <f>N97</f>
        <v>513028.9599999999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G45" sqref="G4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272" t="s">
        <v>25</v>
      </c>
      <c r="C43" s="273"/>
      <c r="D43" s="273"/>
      <c r="E43" s="274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OCTUBRE      2 0 2 1     </vt:lpstr>
      <vt:lpstr>REMISIONES    OCTUBRE    2021  </vt:lpstr>
      <vt:lpstr>Hoja4</vt:lpstr>
      <vt:lpstr>Hoja3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2021-11-11T14:46:21Z</cp:lastPrinted>
  <dcterms:created xsi:type="dcterms:W3CDTF">2021-11-04T19:08:42Z</dcterms:created>
  <dcterms:modified xsi:type="dcterms:W3CDTF">2021-11-11T18:15:07Z</dcterms:modified>
</cp:coreProperties>
</file>