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"/>
    </mc:Choice>
  </mc:AlternateContent>
  <bookViews>
    <workbookView xWindow="2340" yWindow="2340" windowWidth="18375" windowHeight="13620" firstSheet="17" activeTab="18"/>
  </bookViews>
  <sheets>
    <sheet name="JARCERIAS REMODELACION " sheetId="1" r:id="rId1"/>
    <sheet name="MARMOL  JARCERIAS     " sheetId="5" r:id="rId2"/>
    <sheet name="ALBERCA     JARCERIAS  " sheetId="2" r:id="rId3"/>
    <sheet name="PINTURA      " sheetId="4" r:id="rId4"/>
    <sheet name="AZULEJOS--PIEDA NAT" sheetId="3" r:id="rId5"/>
    <sheet name="PARA  ALUMINIO       " sheetId="7" r:id="rId6"/>
    <sheet name="SENDEROS      " sheetId="8" r:id="rId7"/>
    <sheet name="TERMINADOS    2019    " sheetId="9" r:id="rId8"/>
    <sheet name="PORTON TONATIUH" sheetId="10" r:id="rId9"/>
    <sheet name="EXTERIORES-CHIMENA-BAÑOS" sheetId="11" r:id="rId10"/>
    <sheet name="ACCESORIOS JARCERIAS  " sheetId="19" r:id="rId11"/>
    <sheet name="CONCENTRADO DE JARCERIAS " sheetId="12" r:id="rId12"/>
    <sheet name="P L A F O N    CENTRAL  " sheetId="14" r:id="rId13"/>
    <sheet name="11 SUR    Y   DEAN  BAÑOS  " sheetId="15" r:id="rId14"/>
    <sheet name="TRABAJOS EXTRAS   " sheetId="16" r:id="rId15"/>
    <sheet name="CENTRAL  RAMPA  2020    " sheetId="20" r:id="rId16"/>
    <sheet name="REMODELACION  HERRADURA  2020  " sheetId="17" r:id="rId17"/>
    <sheet name="S E N D E R O S    2  0 2 1    " sheetId="22" r:id="rId18"/>
    <sheet name="OBRA ESTAC IONAMIENTO" sheetId="18" r:id="rId19"/>
    <sheet name="AMP COMEDOR CENTRAL  " sheetId="21" r:id="rId20"/>
    <sheet name="Hoja2" sheetId="23" r:id="rId2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6" i="18" l="1"/>
  <c r="D35" i="17" l="1"/>
  <c r="D41" i="17" s="1"/>
  <c r="D13" i="21" l="1"/>
  <c r="D17" i="21" s="1"/>
  <c r="D13" i="22"/>
  <c r="D17" i="22" s="1"/>
  <c r="G69" i="18"/>
  <c r="D72" i="18"/>
  <c r="D36" i="17"/>
  <c r="D25" i="20"/>
  <c r="D29" i="20" s="1"/>
  <c r="D15" i="16" l="1"/>
  <c r="D19" i="16" s="1"/>
  <c r="D14" i="15" l="1"/>
  <c r="D18" i="15" s="1"/>
  <c r="D15" i="14"/>
  <c r="D19" i="14" s="1"/>
  <c r="D14" i="19" l="1"/>
  <c r="D17" i="19" s="1"/>
  <c r="J25" i="11" l="1"/>
  <c r="J29" i="11" s="1"/>
  <c r="D27" i="12"/>
  <c r="D25" i="11" l="1"/>
  <c r="D29" i="11" s="1"/>
  <c r="D18" i="10" l="1"/>
  <c r="D20" i="10" s="1"/>
  <c r="D25" i="9" l="1"/>
  <c r="C30" i="1"/>
  <c r="C15" i="5"/>
  <c r="C21" i="2"/>
  <c r="D22" i="3"/>
  <c r="D18" i="7"/>
  <c r="D27" i="9" l="1"/>
  <c r="D30" i="8" l="1"/>
  <c r="D32" i="8" s="1"/>
  <c r="D20" i="7" l="1"/>
  <c r="D18" i="4"/>
  <c r="D20" i="4" s="1"/>
  <c r="D24" i="3" l="1"/>
  <c r="C17" i="5" l="1"/>
  <c r="C23" i="2"/>
  <c r="C32" i="1" l="1"/>
</calcChain>
</file>

<file path=xl/sharedStrings.xml><?xml version="1.0" encoding="utf-8"?>
<sst xmlns="http://schemas.openxmlformats.org/spreadsheetml/2006/main" count="196" uniqueCount="74">
  <si>
    <t xml:space="preserve">PAGOS  SOBRE REMODELACION </t>
  </si>
  <si>
    <t>JARCERIAS</t>
  </si>
  <si>
    <t>ARQUITETO RODOLFO</t>
  </si>
  <si>
    <t>TOTAL</t>
  </si>
  <si>
    <t>SALDO</t>
  </si>
  <si>
    <t>COTIZACION</t>
  </si>
  <si>
    <r>
      <t xml:space="preserve">JARCERIAS                </t>
    </r>
    <r>
      <rPr>
        <b/>
        <sz val="14"/>
        <color rgb="FF0000FF"/>
        <rFont val="Calibri"/>
        <family val="2"/>
        <scheme val="minor"/>
      </rPr>
      <t xml:space="preserve">   TERMINADOS</t>
    </r>
  </si>
  <si>
    <t xml:space="preserve"> </t>
  </si>
  <si>
    <t>SENDEROS</t>
  </si>
  <si>
    <t>JARCERIAS               PORTON</t>
  </si>
  <si>
    <t xml:space="preserve">   EXTERIORES --BAÑOS--MUEBLES--CHIMENEAS</t>
  </si>
  <si>
    <t>CHIMENEA</t>
  </si>
  <si>
    <t>OCTUBRE .,2018</t>
  </si>
  <si>
    <t>MARMOL</t>
  </si>
  <si>
    <t>MARZO.,2019</t>
  </si>
  <si>
    <t>ALBERCA</t>
  </si>
  <si>
    <t>ABRIL.,2019</t>
  </si>
  <si>
    <t>PINTURA</t>
  </si>
  <si>
    <t>JUNIO.,2019</t>
  </si>
  <si>
    <t>AZULEJOS-PIEDRA</t>
  </si>
  <si>
    <t>MAYO.,2019</t>
  </si>
  <si>
    <t>ALUMINIO</t>
  </si>
  <si>
    <t>JULIO.,2019</t>
  </si>
  <si>
    <t>TERMINADOS ALBERCA-BAÑO-PISO-PLAFONES-HIDRO-ELECTTRICO-CANCEL-ETC</t>
  </si>
  <si>
    <t>SEPTIEMBRE.,2019</t>
  </si>
  <si>
    <t>PORTON  TONATIUH</t>
  </si>
  <si>
    <t>OCTUBRE.,2019</t>
  </si>
  <si>
    <t>NO PUSO</t>
  </si>
  <si>
    <t>TERMINADOS EXTERIORES</t>
  </si>
  <si>
    <t>DICIEMBRRE.,2019</t>
  </si>
  <si>
    <t>ABRIL.,2020</t>
  </si>
  <si>
    <t>ULTIMOS TERMINADOS</t>
  </si>
  <si>
    <t xml:space="preserve">INICIO </t>
  </si>
  <si>
    <t>TRABAJOS EN CENTRAL -HERRADURA--DEAM</t>
  </si>
  <si>
    <t>DEAM</t>
  </si>
  <si>
    <t>CENTRAL</t>
  </si>
  <si>
    <t>HERRADURA</t>
  </si>
  <si>
    <t>PLAFON DE  PANEL AISLANTE</t>
  </si>
  <si>
    <t xml:space="preserve">CENTRAL </t>
  </si>
  <si>
    <t>18-Abril-,20</t>
  </si>
  <si>
    <t xml:space="preserve">ACCESORIOS </t>
  </si>
  <si>
    <t>COTIZACION  # 1</t>
  </si>
  <si>
    <t>COTIZACION # 2</t>
  </si>
  <si>
    <t>TRABAJOS 11 SUR Y CASA DEAN</t>
  </si>
  <si>
    <t>TRABAJOS EXTRAS</t>
  </si>
  <si>
    <t>JULIO .,2020</t>
  </si>
  <si>
    <t>CONTACTOS OBRADOR</t>
  </si>
  <si>
    <t>AZULEJO</t>
  </si>
  <si>
    <t xml:space="preserve">TECHUMBRE </t>
  </si>
  <si>
    <t>OFICINAS</t>
  </si>
  <si>
    <t>DEAN</t>
  </si>
  <si>
    <t xml:space="preserve">HERRADURA </t>
  </si>
  <si>
    <t>Modificacion y suministro de materiales para la instalacion mecanica y electrica equipo de REFRIGERACION HERRADURA  $  150,800.00  Ma. YOLANDA SANABRIA CONTRERAS</t>
  </si>
  <si>
    <t>COTIZACION # 1</t>
  </si>
  <si>
    <t>COTIZACION  #2</t>
  </si>
  <si>
    <t xml:space="preserve"> 23-Enero-21----DESCONTAR</t>
  </si>
  <si>
    <t xml:space="preserve">AMPLIACION ANDEN </t>
  </si>
  <si>
    <t>PAGOS  SOBRE  OBRA ESTACIONAMIENTO OBRADOR</t>
  </si>
  <si>
    <t>ESTACIONAMIENTO</t>
  </si>
  <si>
    <t>AREA COMEDOR-BODEGA-LAVADO-CISTERNA</t>
  </si>
  <si>
    <t>AREA CAMARAS-BISTEC-Y-DESHUESE</t>
  </si>
  <si>
    <t>AREA BARDA PERIMETRAL</t>
  </si>
  <si>
    <t>TRANSFORMADOR Y FIRME-PATIO MANIOBRAS</t>
  </si>
  <si>
    <t>OK</t>
  </si>
  <si>
    <t xml:space="preserve">PERGOLAS </t>
  </si>
  <si>
    <t>LOGOTIPO</t>
  </si>
  <si>
    <t xml:space="preserve">AMPLIACION DE CENTRAL COMEDOR </t>
  </si>
  <si>
    <t xml:space="preserve">COMERDOR CENTRAL </t>
  </si>
  <si>
    <t>MODIFICACIONES</t>
  </si>
  <si>
    <t>CAMBIAR LAMINAS TRANSPARENTES</t>
  </si>
  <si>
    <t xml:space="preserve">Transferencia </t>
  </si>
  <si>
    <t xml:space="preserve">bolier solar y tanque </t>
  </si>
  <si>
    <t xml:space="preserve">VALVULAS </t>
  </si>
  <si>
    <t>Transferencia   NLP  PANELES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</si>
</sst>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$&quot;* #,##0.00_-;\-&quot;$&quot;* #,##0.00_-;_-&quot;$&quot;* &quot;-&quot;??_-;_-@_-"/>
    <numFmt numFmtId="164" formatCode="[$-C0A]d\-mmm\-yy;@"/>
    <numFmt numFmtId="165" formatCode="[$-C0A]dd\-mmm\-yy;@"/>
    <numFmt numFmtId="166" formatCode="&quot;$&quot;#,##0.0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color rgb="FF990000"/>
      <name val="Calibri"/>
      <family val="2"/>
      <scheme val="minor"/>
    </font>
    <font>
      <b/>
      <sz val="12"/>
      <color rgb="FF00B0F0"/>
      <name val="Calibri"/>
      <family val="2"/>
      <scheme val="minor"/>
    </font>
    <font>
      <b/>
      <sz val="22"/>
      <color rgb="FF0000FF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rgb="FF99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66FFFF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70">
    <xf numFmtId="0" fontId="0" fillId="0" borderId="0" xfId="0"/>
    <xf numFmtId="15" fontId="0" fillId="0" borderId="0" xfId="0" applyNumberFormat="1" applyAlignment="1">
      <alignment horizontal="center"/>
    </xf>
    <xf numFmtId="44" fontId="0" fillId="0" borderId="0" xfId="1" applyFont="1"/>
    <xf numFmtId="0" fontId="0" fillId="0" borderId="1" xfId="0" applyBorder="1"/>
    <xf numFmtId="15" fontId="2" fillId="0" borderId="3" xfId="0" applyNumberFormat="1" applyFont="1" applyBorder="1" applyAlignment="1">
      <alignment horizontal="center"/>
    </xf>
    <xf numFmtId="44" fontId="2" fillId="0" borderId="4" xfId="1" applyFont="1" applyBorder="1"/>
    <xf numFmtId="15" fontId="3" fillId="0" borderId="1" xfId="0" applyNumberFormat="1" applyFont="1" applyBorder="1" applyAlignment="1">
      <alignment horizontal="center"/>
    </xf>
    <xf numFmtId="44" fontId="3" fillId="0" borderId="1" xfId="1" applyFont="1" applyBorder="1"/>
    <xf numFmtId="15" fontId="3" fillId="0" borderId="2" xfId="0" applyNumberFormat="1" applyFont="1" applyBorder="1" applyAlignment="1">
      <alignment horizontal="center"/>
    </xf>
    <xf numFmtId="44" fontId="3" fillId="0" borderId="2" xfId="1" applyFont="1" applyBorder="1"/>
    <xf numFmtId="0" fontId="0" fillId="0" borderId="5" xfId="0" applyBorder="1"/>
    <xf numFmtId="44" fontId="0" fillId="0" borderId="5" xfId="1" applyFont="1" applyBorder="1"/>
    <xf numFmtId="0" fontId="4" fillId="0" borderId="0" xfId="0" applyFont="1" applyBorder="1"/>
    <xf numFmtId="44" fontId="4" fillId="0" borderId="0" xfId="1" applyFont="1" applyBorder="1"/>
    <xf numFmtId="0" fontId="0" fillId="0" borderId="6" xfId="0" applyBorder="1"/>
    <xf numFmtId="0" fontId="4" fillId="0" borderId="7" xfId="0" applyFont="1" applyBorder="1"/>
    <xf numFmtId="44" fontId="4" fillId="0" borderId="7" xfId="1" applyFon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4" fillId="0" borderId="12" xfId="0" applyFont="1" applyBorder="1"/>
    <xf numFmtId="44" fontId="4" fillId="0" borderId="12" xfId="1" applyFont="1" applyBorder="1"/>
    <xf numFmtId="0" fontId="0" fillId="0" borderId="13" xfId="0" applyBorder="1"/>
    <xf numFmtId="44" fontId="4" fillId="0" borderId="0" xfId="1" applyFont="1"/>
    <xf numFmtId="44" fontId="5" fillId="0" borderId="4" xfId="1" applyFont="1" applyBorder="1"/>
    <xf numFmtId="15" fontId="3" fillId="0" borderId="0" xfId="0" applyNumberFormat="1" applyFont="1" applyAlignment="1">
      <alignment horizontal="center"/>
    </xf>
    <xf numFmtId="44" fontId="0" fillId="0" borderId="1" xfId="0" applyNumberFormat="1" applyBorder="1"/>
    <xf numFmtId="44" fontId="4" fillId="0" borderId="5" xfId="1" applyFont="1" applyBorder="1"/>
    <xf numFmtId="44" fontId="2" fillId="0" borderId="0" xfId="1" applyFont="1"/>
    <xf numFmtId="0" fontId="6" fillId="0" borderId="1" xfId="0" applyFont="1" applyBorder="1" applyAlignment="1">
      <alignment horizontal="center"/>
    </xf>
    <xf numFmtId="16" fontId="0" fillId="0" borderId="1" xfId="0" applyNumberFormat="1" applyBorder="1"/>
    <xf numFmtId="16" fontId="0" fillId="0" borderId="5" xfId="0" applyNumberFormat="1" applyBorder="1"/>
    <xf numFmtId="15" fontId="2" fillId="2" borderId="3" xfId="0" applyNumberFormat="1" applyFont="1" applyFill="1" applyBorder="1" applyAlignment="1">
      <alignment horizontal="center"/>
    </xf>
    <xf numFmtId="44" fontId="2" fillId="2" borderId="4" xfId="1" applyFont="1" applyFill="1" applyBorder="1"/>
    <xf numFmtId="16" fontId="4" fillId="0" borderId="5" xfId="0" applyNumberFormat="1" applyFont="1" applyBorder="1"/>
    <xf numFmtId="15" fontId="4" fillId="0" borderId="1" xfId="0" applyNumberFormat="1" applyFont="1" applyBorder="1" applyAlignment="1">
      <alignment horizontal="center"/>
    </xf>
    <xf numFmtId="44" fontId="4" fillId="0" borderId="1" xfId="1" applyFont="1" applyBorder="1"/>
    <xf numFmtId="15" fontId="4" fillId="0" borderId="2" xfId="0" applyNumberFormat="1" applyFont="1" applyBorder="1" applyAlignment="1">
      <alignment horizontal="center"/>
    </xf>
    <xf numFmtId="44" fontId="4" fillId="0" borderId="2" xfId="1" applyFont="1" applyBorder="1"/>
    <xf numFmtId="44" fontId="3" fillId="0" borderId="5" xfId="1" applyFont="1" applyBorder="1"/>
    <xf numFmtId="44" fontId="6" fillId="0" borderId="1" xfId="0" applyNumberFormat="1" applyFont="1" applyBorder="1"/>
    <xf numFmtId="44" fontId="2" fillId="3" borderId="4" xfId="1" applyFont="1" applyFill="1" applyBorder="1"/>
    <xf numFmtId="0" fontId="3" fillId="0" borderId="1" xfId="0" applyFont="1" applyBorder="1" applyAlignment="1">
      <alignment horizontal="center"/>
    </xf>
    <xf numFmtId="164" fontId="0" fillId="0" borderId="5" xfId="0" applyNumberFormat="1" applyBorder="1"/>
    <xf numFmtId="164" fontId="0" fillId="0" borderId="1" xfId="0" applyNumberFormat="1" applyBorder="1"/>
    <xf numFmtId="0" fontId="7" fillId="2" borderId="9" xfId="0" applyFont="1" applyFill="1" applyBorder="1"/>
    <xf numFmtId="15" fontId="4" fillId="0" borderId="5" xfId="0" applyNumberFormat="1" applyFont="1" applyBorder="1" applyAlignment="1">
      <alignment horizontal="center"/>
    </xf>
    <xf numFmtId="15" fontId="2" fillId="0" borderId="0" xfId="0" applyNumberFormat="1" applyFont="1" applyBorder="1" applyAlignment="1">
      <alignment horizontal="center"/>
    </xf>
    <xf numFmtId="44" fontId="2" fillId="0" borderId="0" xfId="1" applyFont="1" applyBorder="1"/>
    <xf numFmtId="0" fontId="7" fillId="0" borderId="9" xfId="0" applyFont="1" applyFill="1" applyBorder="1"/>
    <xf numFmtId="44" fontId="0" fillId="0" borderId="1" xfId="0" applyNumberFormat="1" applyBorder="1" applyAlignment="1">
      <alignment horizontal="center"/>
    </xf>
    <xf numFmtId="44" fontId="3" fillId="0" borderId="1" xfId="0" applyNumberFormat="1" applyFont="1" applyBorder="1" applyAlignment="1">
      <alignment horizontal="center"/>
    </xf>
    <xf numFmtId="44" fontId="4" fillId="0" borderId="1" xfId="0" applyNumberFormat="1" applyFont="1" applyBorder="1" applyAlignment="1">
      <alignment horizontal="center"/>
    </xf>
    <xf numFmtId="15" fontId="2" fillId="0" borderId="0" xfId="0" applyNumberFormat="1" applyFont="1" applyFill="1" applyBorder="1" applyAlignment="1">
      <alignment horizontal="center"/>
    </xf>
    <xf numFmtId="44" fontId="2" fillId="0" borderId="0" xfId="1" applyFont="1" applyFill="1" applyBorder="1"/>
    <xf numFmtId="15" fontId="4" fillId="4" borderId="2" xfId="0" applyNumberFormat="1" applyFont="1" applyFill="1" applyBorder="1" applyAlignment="1">
      <alignment horizontal="center"/>
    </xf>
    <xf numFmtId="0" fontId="3" fillId="4" borderId="1" xfId="0" applyFont="1" applyFill="1" applyBorder="1" applyAlignment="1">
      <alignment horizontal="right"/>
    </xf>
    <xf numFmtId="44" fontId="3" fillId="4" borderId="1" xfId="0" applyNumberFormat="1" applyFont="1" applyFill="1" applyBorder="1"/>
    <xf numFmtId="44" fontId="4" fillId="4" borderId="2" xfId="1" applyFont="1" applyFill="1" applyBorder="1"/>
    <xf numFmtId="44" fontId="4" fillId="0" borderId="5" xfId="1" applyFont="1" applyBorder="1" applyAlignment="1">
      <alignment horizontal="center"/>
    </xf>
    <xf numFmtId="44" fontId="6" fillId="0" borderId="1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0" fillId="0" borderId="0" xfId="0" applyAlignment="1">
      <alignment horizontal="right"/>
    </xf>
    <xf numFmtId="15" fontId="3" fillId="0" borderId="0" xfId="0" applyNumberFormat="1" applyFont="1" applyBorder="1" applyAlignment="1">
      <alignment horizontal="right"/>
    </xf>
    <xf numFmtId="0" fontId="5" fillId="0" borderId="10" xfId="0" applyFont="1" applyBorder="1" applyAlignment="1">
      <alignment wrapText="1"/>
    </xf>
    <xf numFmtId="16" fontId="0" fillId="0" borderId="5" xfId="0" applyNumberFormat="1" applyFill="1" applyBorder="1"/>
    <xf numFmtId="15" fontId="4" fillId="0" borderId="5" xfId="0" applyNumberFormat="1" applyFont="1" applyFill="1" applyBorder="1" applyAlignment="1">
      <alignment horizontal="center"/>
    </xf>
    <xf numFmtId="44" fontId="4" fillId="0" borderId="5" xfId="1" applyFont="1" applyFill="1" applyBorder="1"/>
    <xf numFmtId="16" fontId="0" fillId="0" borderId="1" xfId="0" applyNumberFormat="1" applyFill="1" applyBorder="1"/>
    <xf numFmtId="15" fontId="4" fillId="0" borderId="1" xfId="0" applyNumberFormat="1" applyFont="1" applyFill="1" applyBorder="1" applyAlignment="1">
      <alignment horizontal="center"/>
    </xf>
    <xf numFmtId="44" fontId="4" fillId="0" borderId="1" xfId="1" applyFont="1" applyFill="1" applyBorder="1"/>
    <xf numFmtId="44" fontId="0" fillId="0" borderId="1" xfId="0" applyNumberFormat="1" applyFill="1" applyBorder="1"/>
    <xf numFmtId="44" fontId="6" fillId="0" borderId="1" xfId="0" applyNumberFormat="1" applyFont="1" applyFill="1" applyBorder="1"/>
    <xf numFmtId="0" fontId="0" fillId="0" borderId="1" xfId="0" applyFill="1" applyBorder="1"/>
    <xf numFmtId="15" fontId="4" fillId="0" borderId="2" xfId="0" applyNumberFormat="1" applyFont="1" applyFill="1" applyBorder="1" applyAlignment="1">
      <alignment horizontal="center"/>
    </xf>
    <xf numFmtId="44" fontId="4" fillId="0" borderId="2" xfId="1" applyFont="1" applyFill="1" applyBorder="1"/>
    <xf numFmtId="0" fontId="3" fillId="0" borderId="1" xfId="0" applyFont="1" applyFill="1" applyBorder="1" applyAlignment="1">
      <alignment horizontal="right"/>
    </xf>
    <xf numFmtId="44" fontId="3" fillId="0" borderId="1" xfId="0" applyNumberFormat="1" applyFont="1" applyFill="1" applyBorder="1"/>
    <xf numFmtId="0" fontId="6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14" fontId="2" fillId="0" borderId="11" xfId="0" applyNumberFormat="1" applyFont="1" applyBorder="1"/>
    <xf numFmtId="15" fontId="3" fillId="0" borderId="0" xfId="0" applyNumberFormat="1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right"/>
    </xf>
    <xf numFmtId="15" fontId="4" fillId="0" borderId="5" xfId="0" applyNumberFormat="1" applyFont="1" applyBorder="1" applyAlignment="1">
      <alignment horizontal="right"/>
    </xf>
    <xf numFmtId="15" fontId="4" fillId="0" borderId="0" xfId="0" applyNumberFormat="1" applyFont="1" applyAlignment="1">
      <alignment horizontal="center"/>
    </xf>
    <xf numFmtId="0" fontId="7" fillId="3" borderId="9" xfId="0" applyFont="1" applyFill="1" applyBorder="1"/>
    <xf numFmtId="0" fontId="0" fillId="3" borderId="1" xfId="0" applyFill="1" applyBorder="1"/>
    <xf numFmtId="44" fontId="4" fillId="3" borderId="2" xfId="1" applyFont="1" applyFill="1" applyBorder="1"/>
    <xf numFmtId="15" fontId="4" fillId="3" borderId="2" xfId="0" applyNumberFormat="1" applyFont="1" applyFill="1" applyBorder="1" applyAlignment="1">
      <alignment horizontal="right"/>
    </xf>
    <xf numFmtId="15" fontId="4" fillId="0" borderId="2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wrapText="1"/>
    </xf>
    <xf numFmtId="0" fontId="0" fillId="0" borderId="17" xfId="0" applyBorder="1"/>
    <xf numFmtId="15" fontId="4" fillId="0" borderId="17" xfId="0" applyNumberFormat="1" applyFont="1" applyBorder="1" applyAlignment="1">
      <alignment horizontal="center"/>
    </xf>
    <xf numFmtId="44" fontId="4" fillId="0" borderId="17" xfId="1" applyFont="1" applyBorder="1"/>
    <xf numFmtId="15" fontId="2" fillId="0" borderId="9" xfId="0" applyNumberFormat="1" applyFont="1" applyBorder="1" applyAlignment="1">
      <alignment horizontal="center"/>
    </xf>
    <xf numFmtId="44" fontId="5" fillId="0" borderId="10" xfId="1" applyFont="1" applyBorder="1"/>
    <xf numFmtId="165" fontId="6" fillId="0" borderId="10" xfId="0" applyNumberFormat="1" applyFont="1" applyBorder="1" applyAlignment="1">
      <alignment horizontal="center"/>
    </xf>
    <xf numFmtId="165" fontId="0" fillId="0" borderId="13" xfId="0" applyNumberFormat="1" applyBorder="1" applyAlignment="1">
      <alignment horizontal="center"/>
    </xf>
    <xf numFmtId="165" fontId="6" fillId="0" borderId="18" xfId="0" applyNumberFormat="1" applyFont="1" applyBorder="1" applyAlignment="1">
      <alignment horizontal="center"/>
    </xf>
    <xf numFmtId="0" fontId="0" fillId="0" borderId="1" xfId="0" applyBorder="1" applyAlignment="1">
      <alignment horizontal="right"/>
    </xf>
    <xf numFmtId="15" fontId="3" fillId="0" borderId="1" xfId="0" applyNumberFormat="1" applyFont="1" applyBorder="1" applyAlignment="1">
      <alignment horizontal="right"/>
    </xf>
    <xf numFmtId="44" fontId="5" fillId="0" borderId="1" xfId="1" applyFont="1" applyBorder="1"/>
    <xf numFmtId="0" fontId="0" fillId="0" borderId="19" xfId="0" applyBorder="1"/>
    <xf numFmtId="0" fontId="0" fillId="0" borderId="20" xfId="0" applyBorder="1" applyAlignment="1">
      <alignment horizontal="right"/>
    </xf>
    <xf numFmtId="15" fontId="3" fillId="0" borderId="20" xfId="0" applyNumberFormat="1" applyFont="1" applyBorder="1" applyAlignment="1">
      <alignment horizontal="right"/>
    </xf>
    <xf numFmtId="44" fontId="5" fillId="0" borderId="20" xfId="1" applyFont="1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15" fontId="3" fillId="0" borderId="23" xfId="0" applyNumberFormat="1" applyFont="1" applyBorder="1" applyAlignment="1">
      <alignment horizontal="right"/>
    </xf>
    <xf numFmtId="44" fontId="2" fillId="0" borderId="23" xfId="1" applyFont="1" applyBorder="1"/>
    <xf numFmtId="15" fontId="2" fillId="2" borderId="11" xfId="0" applyNumberFormat="1" applyFont="1" applyFill="1" applyBorder="1" applyAlignment="1">
      <alignment horizontal="center" vertical="center"/>
    </xf>
    <xf numFmtId="44" fontId="2" fillId="2" borderId="13" xfId="1" applyFont="1" applyFill="1" applyBorder="1" applyAlignment="1">
      <alignment vertical="center"/>
    </xf>
    <xf numFmtId="0" fontId="13" fillId="0" borderId="0" xfId="0" applyFont="1" applyAlignment="1">
      <alignment horizontal="center"/>
    </xf>
    <xf numFmtId="0" fontId="0" fillId="0" borderId="0" xfId="0" applyFill="1" applyBorder="1"/>
    <xf numFmtId="44" fontId="0" fillId="0" borderId="0" xfId="1" applyFont="1" applyFill="1" applyBorder="1"/>
    <xf numFmtId="0" fontId="3" fillId="0" borderId="0" xfId="0" applyFont="1" applyFill="1" applyBorder="1" applyAlignment="1">
      <alignment vertical="center" wrapText="1"/>
    </xf>
    <xf numFmtId="15" fontId="2" fillId="0" borderId="0" xfId="0" applyNumberFormat="1" applyFont="1" applyBorder="1" applyAlignment="1">
      <alignment horizontal="right"/>
    </xf>
    <xf numFmtId="0" fontId="0" fillId="0" borderId="0" xfId="0" applyBorder="1"/>
    <xf numFmtId="15" fontId="4" fillId="0" borderId="0" xfId="0" applyNumberFormat="1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44" fontId="14" fillId="0" borderId="1" xfId="0" applyNumberFormat="1" applyFont="1" applyBorder="1"/>
    <xf numFmtId="0" fontId="0" fillId="0" borderId="2" xfId="0" applyFill="1" applyBorder="1"/>
    <xf numFmtId="44" fontId="0" fillId="0" borderId="2" xfId="0" applyNumberFormat="1" applyBorder="1"/>
    <xf numFmtId="0" fontId="5" fillId="0" borderId="3" xfId="0" applyFont="1" applyBorder="1" applyAlignment="1">
      <alignment horizontal="center" wrapText="1"/>
    </xf>
    <xf numFmtId="0" fontId="5" fillId="0" borderId="14" xfId="0" applyFont="1" applyBorder="1" applyAlignment="1">
      <alignment horizontal="center" wrapText="1"/>
    </xf>
    <xf numFmtId="0" fontId="5" fillId="0" borderId="4" xfId="0" applyFont="1" applyBorder="1" applyAlignment="1">
      <alignment horizontal="center" wrapText="1"/>
    </xf>
    <xf numFmtId="0" fontId="3" fillId="0" borderId="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44" fontId="9" fillId="0" borderId="2" xfId="0" applyNumberFormat="1" applyFont="1" applyBorder="1" applyAlignment="1">
      <alignment horizontal="center" wrapText="1"/>
    </xf>
    <xf numFmtId="44" fontId="9" fillId="0" borderId="5" xfId="0" applyNumberFormat="1" applyFont="1" applyBorder="1" applyAlignment="1">
      <alignment horizontal="center" wrapText="1"/>
    </xf>
    <xf numFmtId="0" fontId="8" fillId="0" borderId="15" xfId="0" applyFont="1" applyBorder="1" applyAlignment="1">
      <alignment horizontal="center"/>
    </xf>
    <xf numFmtId="0" fontId="8" fillId="0" borderId="16" xfId="0" applyFont="1" applyBorder="1" applyAlignment="1">
      <alignment horizontal="center"/>
    </xf>
    <xf numFmtId="16" fontId="3" fillId="0" borderId="15" xfId="0" applyNumberFormat="1" applyFont="1" applyBorder="1" applyAlignment="1">
      <alignment horizontal="center"/>
    </xf>
    <xf numFmtId="16" fontId="3" fillId="0" borderId="16" xfId="0" applyNumberFormat="1" applyFont="1" applyBorder="1" applyAlignment="1">
      <alignment horizontal="center"/>
    </xf>
    <xf numFmtId="0" fontId="7" fillId="2" borderId="0" xfId="0" applyFont="1" applyFill="1" applyBorder="1" applyAlignment="1">
      <alignment horizontal="center"/>
    </xf>
    <xf numFmtId="15" fontId="4" fillId="0" borderId="15" xfId="0" applyNumberFormat="1" applyFont="1" applyBorder="1" applyAlignment="1">
      <alignment horizontal="center"/>
    </xf>
    <xf numFmtId="15" fontId="4" fillId="0" borderId="16" xfId="0" applyNumberFormat="1" applyFont="1" applyBorder="1" applyAlignment="1">
      <alignment horizontal="center"/>
    </xf>
    <xf numFmtId="0" fontId="3" fillId="5" borderId="6" xfId="0" applyFont="1" applyFill="1" applyBorder="1" applyAlignment="1">
      <alignment horizontal="center" vertical="center" wrapText="1"/>
    </xf>
    <xf numFmtId="0" fontId="3" fillId="5" borderId="7" xfId="0" applyFont="1" applyFill="1" applyBorder="1" applyAlignment="1">
      <alignment horizontal="center" vertical="center" wrapText="1"/>
    </xf>
    <xf numFmtId="0" fontId="3" fillId="5" borderId="8" xfId="0" applyFont="1" applyFill="1" applyBorder="1" applyAlignment="1">
      <alignment horizontal="center" vertical="center" wrapText="1"/>
    </xf>
    <xf numFmtId="0" fontId="3" fillId="5" borderId="9" xfId="0" applyFont="1" applyFill="1" applyBorder="1" applyAlignment="1">
      <alignment horizontal="center" vertical="center" wrapText="1"/>
    </xf>
    <xf numFmtId="0" fontId="3" fillId="5" borderId="0" xfId="0" applyFont="1" applyFill="1" applyBorder="1" applyAlignment="1">
      <alignment horizontal="center" vertical="center" wrapText="1"/>
    </xf>
    <xf numFmtId="0" fontId="3" fillId="5" borderId="10" xfId="0" applyFont="1" applyFill="1" applyBorder="1" applyAlignment="1">
      <alignment horizontal="center" vertical="center" wrapText="1"/>
    </xf>
    <xf numFmtId="0" fontId="3" fillId="5" borderId="11" xfId="0" applyFont="1" applyFill="1" applyBorder="1" applyAlignment="1">
      <alignment horizontal="center" vertical="center" wrapText="1"/>
    </xf>
    <xf numFmtId="0" fontId="3" fillId="5" borderId="12" xfId="0" applyFont="1" applyFill="1" applyBorder="1" applyAlignment="1">
      <alignment horizontal="center" vertical="center" wrapText="1"/>
    </xf>
    <xf numFmtId="0" fontId="3" fillId="5" borderId="13" xfId="0" applyFont="1" applyFill="1" applyBorder="1" applyAlignment="1">
      <alignment horizontal="center" vertical="center" wrapText="1"/>
    </xf>
    <xf numFmtId="0" fontId="7" fillId="3" borderId="9" xfId="0" applyFont="1" applyFill="1" applyBorder="1" applyAlignment="1">
      <alignment horizontal="center"/>
    </xf>
    <xf numFmtId="0" fontId="7" fillId="3" borderId="0" xfId="0" applyFont="1" applyFill="1" applyBorder="1" applyAlignment="1">
      <alignment horizontal="center"/>
    </xf>
    <xf numFmtId="0" fontId="7" fillId="3" borderId="10" xfId="0" applyFont="1" applyFill="1" applyBorder="1" applyAlignment="1">
      <alignment horizontal="center"/>
    </xf>
    <xf numFmtId="166" fontId="12" fillId="3" borderId="6" xfId="0" applyNumberFormat="1" applyFont="1" applyFill="1" applyBorder="1" applyAlignment="1">
      <alignment horizontal="center" vertical="center"/>
    </xf>
    <xf numFmtId="166" fontId="12" fillId="3" borderId="7" xfId="0" applyNumberFormat="1" applyFont="1" applyFill="1" applyBorder="1" applyAlignment="1">
      <alignment horizontal="center" vertical="center"/>
    </xf>
    <xf numFmtId="166" fontId="12" fillId="3" borderId="8" xfId="0" applyNumberFormat="1" applyFont="1" applyFill="1" applyBorder="1" applyAlignment="1">
      <alignment horizontal="center" vertical="center"/>
    </xf>
    <xf numFmtId="166" fontId="12" fillId="3" borderId="11" xfId="0" applyNumberFormat="1" applyFont="1" applyFill="1" applyBorder="1" applyAlignment="1">
      <alignment horizontal="center" vertical="center"/>
    </xf>
    <xf numFmtId="166" fontId="12" fillId="3" borderId="12" xfId="0" applyNumberFormat="1" applyFont="1" applyFill="1" applyBorder="1" applyAlignment="1">
      <alignment horizontal="center" vertical="center"/>
    </xf>
    <xf numFmtId="166" fontId="12" fillId="3" borderId="13" xfId="0" applyNumberFormat="1" applyFont="1" applyFill="1" applyBorder="1" applyAlignment="1">
      <alignment horizontal="center" vertical="center"/>
    </xf>
    <xf numFmtId="0" fontId="2" fillId="6" borderId="7" xfId="0" applyFont="1" applyFill="1" applyBorder="1" applyAlignment="1">
      <alignment horizontal="center" vertical="center" wrapText="1"/>
    </xf>
    <xf numFmtId="0" fontId="2" fillId="6" borderId="0" xfId="0" applyFont="1" applyFill="1" applyBorder="1" applyAlignment="1">
      <alignment horizontal="center" vertical="center" wrapText="1"/>
    </xf>
    <xf numFmtId="0" fontId="2" fillId="6" borderId="24" xfId="0" applyFont="1" applyFill="1" applyBorder="1" applyAlignment="1">
      <alignment horizontal="center" vertical="center" wrapText="1"/>
    </xf>
    <xf numFmtId="16" fontId="3" fillId="0" borderId="2" xfId="0" applyNumberFormat="1" applyFont="1" applyBorder="1" applyAlignment="1">
      <alignment horizontal="center" wrapText="1"/>
    </xf>
    <xf numFmtId="16" fontId="3" fillId="0" borderId="5" xfId="0" applyNumberFormat="1" applyFont="1" applyBorder="1" applyAlignment="1">
      <alignment horizontal="center" wrapText="1"/>
    </xf>
    <xf numFmtId="15" fontId="4" fillId="7" borderId="2" xfId="0" applyNumberFormat="1" applyFont="1" applyFill="1" applyBorder="1" applyAlignment="1">
      <alignment horizontal="center"/>
    </xf>
    <xf numFmtId="44" fontId="4" fillId="7" borderId="2" xfId="1" applyFont="1" applyFill="1" applyBorder="1"/>
    <xf numFmtId="44" fontId="6" fillId="0" borderId="2" xfId="0" applyNumberFormat="1" applyFont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990000"/>
      <color rgb="FFFF66FF"/>
      <color rgb="FF00FFFF"/>
      <color rgb="FF00FF99"/>
      <color rgb="FFAC7300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9</xdr:row>
      <xdr:rowOff>47626</xdr:rowOff>
    </xdr:from>
    <xdr:to>
      <xdr:col>4</xdr:col>
      <xdr:colOff>1038225</xdr:colOff>
      <xdr:row>13</xdr:row>
      <xdr:rowOff>180975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7D2FE74E-F2C7-4A35-A684-59406E026A74}"/>
            </a:ext>
          </a:extLst>
        </xdr:cNvPr>
        <xdr:cNvCxnSpPr/>
      </xdr:nvCxnSpPr>
      <xdr:spPr>
        <a:xfrm flipV="1">
          <a:off x="428625" y="1981201"/>
          <a:ext cx="3981450" cy="933449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419100</xdr:colOff>
      <xdr:row>9</xdr:row>
      <xdr:rowOff>85725</xdr:rowOff>
    </xdr:from>
    <xdr:to>
      <xdr:col>4</xdr:col>
      <xdr:colOff>990600</xdr:colOff>
      <xdr:row>13</xdr:row>
      <xdr:rowOff>123825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3CDD486F-0528-4D94-B0DF-F80C13CAFECA}"/>
            </a:ext>
          </a:extLst>
        </xdr:cNvPr>
        <xdr:cNvCxnSpPr/>
      </xdr:nvCxnSpPr>
      <xdr:spPr>
        <a:xfrm>
          <a:off x="742950" y="2019300"/>
          <a:ext cx="3619500" cy="8382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9</xdr:row>
      <xdr:rowOff>47626</xdr:rowOff>
    </xdr:from>
    <xdr:to>
      <xdr:col>4</xdr:col>
      <xdr:colOff>1038225</xdr:colOff>
      <xdr:row>13</xdr:row>
      <xdr:rowOff>180975</xdr:rowOff>
    </xdr:to>
    <xdr:cxnSp macro="">
      <xdr:nvCxnSpPr>
        <xdr:cNvPr id="2" name="Conector recto de flecha 1">
          <a:extLst>
            <a:ext uri="{FF2B5EF4-FFF2-40B4-BE49-F238E27FC236}">
              <a16:creationId xmlns:a16="http://schemas.microsoft.com/office/drawing/2014/main" id="{C6F1D58E-A21D-4CD3-937D-D6DD24D01234}"/>
            </a:ext>
          </a:extLst>
        </xdr:cNvPr>
        <xdr:cNvCxnSpPr/>
      </xdr:nvCxnSpPr>
      <xdr:spPr>
        <a:xfrm flipV="1">
          <a:off x="428625" y="1981201"/>
          <a:ext cx="3981450" cy="933449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419100</xdr:colOff>
      <xdr:row>9</xdr:row>
      <xdr:rowOff>85725</xdr:rowOff>
    </xdr:from>
    <xdr:to>
      <xdr:col>4</xdr:col>
      <xdr:colOff>990600</xdr:colOff>
      <xdr:row>13</xdr:row>
      <xdr:rowOff>123825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C1680E03-75B2-480B-A097-451BF9DD658B}"/>
            </a:ext>
          </a:extLst>
        </xdr:cNvPr>
        <xdr:cNvCxnSpPr/>
      </xdr:nvCxnSpPr>
      <xdr:spPr>
        <a:xfrm>
          <a:off x="742950" y="2019300"/>
          <a:ext cx="3619500" cy="8382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40</xdr:row>
      <xdr:rowOff>47625</xdr:rowOff>
    </xdr:from>
    <xdr:to>
      <xdr:col>4</xdr:col>
      <xdr:colOff>847725</xdr:colOff>
      <xdr:row>45</xdr:row>
      <xdr:rowOff>152400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C3DCB779-9A20-4A04-9286-B4B2F747C209}"/>
            </a:ext>
          </a:extLst>
        </xdr:cNvPr>
        <xdr:cNvCxnSpPr/>
      </xdr:nvCxnSpPr>
      <xdr:spPr>
        <a:xfrm flipV="1">
          <a:off x="2066925" y="5924550"/>
          <a:ext cx="2419350" cy="1114425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41</xdr:row>
      <xdr:rowOff>9526</xdr:rowOff>
    </xdr:from>
    <xdr:to>
      <xdr:col>5</xdr:col>
      <xdr:colOff>161925</xdr:colOff>
      <xdr:row>47</xdr:row>
      <xdr:rowOff>95250</xdr:rowOff>
    </xdr:to>
    <xdr:cxnSp macro="">
      <xdr:nvCxnSpPr>
        <xdr:cNvPr id="5" name="Conector recto 4">
          <a:extLst>
            <a:ext uri="{FF2B5EF4-FFF2-40B4-BE49-F238E27FC236}">
              <a16:creationId xmlns:a16="http://schemas.microsoft.com/office/drawing/2014/main" id="{9328F01B-CABF-4926-9A56-85FB6C8CE40E}"/>
            </a:ext>
          </a:extLst>
        </xdr:cNvPr>
        <xdr:cNvCxnSpPr/>
      </xdr:nvCxnSpPr>
      <xdr:spPr>
        <a:xfrm flipV="1">
          <a:off x="2343150" y="6134101"/>
          <a:ext cx="2543175" cy="1371599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16</xdr:row>
      <xdr:rowOff>47625</xdr:rowOff>
    </xdr:from>
    <xdr:to>
      <xdr:col>4</xdr:col>
      <xdr:colOff>847725</xdr:colOff>
      <xdr:row>21</xdr:row>
      <xdr:rowOff>152400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E39A54C2-A614-4B53-A6A3-31B3542FE04E}"/>
            </a:ext>
          </a:extLst>
        </xdr:cNvPr>
        <xdr:cNvCxnSpPr/>
      </xdr:nvCxnSpPr>
      <xdr:spPr>
        <a:xfrm flipV="1">
          <a:off x="2066925" y="5915025"/>
          <a:ext cx="2314575" cy="12573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17</xdr:row>
      <xdr:rowOff>9526</xdr:rowOff>
    </xdr:from>
    <xdr:to>
      <xdr:col>5</xdr:col>
      <xdr:colOff>161925</xdr:colOff>
      <xdr:row>23</xdr:row>
      <xdr:rowOff>95250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339D7A12-9510-4371-A9E9-3206CE93951E}"/>
            </a:ext>
          </a:extLst>
        </xdr:cNvPr>
        <xdr:cNvCxnSpPr/>
      </xdr:nvCxnSpPr>
      <xdr:spPr>
        <a:xfrm flipV="1">
          <a:off x="2343150" y="6124576"/>
          <a:ext cx="2200275" cy="1371599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581025</xdr:colOff>
      <xdr:row>65</xdr:row>
      <xdr:rowOff>428624</xdr:rowOff>
    </xdr:from>
    <xdr:to>
      <xdr:col>6</xdr:col>
      <xdr:colOff>257175</xdr:colOff>
      <xdr:row>71</xdr:row>
      <xdr:rowOff>85724</xdr:rowOff>
    </xdr:to>
    <xdr:sp macro="" textlink="">
      <xdr:nvSpPr>
        <xdr:cNvPr id="2" name="Cerrar llave 1">
          <a:extLst>
            <a:ext uri="{FF2B5EF4-FFF2-40B4-BE49-F238E27FC236}">
              <a16:creationId xmlns:a16="http://schemas.microsoft.com/office/drawing/2014/main" id="{E18D3F97-C892-46B7-BC80-AF602332A9EF}"/>
            </a:ext>
          </a:extLst>
        </xdr:cNvPr>
        <xdr:cNvSpPr/>
      </xdr:nvSpPr>
      <xdr:spPr>
        <a:xfrm>
          <a:off x="4867275" y="5305424"/>
          <a:ext cx="1581150" cy="1781175"/>
        </a:xfrm>
        <a:prstGeom prst="rightBrac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16</xdr:row>
      <xdr:rowOff>47625</xdr:rowOff>
    </xdr:from>
    <xdr:to>
      <xdr:col>4</xdr:col>
      <xdr:colOff>847725</xdr:colOff>
      <xdr:row>21</xdr:row>
      <xdr:rowOff>152400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72494A9B-BBF5-4EB8-B861-6040A2286042}"/>
            </a:ext>
          </a:extLst>
        </xdr:cNvPr>
        <xdr:cNvCxnSpPr/>
      </xdr:nvCxnSpPr>
      <xdr:spPr>
        <a:xfrm flipV="1">
          <a:off x="2066925" y="3524250"/>
          <a:ext cx="2314575" cy="12573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17</xdr:row>
      <xdr:rowOff>9526</xdr:rowOff>
    </xdr:from>
    <xdr:to>
      <xdr:col>5</xdr:col>
      <xdr:colOff>161925</xdr:colOff>
      <xdr:row>23</xdr:row>
      <xdr:rowOff>95250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F444B95D-879B-499F-B95A-EDF833681127}"/>
            </a:ext>
          </a:extLst>
        </xdr:cNvPr>
        <xdr:cNvCxnSpPr/>
      </xdr:nvCxnSpPr>
      <xdr:spPr>
        <a:xfrm flipV="1">
          <a:off x="2343150" y="3733801"/>
          <a:ext cx="2200275" cy="1371599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D36"/>
  <sheetViews>
    <sheetView workbookViewId="0">
      <selection activeCell="F9" sqref="F9"/>
    </sheetView>
  </sheetViews>
  <sheetFormatPr baseColWidth="10" defaultRowHeight="15" x14ac:dyDescent="0.25"/>
  <cols>
    <col min="3" max="3" width="19.5703125" style="2" bestFit="1" customWidth="1"/>
  </cols>
  <sheetData>
    <row r="1" spans="1:4" ht="15.75" thickBot="1" x14ac:dyDescent="0.3"/>
    <row r="2" spans="1:4" ht="15.75" x14ac:dyDescent="0.25">
      <c r="A2" s="14"/>
      <c r="B2" s="15" t="s">
        <v>0</v>
      </c>
      <c r="C2" s="16"/>
      <c r="D2" s="17"/>
    </row>
    <row r="3" spans="1:4" ht="15.75" x14ac:dyDescent="0.25">
      <c r="A3" s="18"/>
      <c r="B3" s="12" t="s">
        <v>1</v>
      </c>
      <c r="C3" s="13"/>
      <c r="D3" s="19"/>
    </row>
    <row r="4" spans="1:4" ht="16.5" thickBot="1" x14ac:dyDescent="0.3">
      <c r="A4" s="20"/>
      <c r="B4" s="21" t="s">
        <v>2</v>
      </c>
      <c r="C4" s="22"/>
      <c r="D4" s="23"/>
    </row>
    <row r="5" spans="1:4" x14ac:dyDescent="0.25">
      <c r="A5" s="10"/>
      <c r="B5" s="10"/>
      <c r="C5" s="11"/>
      <c r="D5" s="10"/>
    </row>
    <row r="6" spans="1:4" ht="20.25" customHeight="1" x14ac:dyDescent="0.25">
      <c r="A6" s="3"/>
      <c r="B6" s="6">
        <v>43386</v>
      </c>
      <c r="C6" s="7">
        <v>50000</v>
      </c>
      <c r="D6" s="3"/>
    </row>
    <row r="7" spans="1:4" ht="20.25" customHeight="1" x14ac:dyDescent="0.25">
      <c r="A7" s="3"/>
      <c r="B7" s="6">
        <v>43393</v>
      </c>
      <c r="C7" s="7">
        <v>50000</v>
      </c>
      <c r="D7" s="3"/>
    </row>
    <row r="8" spans="1:4" ht="20.25" customHeight="1" x14ac:dyDescent="0.25">
      <c r="A8" s="3"/>
      <c r="B8" s="6">
        <v>43400</v>
      </c>
      <c r="C8" s="7">
        <v>50000</v>
      </c>
      <c r="D8" s="3"/>
    </row>
    <row r="9" spans="1:4" ht="20.25" customHeight="1" x14ac:dyDescent="0.25">
      <c r="A9" s="3"/>
      <c r="B9" s="6">
        <v>43407</v>
      </c>
      <c r="C9" s="7">
        <v>50000</v>
      </c>
      <c r="D9" s="3"/>
    </row>
    <row r="10" spans="1:4" ht="20.25" customHeight="1" x14ac:dyDescent="0.25">
      <c r="A10" s="3"/>
      <c r="B10" s="6">
        <v>43414</v>
      </c>
      <c r="C10" s="7">
        <v>50000</v>
      </c>
      <c r="D10" s="3"/>
    </row>
    <row r="11" spans="1:4" ht="20.25" customHeight="1" x14ac:dyDescent="0.25">
      <c r="A11" s="3"/>
      <c r="B11" s="6">
        <v>43421</v>
      </c>
      <c r="C11" s="7">
        <v>70000</v>
      </c>
      <c r="D11" s="3"/>
    </row>
    <row r="12" spans="1:4" ht="20.25" customHeight="1" x14ac:dyDescent="0.25">
      <c r="A12" s="3"/>
      <c r="B12" s="6">
        <v>43428</v>
      </c>
      <c r="C12" s="7">
        <v>50000</v>
      </c>
      <c r="D12" s="3"/>
    </row>
    <row r="13" spans="1:4" ht="20.25" customHeight="1" x14ac:dyDescent="0.25">
      <c r="A13" s="3"/>
      <c r="B13" s="6">
        <v>43435</v>
      </c>
      <c r="C13" s="7">
        <v>50000</v>
      </c>
      <c r="D13" s="3"/>
    </row>
    <row r="14" spans="1:4" ht="20.25" customHeight="1" x14ac:dyDescent="0.25">
      <c r="A14" s="3"/>
      <c r="B14" s="6">
        <v>43442</v>
      </c>
      <c r="C14" s="7">
        <v>50000</v>
      </c>
      <c r="D14" s="3"/>
    </row>
    <row r="15" spans="1:4" ht="20.25" customHeight="1" x14ac:dyDescent="0.25">
      <c r="A15" s="3"/>
      <c r="B15" s="6">
        <v>43449</v>
      </c>
      <c r="C15" s="7">
        <v>50000</v>
      </c>
      <c r="D15" s="3"/>
    </row>
    <row r="16" spans="1:4" ht="20.25" customHeight="1" x14ac:dyDescent="0.25">
      <c r="A16" s="3"/>
      <c r="B16" s="6">
        <v>43456</v>
      </c>
      <c r="C16" s="7">
        <v>50000</v>
      </c>
      <c r="D16" s="3"/>
    </row>
    <row r="17" spans="1:4" ht="20.25" customHeight="1" x14ac:dyDescent="0.25">
      <c r="A17" s="3"/>
      <c r="B17" s="6">
        <v>43463</v>
      </c>
      <c r="C17" s="7">
        <v>50000</v>
      </c>
      <c r="D17" s="3"/>
    </row>
    <row r="18" spans="1:4" ht="20.25" customHeight="1" x14ac:dyDescent="0.25">
      <c r="A18" s="3"/>
      <c r="B18" s="6">
        <v>43470</v>
      </c>
      <c r="C18" s="7">
        <v>50000</v>
      </c>
      <c r="D18" s="3"/>
    </row>
    <row r="19" spans="1:4" ht="20.25" customHeight="1" x14ac:dyDescent="0.25">
      <c r="A19" s="3"/>
      <c r="B19" s="6">
        <v>43477</v>
      </c>
      <c r="C19" s="7">
        <v>50000</v>
      </c>
      <c r="D19" s="3"/>
    </row>
    <row r="20" spans="1:4" ht="20.25" customHeight="1" x14ac:dyDescent="0.25">
      <c r="A20" s="3"/>
      <c r="B20" s="6">
        <v>43484</v>
      </c>
      <c r="C20" s="7">
        <v>50000</v>
      </c>
      <c r="D20" s="3"/>
    </row>
    <row r="21" spans="1:4" ht="20.25" customHeight="1" x14ac:dyDescent="0.25">
      <c r="A21" s="3"/>
      <c r="B21" s="6">
        <v>43491</v>
      </c>
      <c r="C21" s="7">
        <v>50000</v>
      </c>
      <c r="D21" s="3"/>
    </row>
    <row r="22" spans="1:4" ht="20.25" customHeight="1" x14ac:dyDescent="0.25">
      <c r="A22" s="3"/>
      <c r="B22" s="6">
        <v>43498</v>
      </c>
      <c r="C22" s="7">
        <v>50000</v>
      </c>
      <c r="D22" s="3"/>
    </row>
    <row r="23" spans="1:4" ht="20.25" customHeight="1" x14ac:dyDescent="0.25">
      <c r="A23" s="3"/>
      <c r="B23" s="6">
        <v>43505</v>
      </c>
      <c r="C23" s="7">
        <v>50000</v>
      </c>
      <c r="D23" s="3"/>
    </row>
    <row r="24" spans="1:4" ht="20.25" customHeight="1" x14ac:dyDescent="0.25">
      <c r="A24" s="3"/>
      <c r="B24" s="6">
        <v>43512</v>
      </c>
      <c r="C24" s="7">
        <v>50000</v>
      </c>
      <c r="D24" s="3"/>
    </row>
    <row r="25" spans="1:4" ht="20.25" customHeight="1" x14ac:dyDescent="0.25">
      <c r="A25" s="3"/>
      <c r="B25" s="6">
        <v>43519</v>
      </c>
      <c r="C25" s="7">
        <v>50000</v>
      </c>
      <c r="D25" s="3"/>
    </row>
    <row r="26" spans="1:4" ht="20.25" customHeight="1" x14ac:dyDescent="0.25">
      <c r="A26" s="3"/>
      <c r="B26" s="6">
        <v>43526</v>
      </c>
      <c r="C26" s="7">
        <v>44853</v>
      </c>
      <c r="D26" s="3"/>
    </row>
    <row r="27" spans="1:4" ht="20.25" customHeight="1" x14ac:dyDescent="0.25">
      <c r="A27" s="3"/>
      <c r="B27" s="6"/>
      <c r="C27" s="7">
        <v>0</v>
      </c>
      <c r="D27" s="3"/>
    </row>
    <row r="28" spans="1:4" ht="20.25" customHeight="1" x14ac:dyDescent="0.25">
      <c r="A28" s="3"/>
      <c r="B28" s="6"/>
      <c r="C28" s="7">
        <v>0</v>
      </c>
      <c r="D28" s="3"/>
    </row>
    <row r="29" spans="1:4" ht="20.25" customHeight="1" thickBot="1" x14ac:dyDescent="0.3">
      <c r="A29" s="3"/>
      <c r="B29" s="8"/>
      <c r="C29" s="9">
        <v>0</v>
      </c>
      <c r="D29" s="3"/>
    </row>
    <row r="30" spans="1:4" ht="27" customHeight="1" thickBot="1" x14ac:dyDescent="0.35">
      <c r="B30" s="4" t="s">
        <v>3</v>
      </c>
      <c r="C30" s="25">
        <f>SUM(C6:C29)</f>
        <v>1064853</v>
      </c>
    </row>
    <row r="31" spans="1:4" ht="16.5" thickBot="1" x14ac:dyDescent="0.3">
      <c r="B31" s="26" t="s">
        <v>5</v>
      </c>
      <c r="C31" s="24">
        <v>-1064853</v>
      </c>
    </row>
    <row r="32" spans="1:4" ht="19.5" thickBot="1" x14ac:dyDescent="0.35">
      <c r="B32" s="4" t="s">
        <v>4</v>
      </c>
      <c r="C32" s="5">
        <f>C31+C30</f>
        <v>0</v>
      </c>
    </row>
    <row r="33" spans="2:2" x14ac:dyDescent="0.25">
      <c r="B33" s="1"/>
    </row>
    <row r="34" spans="2:2" x14ac:dyDescent="0.25">
      <c r="B34" s="1"/>
    </row>
    <row r="35" spans="2:2" x14ac:dyDescent="0.25">
      <c r="B35" s="1"/>
    </row>
    <row r="36" spans="2:2" x14ac:dyDescent="0.25">
      <c r="B36" s="1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FF"/>
  </sheetPr>
  <dimension ref="B1:K33"/>
  <sheetViews>
    <sheetView workbookViewId="0">
      <selection activeCell="E12" sqref="E12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16.28515625" customWidth="1"/>
    <col min="8" max="8" width="14.7109375" customWidth="1"/>
    <col min="10" max="10" width="19.5703125" style="2" bestFit="1" customWidth="1"/>
    <col min="11" max="11" width="16.28515625" customWidth="1"/>
  </cols>
  <sheetData>
    <row r="1" spans="2:11" ht="15.75" thickBot="1" x14ac:dyDescent="0.3"/>
    <row r="2" spans="2:11" ht="16.5" thickBot="1" x14ac:dyDescent="0.3">
      <c r="B2" s="14"/>
      <c r="C2" s="15" t="s">
        <v>0</v>
      </c>
      <c r="D2" s="16"/>
      <c r="E2" s="17"/>
      <c r="H2" s="14"/>
      <c r="I2" s="15"/>
      <c r="J2" s="16"/>
      <c r="K2" s="17"/>
    </row>
    <row r="3" spans="2:11" ht="38.25" customHeight="1" thickBot="1" x14ac:dyDescent="0.4">
      <c r="B3" s="46" t="s">
        <v>1</v>
      </c>
      <c r="C3" s="128" t="s">
        <v>10</v>
      </c>
      <c r="D3" s="129"/>
      <c r="E3" s="130"/>
      <c r="H3" s="50"/>
      <c r="I3" s="128" t="s">
        <v>33</v>
      </c>
      <c r="J3" s="129"/>
      <c r="K3" s="130"/>
    </row>
    <row r="4" spans="2:11" ht="16.5" thickBot="1" x14ac:dyDescent="0.3">
      <c r="B4" s="20"/>
      <c r="C4" s="21" t="s">
        <v>2</v>
      </c>
      <c r="D4" s="22"/>
      <c r="E4" s="23"/>
      <c r="H4" s="20"/>
      <c r="I4" s="21" t="s">
        <v>2</v>
      </c>
      <c r="J4" s="22"/>
      <c r="K4" s="23"/>
    </row>
    <row r="5" spans="2:11" ht="15.75" x14ac:dyDescent="0.25">
      <c r="B5" s="32"/>
      <c r="C5" s="47">
        <v>43820</v>
      </c>
      <c r="D5" s="28">
        <v>100000</v>
      </c>
      <c r="E5" s="28"/>
      <c r="H5" s="67"/>
      <c r="I5" s="68"/>
      <c r="J5" s="69"/>
      <c r="K5" s="69"/>
    </row>
    <row r="6" spans="2:11" ht="15.75" x14ac:dyDescent="0.25">
      <c r="B6" s="31"/>
      <c r="C6" s="36">
        <v>43841</v>
      </c>
      <c r="D6" s="37">
        <v>50000</v>
      </c>
      <c r="E6" s="27"/>
      <c r="H6" s="70"/>
      <c r="I6" s="71"/>
      <c r="J6" s="72"/>
      <c r="K6" s="73"/>
    </row>
    <row r="7" spans="2:11" ht="15.75" x14ac:dyDescent="0.25">
      <c r="B7" s="31"/>
      <c r="C7" s="36">
        <v>43848</v>
      </c>
      <c r="D7" s="37">
        <v>50000</v>
      </c>
      <c r="E7" s="41"/>
      <c r="H7" s="70"/>
      <c r="I7" s="71"/>
      <c r="J7" s="72"/>
      <c r="K7" s="74"/>
    </row>
    <row r="8" spans="2:11" ht="15.75" x14ac:dyDescent="0.25">
      <c r="B8" s="31"/>
      <c r="C8" s="36">
        <v>43855</v>
      </c>
      <c r="D8" s="37">
        <v>50000</v>
      </c>
      <c r="E8" s="27"/>
      <c r="H8" s="70"/>
      <c r="I8" s="71"/>
      <c r="J8" s="72"/>
      <c r="K8" s="73"/>
    </row>
    <row r="9" spans="2:11" ht="15.75" x14ac:dyDescent="0.25">
      <c r="B9" s="31"/>
      <c r="C9" s="36">
        <v>43862</v>
      </c>
      <c r="D9" s="37">
        <v>50000</v>
      </c>
      <c r="E9" s="27"/>
      <c r="H9" s="70"/>
      <c r="I9" s="71"/>
      <c r="J9" s="72"/>
      <c r="K9" s="73"/>
    </row>
    <row r="10" spans="2:11" ht="15.75" x14ac:dyDescent="0.25">
      <c r="B10" s="31"/>
      <c r="C10" s="36">
        <v>43869</v>
      </c>
      <c r="D10" s="37">
        <v>50000</v>
      </c>
      <c r="E10" s="27"/>
      <c r="H10" s="70"/>
      <c r="I10" s="71"/>
      <c r="J10" s="72"/>
      <c r="K10" s="73"/>
    </row>
    <row r="11" spans="2:11" ht="15.75" x14ac:dyDescent="0.25">
      <c r="B11" s="31"/>
      <c r="C11" s="36">
        <v>43876</v>
      </c>
      <c r="D11" s="37">
        <v>50000</v>
      </c>
      <c r="E11" s="27"/>
      <c r="H11" s="70"/>
      <c r="I11" s="71"/>
      <c r="J11" s="72"/>
      <c r="K11" s="73"/>
    </row>
    <row r="12" spans="2:11" ht="15.75" x14ac:dyDescent="0.25">
      <c r="B12" s="31"/>
      <c r="C12" s="36">
        <v>43883</v>
      </c>
      <c r="D12" s="37">
        <v>50000</v>
      </c>
      <c r="E12" s="27"/>
      <c r="H12" s="70"/>
      <c r="I12" s="71"/>
      <c r="J12" s="72"/>
      <c r="K12" s="73"/>
    </row>
    <row r="13" spans="2:11" ht="15.75" x14ac:dyDescent="0.25">
      <c r="B13" s="31"/>
      <c r="C13" s="36">
        <v>43890</v>
      </c>
      <c r="D13" s="37">
        <v>50000</v>
      </c>
      <c r="E13" s="27"/>
      <c r="H13" s="70"/>
      <c r="I13" s="71"/>
      <c r="J13" s="72"/>
      <c r="K13" s="73"/>
    </row>
    <row r="14" spans="2:11" ht="15.75" x14ac:dyDescent="0.25">
      <c r="B14" s="31"/>
      <c r="C14" s="36">
        <v>43897</v>
      </c>
      <c r="D14" s="37">
        <v>50000</v>
      </c>
      <c r="E14" s="27"/>
      <c r="H14" s="70"/>
      <c r="I14" s="71"/>
      <c r="J14" s="72"/>
      <c r="K14" s="73"/>
    </row>
    <row r="15" spans="2:11" ht="15.75" x14ac:dyDescent="0.25">
      <c r="B15" s="3"/>
      <c r="C15" s="36">
        <v>43904</v>
      </c>
      <c r="D15" s="37">
        <v>50000</v>
      </c>
      <c r="E15" s="27"/>
      <c r="H15" s="75"/>
      <c r="I15" s="71"/>
      <c r="J15" s="72"/>
      <c r="K15" s="73"/>
    </row>
    <row r="16" spans="2:11" ht="15.75" x14ac:dyDescent="0.25">
      <c r="B16" s="3"/>
      <c r="C16" s="36">
        <v>43911</v>
      </c>
      <c r="D16" s="37">
        <v>50000</v>
      </c>
      <c r="E16" s="27"/>
      <c r="H16" s="75"/>
      <c r="I16" s="71"/>
      <c r="J16" s="72"/>
      <c r="K16" s="73"/>
    </row>
    <row r="17" spans="2:11" ht="15.75" x14ac:dyDescent="0.25">
      <c r="B17" s="3"/>
      <c r="C17" s="38">
        <v>43918</v>
      </c>
      <c r="D17" s="39">
        <v>50000</v>
      </c>
      <c r="E17" s="27"/>
      <c r="H17" s="75"/>
      <c r="I17" s="76"/>
      <c r="J17" s="77"/>
      <c r="K17" s="73"/>
    </row>
    <row r="18" spans="2:11" ht="15.75" x14ac:dyDescent="0.25">
      <c r="B18" s="3"/>
      <c r="C18" s="38">
        <v>43925</v>
      </c>
      <c r="D18" s="39">
        <v>50000</v>
      </c>
      <c r="E18" s="27"/>
      <c r="H18" s="75"/>
      <c r="I18" s="76"/>
      <c r="J18" s="77"/>
      <c r="K18" s="73"/>
    </row>
    <row r="19" spans="2:11" ht="15.75" x14ac:dyDescent="0.25">
      <c r="B19" s="57" t="s">
        <v>11</v>
      </c>
      <c r="C19" s="56">
        <v>43928</v>
      </c>
      <c r="D19" s="59">
        <v>49168</v>
      </c>
      <c r="E19" s="58" t="s">
        <v>27</v>
      </c>
      <c r="H19" s="78"/>
      <c r="I19" s="76"/>
      <c r="J19" s="77"/>
      <c r="K19" s="79"/>
    </row>
    <row r="20" spans="2:11" ht="15.75" x14ac:dyDescent="0.25">
      <c r="B20" s="3"/>
      <c r="C20" s="38">
        <v>43932</v>
      </c>
      <c r="D20" s="39">
        <v>55000</v>
      </c>
      <c r="E20" s="27"/>
      <c r="H20" s="3"/>
      <c r="I20" s="38"/>
      <c r="J20" s="39"/>
      <c r="K20" s="27"/>
    </row>
    <row r="21" spans="2:11" ht="15.75" x14ac:dyDescent="0.25">
      <c r="B21" s="3"/>
      <c r="C21" s="38">
        <v>43939</v>
      </c>
      <c r="D21" s="39">
        <v>55164</v>
      </c>
      <c r="E21" s="27"/>
      <c r="H21" s="3"/>
      <c r="I21" s="38">
        <v>43939</v>
      </c>
      <c r="J21" s="39">
        <v>-56210</v>
      </c>
      <c r="K21" s="27"/>
    </row>
    <row r="22" spans="2:11" ht="15.75" x14ac:dyDescent="0.25">
      <c r="B22" s="3"/>
      <c r="C22" s="38"/>
      <c r="D22" s="39">
        <v>0</v>
      </c>
      <c r="E22" s="27"/>
      <c r="H22" s="3"/>
      <c r="I22" s="38"/>
      <c r="J22" s="39">
        <v>0</v>
      </c>
      <c r="K22" s="27"/>
    </row>
    <row r="23" spans="2:11" ht="15.75" x14ac:dyDescent="0.25">
      <c r="B23" s="3"/>
      <c r="C23" s="38"/>
      <c r="D23" s="39">
        <v>0</v>
      </c>
      <c r="E23" s="27"/>
      <c r="H23" s="3"/>
      <c r="I23" s="38"/>
      <c r="J23" s="39">
        <v>0</v>
      </c>
      <c r="K23" s="27"/>
    </row>
    <row r="24" spans="2:11" ht="16.5" thickBot="1" x14ac:dyDescent="0.3">
      <c r="B24" s="3"/>
      <c r="C24" s="38"/>
      <c r="D24" s="39">
        <v>0</v>
      </c>
      <c r="E24" s="3"/>
      <c r="H24" s="3"/>
      <c r="I24" s="38"/>
      <c r="J24" s="39">
        <v>0</v>
      </c>
      <c r="K24" s="3"/>
    </row>
    <row r="25" spans="2:11" ht="19.5" thickBot="1" x14ac:dyDescent="0.35">
      <c r="C25" s="4" t="s">
        <v>3</v>
      </c>
      <c r="D25" s="25">
        <f>SUM(D5:D24)</f>
        <v>909332</v>
      </c>
      <c r="I25" s="4" t="s">
        <v>3</v>
      </c>
      <c r="J25" s="25">
        <f>SUM(J5:J24)</f>
        <v>-56210</v>
      </c>
    </row>
    <row r="26" spans="2:11" ht="18.75" x14ac:dyDescent="0.3">
      <c r="B26" s="64"/>
      <c r="C26" s="65" t="s">
        <v>31</v>
      </c>
      <c r="D26" s="49">
        <v>-99356.04</v>
      </c>
      <c r="H26" s="82" t="s">
        <v>34</v>
      </c>
      <c r="I26" s="65"/>
      <c r="J26" s="49">
        <v>6570.24</v>
      </c>
    </row>
    <row r="27" spans="2:11" ht="18.75" x14ac:dyDescent="0.3">
      <c r="B27" s="64"/>
      <c r="C27" s="65"/>
      <c r="D27" s="49"/>
      <c r="H27" s="80" t="s">
        <v>35</v>
      </c>
      <c r="I27" s="65"/>
      <c r="J27" s="49">
        <v>28104.75</v>
      </c>
    </row>
    <row r="28" spans="2:11" ht="19.5" thickBot="1" x14ac:dyDescent="0.35">
      <c r="C28" s="26" t="s">
        <v>5</v>
      </c>
      <c r="D28" s="29">
        <v>-809976.12</v>
      </c>
      <c r="H28" s="81" t="s">
        <v>36</v>
      </c>
      <c r="I28" s="26"/>
      <c r="J28" s="29">
        <v>21535</v>
      </c>
    </row>
    <row r="29" spans="2:11" ht="19.5" thickBot="1" x14ac:dyDescent="0.35">
      <c r="C29" s="33" t="s">
        <v>4</v>
      </c>
      <c r="D29" s="34">
        <f>D28+D25+D26</f>
        <v>-0.15999999998894054</v>
      </c>
      <c r="I29" s="33" t="s">
        <v>4</v>
      </c>
      <c r="J29" s="34">
        <f>J28+J25+J26+J27</f>
        <v>-1.0000000002037268E-2</v>
      </c>
    </row>
    <row r="30" spans="2:11" x14ac:dyDescent="0.25">
      <c r="C30" s="1"/>
      <c r="D30" s="2" t="s">
        <v>7</v>
      </c>
      <c r="I30" s="1"/>
      <c r="J30" s="2" t="s">
        <v>7</v>
      </c>
    </row>
    <row r="31" spans="2:11" x14ac:dyDescent="0.25">
      <c r="C31" s="1"/>
      <c r="I31" s="1"/>
    </row>
    <row r="32" spans="2:11" x14ac:dyDescent="0.25">
      <c r="C32" s="1"/>
      <c r="I32" s="1"/>
    </row>
    <row r="33" spans="3:9" x14ac:dyDescent="0.25">
      <c r="C33" s="1"/>
      <c r="I33" s="1"/>
    </row>
  </sheetData>
  <mergeCells count="2">
    <mergeCell ref="C3:E3"/>
    <mergeCell ref="I3:K3"/>
  </mergeCells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8"/>
  <sheetViews>
    <sheetView workbookViewId="0">
      <selection activeCell="D7" sqref="D7"/>
    </sheetView>
  </sheetViews>
  <sheetFormatPr baseColWidth="10" defaultRowHeight="15" x14ac:dyDescent="0.25"/>
  <cols>
    <col min="2" max="2" width="14.7109375" bestFit="1" customWidth="1"/>
    <col min="4" max="4" width="17.42578125" bestFit="1" customWidth="1"/>
  </cols>
  <sheetData>
    <row r="1" spans="2:5" ht="15.75" thickBot="1" x14ac:dyDescent="0.3">
      <c r="D1" s="2"/>
    </row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46" t="s">
        <v>1</v>
      </c>
      <c r="C3" s="128" t="s">
        <v>40</v>
      </c>
      <c r="D3" s="129"/>
      <c r="E3" s="130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47">
        <v>43960</v>
      </c>
      <c r="D5" s="28">
        <v>57000</v>
      </c>
      <c r="E5" s="28"/>
    </row>
    <row r="6" spans="2:5" ht="15.75" x14ac:dyDescent="0.25">
      <c r="B6" s="31"/>
      <c r="C6" s="36">
        <v>43967</v>
      </c>
      <c r="D6" s="37">
        <v>58002</v>
      </c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31"/>
      <c r="C8" s="36"/>
      <c r="D8" s="37"/>
      <c r="E8" s="27"/>
    </row>
    <row r="9" spans="2:5" ht="15.75" x14ac:dyDescent="0.25">
      <c r="B9" s="75"/>
      <c r="C9" s="76"/>
      <c r="D9" s="77"/>
      <c r="E9" s="73"/>
    </row>
    <row r="10" spans="2:5" ht="15.75" x14ac:dyDescent="0.25">
      <c r="B10" s="3"/>
      <c r="C10" s="38"/>
      <c r="D10" s="39"/>
      <c r="E10" s="27"/>
    </row>
    <row r="11" spans="2:5" ht="15.75" x14ac:dyDescent="0.25">
      <c r="B11" s="3"/>
      <c r="C11" s="38"/>
      <c r="D11" s="39">
        <v>0</v>
      </c>
      <c r="E11" s="27"/>
    </row>
    <row r="12" spans="2:5" ht="15.75" x14ac:dyDescent="0.25">
      <c r="B12" s="3"/>
      <c r="C12" s="38"/>
      <c r="D12" s="39">
        <v>0</v>
      </c>
      <c r="E12" s="27"/>
    </row>
    <row r="13" spans="2:5" ht="16.5" thickBot="1" x14ac:dyDescent="0.3">
      <c r="B13" s="3"/>
      <c r="C13" s="38"/>
      <c r="D13" s="39">
        <v>0</v>
      </c>
      <c r="E13" s="3"/>
    </row>
    <row r="14" spans="2:5" ht="19.5" thickBot="1" x14ac:dyDescent="0.35">
      <c r="C14" s="4" t="s">
        <v>3</v>
      </c>
      <c r="D14" s="25">
        <f>SUM(D5:D13)</f>
        <v>115002</v>
      </c>
    </row>
    <row r="15" spans="2:5" ht="18.75" x14ac:dyDescent="0.3">
      <c r="B15" s="64"/>
      <c r="C15" s="65"/>
      <c r="D15" s="49"/>
    </row>
    <row r="16" spans="2:5" ht="19.5" thickBot="1" x14ac:dyDescent="0.35">
      <c r="C16" s="26" t="s">
        <v>5</v>
      </c>
      <c r="D16" s="29">
        <v>-115002</v>
      </c>
    </row>
    <row r="17" spans="3:4" ht="19.5" thickBot="1" x14ac:dyDescent="0.35">
      <c r="C17" s="33" t="s">
        <v>4</v>
      </c>
      <c r="D17" s="34">
        <f>D16+D14+D15</f>
        <v>0</v>
      </c>
    </row>
    <row r="18" spans="3:4" x14ac:dyDescent="0.25">
      <c r="C18" s="1"/>
      <c r="D18" s="2" t="s">
        <v>7</v>
      </c>
    </row>
  </sheetData>
  <mergeCells count="1">
    <mergeCell ref="C3:E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E34"/>
  <sheetViews>
    <sheetView topLeftCell="A19" workbookViewId="0">
      <selection activeCell="H14" sqref="H14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32.28515625" customWidth="1"/>
    <col min="6" max="6" width="10.5703125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8" customHeight="1" x14ac:dyDescent="0.35">
      <c r="B3" s="50"/>
      <c r="C3" s="141" t="s">
        <v>1</v>
      </c>
      <c r="D3" s="141"/>
      <c r="E3" s="66"/>
    </row>
    <row r="4" spans="2:5" ht="16.5" thickBot="1" x14ac:dyDescent="0.3">
      <c r="B4" s="20"/>
      <c r="C4" s="132" t="s">
        <v>2</v>
      </c>
      <c r="D4" s="132"/>
      <c r="E4" s="23"/>
    </row>
    <row r="5" spans="2:5" ht="15.75" x14ac:dyDescent="0.25">
      <c r="B5" s="32"/>
      <c r="C5" s="47"/>
      <c r="D5" s="28"/>
      <c r="E5" s="60"/>
    </row>
    <row r="6" spans="2:5" ht="15.75" x14ac:dyDescent="0.25">
      <c r="B6" s="142" t="s">
        <v>12</v>
      </c>
      <c r="C6" s="143"/>
      <c r="D6" s="37">
        <v>1064853</v>
      </c>
      <c r="E6" s="53" t="s">
        <v>32</v>
      </c>
    </row>
    <row r="7" spans="2:5" ht="15.75" x14ac:dyDescent="0.25">
      <c r="B7" s="31"/>
      <c r="C7" s="36"/>
      <c r="D7" s="37">
        <v>0</v>
      </c>
      <c r="E7" s="61"/>
    </row>
    <row r="8" spans="2:5" ht="15.75" x14ac:dyDescent="0.25">
      <c r="B8" s="139" t="s">
        <v>14</v>
      </c>
      <c r="C8" s="140"/>
      <c r="D8" s="37">
        <v>382873</v>
      </c>
      <c r="E8" s="53" t="s">
        <v>13</v>
      </c>
    </row>
    <row r="9" spans="2:5" ht="15.75" x14ac:dyDescent="0.25">
      <c r="B9" s="31"/>
      <c r="C9" s="36"/>
      <c r="D9" s="37">
        <v>0</v>
      </c>
      <c r="E9" s="51"/>
    </row>
    <row r="10" spans="2:5" ht="15.75" x14ac:dyDescent="0.25">
      <c r="B10" s="139" t="s">
        <v>16</v>
      </c>
      <c r="C10" s="140"/>
      <c r="D10" s="37">
        <v>554226</v>
      </c>
      <c r="E10" s="53" t="s">
        <v>15</v>
      </c>
    </row>
    <row r="11" spans="2:5" ht="15.75" x14ac:dyDescent="0.25">
      <c r="B11" s="31"/>
      <c r="C11" s="36"/>
      <c r="D11" s="37">
        <v>0</v>
      </c>
      <c r="E11" s="51"/>
    </row>
    <row r="12" spans="2:5" ht="15.75" x14ac:dyDescent="0.25">
      <c r="B12" s="139" t="s">
        <v>20</v>
      </c>
      <c r="C12" s="140"/>
      <c r="D12" s="37">
        <v>873457</v>
      </c>
      <c r="E12" s="53" t="s">
        <v>19</v>
      </c>
    </row>
    <row r="13" spans="2:5" ht="15.75" x14ac:dyDescent="0.25">
      <c r="B13" s="31"/>
      <c r="C13" s="36"/>
      <c r="D13" s="37">
        <v>0</v>
      </c>
      <c r="E13" s="51"/>
    </row>
    <row r="14" spans="2:5" ht="15.75" x14ac:dyDescent="0.25">
      <c r="B14" s="139" t="s">
        <v>18</v>
      </c>
      <c r="C14" s="140"/>
      <c r="D14" s="37">
        <v>108040</v>
      </c>
      <c r="E14" s="53" t="s">
        <v>17</v>
      </c>
    </row>
    <row r="15" spans="2:5" ht="15.75" x14ac:dyDescent="0.25">
      <c r="B15" s="3"/>
      <c r="C15" s="36"/>
      <c r="D15" s="37">
        <v>0</v>
      </c>
      <c r="E15" s="51"/>
    </row>
    <row r="16" spans="2:5" ht="15.75" x14ac:dyDescent="0.25">
      <c r="B16" s="133" t="s">
        <v>22</v>
      </c>
      <c r="C16" s="134"/>
      <c r="D16" s="37">
        <v>451709</v>
      </c>
      <c r="E16" s="53" t="s">
        <v>21</v>
      </c>
    </row>
    <row r="17" spans="2:5" ht="15.75" x14ac:dyDescent="0.25">
      <c r="B17" s="3"/>
      <c r="C17" s="38"/>
      <c r="D17" s="39">
        <v>0</v>
      </c>
      <c r="E17" s="27"/>
    </row>
    <row r="18" spans="2:5" ht="15.75" x14ac:dyDescent="0.25">
      <c r="B18" s="133" t="s">
        <v>24</v>
      </c>
      <c r="C18" s="134"/>
      <c r="D18" s="39">
        <v>828541</v>
      </c>
      <c r="E18" s="135" t="s">
        <v>23</v>
      </c>
    </row>
    <row r="19" spans="2:5" ht="15.75" x14ac:dyDescent="0.25">
      <c r="B19" s="3"/>
      <c r="C19" s="38"/>
      <c r="D19" s="39">
        <v>0</v>
      </c>
      <c r="E19" s="136"/>
    </row>
    <row r="20" spans="2:5" ht="15.75" x14ac:dyDescent="0.25">
      <c r="B20" s="3"/>
      <c r="C20" s="38"/>
      <c r="D20" s="39">
        <v>0</v>
      </c>
      <c r="E20" s="27"/>
    </row>
    <row r="21" spans="2:5" ht="15.75" x14ac:dyDescent="0.25">
      <c r="B21" s="133" t="s">
        <v>26</v>
      </c>
      <c r="C21" s="134"/>
      <c r="D21" s="39">
        <v>70000</v>
      </c>
      <c r="E21" s="52" t="s">
        <v>25</v>
      </c>
    </row>
    <row r="22" spans="2:5" ht="15.75" x14ac:dyDescent="0.25">
      <c r="B22" s="3"/>
      <c r="C22" s="38"/>
      <c r="D22" s="39">
        <v>0</v>
      </c>
      <c r="E22" s="52"/>
    </row>
    <row r="23" spans="2:5" ht="15.75" x14ac:dyDescent="0.25">
      <c r="B23" s="137" t="s">
        <v>29</v>
      </c>
      <c r="C23" s="138"/>
      <c r="D23" s="39">
        <v>748884</v>
      </c>
      <c r="E23" s="52" t="s">
        <v>28</v>
      </c>
    </row>
    <row r="24" spans="2:5" ht="15.75" x14ac:dyDescent="0.25">
      <c r="B24" s="63"/>
      <c r="C24" s="63"/>
      <c r="D24" s="39">
        <v>0</v>
      </c>
      <c r="E24" s="51"/>
    </row>
    <row r="25" spans="2:5" ht="15.75" x14ac:dyDescent="0.25">
      <c r="B25" s="131" t="s">
        <v>30</v>
      </c>
      <c r="C25" s="131"/>
      <c r="D25" s="37">
        <v>99356</v>
      </c>
      <c r="E25" s="43" t="s">
        <v>31</v>
      </c>
    </row>
    <row r="26" spans="2:5" ht="16.5" thickBot="1" x14ac:dyDescent="0.3">
      <c r="B26" s="62"/>
      <c r="C26" s="62"/>
      <c r="D26" s="13">
        <v>0</v>
      </c>
      <c r="E26" s="62"/>
    </row>
    <row r="27" spans="2:5" ht="19.5" thickBot="1" x14ac:dyDescent="0.35">
      <c r="C27" s="4" t="s">
        <v>3</v>
      </c>
      <c r="D27" s="25">
        <f>SUM(D5:D26)</f>
        <v>5181939</v>
      </c>
    </row>
    <row r="28" spans="2:5" ht="18.75" x14ac:dyDescent="0.3">
      <c r="C28" s="48"/>
      <c r="D28" s="49"/>
    </row>
    <row r="29" spans="2:5" ht="18.75" x14ac:dyDescent="0.3">
      <c r="C29" s="26"/>
      <c r="D29" s="29"/>
    </row>
    <row r="30" spans="2:5" ht="18.75" x14ac:dyDescent="0.3">
      <c r="C30" s="54"/>
      <c r="D30" s="55"/>
    </row>
    <row r="31" spans="2:5" x14ac:dyDescent="0.25">
      <c r="C31" s="1"/>
    </row>
    <row r="32" spans="2:5" x14ac:dyDescent="0.25">
      <c r="C32" s="1"/>
    </row>
    <row r="33" spans="3:3" x14ac:dyDescent="0.25">
      <c r="C33" s="1"/>
    </row>
    <row r="34" spans="3:3" x14ac:dyDescent="0.25">
      <c r="C34" s="1"/>
    </row>
  </sheetData>
  <mergeCells count="13">
    <mergeCell ref="C3:D3"/>
    <mergeCell ref="B6:C6"/>
    <mergeCell ref="B8:C8"/>
    <mergeCell ref="B10:C10"/>
    <mergeCell ref="B12:C12"/>
    <mergeCell ref="B25:C25"/>
    <mergeCell ref="C4:D4"/>
    <mergeCell ref="B16:C16"/>
    <mergeCell ref="E18:E19"/>
    <mergeCell ref="B18:C18"/>
    <mergeCell ref="B21:C21"/>
    <mergeCell ref="B23:C23"/>
    <mergeCell ref="B14:C14"/>
  </mergeCells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E23"/>
  <sheetViews>
    <sheetView workbookViewId="0">
      <selection activeCell="B21" sqref="B21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16.28515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46" t="s">
        <v>38</v>
      </c>
      <c r="C3" s="128" t="s">
        <v>37</v>
      </c>
      <c r="D3" s="129"/>
      <c r="E3" s="130"/>
    </row>
    <row r="4" spans="2:5" ht="19.5" thickBot="1" x14ac:dyDescent="0.35">
      <c r="B4" s="83" t="s">
        <v>39</v>
      </c>
      <c r="C4" s="21" t="s">
        <v>2</v>
      </c>
      <c r="D4" s="22"/>
      <c r="E4" s="23"/>
    </row>
    <row r="5" spans="2:5" ht="15.75" x14ac:dyDescent="0.25">
      <c r="B5" s="32"/>
      <c r="C5" s="47">
        <v>43944</v>
      </c>
      <c r="D5" s="28">
        <v>150000</v>
      </c>
      <c r="E5" s="28"/>
    </row>
    <row r="6" spans="2:5" ht="15.75" x14ac:dyDescent="0.25">
      <c r="B6" s="31"/>
      <c r="C6" s="36">
        <v>43974</v>
      </c>
      <c r="D6" s="37">
        <v>30000</v>
      </c>
      <c r="E6" s="27"/>
    </row>
    <row r="7" spans="2:5" ht="15.75" x14ac:dyDescent="0.25">
      <c r="B7" s="31"/>
      <c r="C7" s="36">
        <v>43990</v>
      </c>
      <c r="D7" s="72">
        <v>67500</v>
      </c>
      <c r="E7" s="41"/>
    </row>
    <row r="8" spans="2:5" ht="15.75" x14ac:dyDescent="0.25">
      <c r="B8" s="31"/>
      <c r="C8" s="36">
        <v>44002</v>
      </c>
      <c r="D8" s="72">
        <v>55000</v>
      </c>
      <c r="E8" s="27"/>
    </row>
    <row r="9" spans="2:5" ht="15.75" x14ac:dyDescent="0.25">
      <c r="B9" s="31"/>
      <c r="C9" s="36">
        <v>44009</v>
      </c>
      <c r="D9" s="37">
        <v>50604</v>
      </c>
      <c r="E9" s="27"/>
    </row>
    <row r="10" spans="2:5" ht="15.75" x14ac:dyDescent="0.25">
      <c r="B10" s="31"/>
      <c r="C10" s="36"/>
      <c r="D10" s="37">
        <v>0</v>
      </c>
      <c r="E10" s="27"/>
    </row>
    <row r="11" spans="2:5" ht="15.75" x14ac:dyDescent="0.25">
      <c r="B11" s="31"/>
      <c r="C11" s="36"/>
      <c r="D11" s="37">
        <v>0</v>
      </c>
      <c r="E11" s="27"/>
    </row>
    <row r="12" spans="2:5" ht="15.75" x14ac:dyDescent="0.25">
      <c r="B12" s="3"/>
      <c r="C12" s="38"/>
      <c r="D12" s="37">
        <v>0</v>
      </c>
      <c r="E12" s="27"/>
    </row>
    <row r="13" spans="2:5" ht="15.75" x14ac:dyDescent="0.25">
      <c r="B13" s="3"/>
      <c r="C13" s="38"/>
      <c r="D13" s="37">
        <v>0</v>
      </c>
      <c r="E13" s="27"/>
    </row>
    <row r="14" spans="2:5" ht="16.5" thickBot="1" x14ac:dyDescent="0.3">
      <c r="B14" s="3"/>
      <c r="C14" s="38"/>
      <c r="D14" s="39">
        <v>0</v>
      </c>
      <c r="E14" s="3"/>
    </row>
    <row r="15" spans="2:5" ht="19.5" thickBot="1" x14ac:dyDescent="0.35">
      <c r="C15" s="4" t="s">
        <v>3</v>
      </c>
      <c r="D15" s="25">
        <f>SUM(D5:D14)</f>
        <v>353104</v>
      </c>
    </row>
    <row r="16" spans="2:5" ht="18.75" x14ac:dyDescent="0.3">
      <c r="B16" s="64"/>
      <c r="C16" s="65" t="s">
        <v>41</v>
      </c>
      <c r="D16" s="49">
        <v>-245260.69</v>
      </c>
    </row>
    <row r="17" spans="2:4" ht="18.75" x14ac:dyDescent="0.3">
      <c r="C17" s="86" t="s">
        <v>42</v>
      </c>
      <c r="D17" s="49">
        <v>-107843.44</v>
      </c>
    </row>
    <row r="18" spans="2:4" ht="19.5" thickBot="1" x14ac:dyDescent="0.35">
      <c r="B18" s="85"/>
      <c r="C18" s="84"/>
      <c r="D18" s="29">
        <v>0</v>
      </c>
    </row>
    <row r="19" spans="2:4" ht="19.5" thickBot="1" x14ac:dyDescent="0.35">
      <c r="C19" s="33" t="s">
        <v>4</v>
      </c>
      <c r="D19" s="34">
        <f>D15+D16+D17</f>
        <v>-0.13000000000465661</v>
      </c>
    </row>
    <row r="20" spans="2:4" x14ac:dyDescent="0.25">
      <c r="C20" s="1"/>
      <c r="D20" s="2" t="s">
        <v>7</v>
      </c>
    </row>
    <row r="21" spans="2:4" x14ac:dyDescent="0.25">
      <c r="C21" s="1"/>
    </row>
    <row r="22" spans="2:4" x14ac:dyDescent="0.25">
      <c r="C22" s="1"/>
    </row>
    <row r="23" spans="2:4" x14ac:dyDescent="0.25">
      <c r="C23" s="1"/>
    </row>
  </sheetData>
  <mergeCells count="1">
    <mergeCell ref="C3:E3"/>
  </mergeCells>
  <pageMargins left="0.7" right="0.7" top="0.75" bottom="0.75" header="0.3" footer="0.3"/>
  <pageSetup orientation="portrait" horizontalDpi="0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B1:E22"/>
  <sheetViews>
    <sheetView workbookViewId="0">
      <selection activeCell="E10" sqref="E10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16.28515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46" t="s">
        <v>38</v>
      </c>
      <c r="C3" s="128" t="s">
        <v>43</v>
      </c>
      <c r="D3" s="129"/>
      <c r="E3" s="130"/>
    </row>
    <row r="4" spans="2:5" ht="19.5" thickBot="1" x14ac:dyDescent="0.35">
      <c r="B4" s="83" t="s">
        <v>39</v>
      </c>
      <c r="C4" s="21" t="s">
        <v>2</v>
      </c>
      <c r="D4" s="22"/>
      <c r="E4" s="23"/>
    </row>
    <row r="5" spans="2:5" ht="15.75" x14ac:dyDescent="0.25">
      <c r="B5" s="32"/>
      <c r="C5" s="47"/>
      <c r="D5" s="28">
        <v>24353</v>
      </c>
      <c r="E5" s="28"/>
    </row>
    <row r="6" spans="2:5" ht="15.75" x14ac:dyDescent="0.25">
      <c r="B6" s="31" t="s">
        <v>50</v>
      </c>
      <c r="C6" s="36">
        <v>44424</v>
      </c>
      <c r="D6" s="37">
        <v>32874</v>
      </c>
      <c r="E6" s="27"/>
    </row>
    <row r="7" spans="2:5" ht="15.75" x14ac:dyDescent="0.25">
      <c r="B7" s="31"/>
      <c r="C7" s="36"/>
      <c r="D7" s="72">
        <v>0</v>
      </c>
      <c r="E7" s="41"/>
    </row>
    <row r="8" spans="2:5" ht="15.75" x14ac:dyDescent="0.25">
      <c r="B8" s="31" t="s">
        <v>50</v>
      </c>
      <c r="C8" s="36">
        <v>44527</v>
      </c>
      <c r="D8" s="37">
        <v>2800</v>
      </c>
      <c r="E8" s="27" t="s">
        <v>71</v>
      </c>
    </row>
    <row r="9" spans="2:5" ht="15.75" x14ac:dyDescent="0.25">
      <c r="B9" s="31"/>
      <c r="C9" s="36"/>
      <c r="D9" s="37">
        <v>0</v>
      </c>
      <c r="E9" s="27" t="s">
        <v>72</v>
      </c>
    </row>
    <row r="10" spans="2:5" ht="15.75" x14ac:dyDescent="0.25">
      <c r="B10" s="31"/>
      <c r="C10" s="36"/>
      <c r="D10" s="37">
        <v>0</v>
      </c>
      <c r="E10" s="27"/>
    </row>
    <row r="11" spans="2:5" ht="15.75" x14ac:dyDescent="0.25">
      <c r="B11" s="31"/>
      <c r="C11" s="36"/>
      <c r="D11" s="37">
        <v>0</v>
      </c>
      <c r="E11" s="27"/>
    </row>
    <row r="12" spans="2:5" ht="15.75" x14ac:dyDescent="0.25">
      <c r="B12" s="31"/>
      <c r="C12" s="36"/>
      <c r="D12" s="37">
        <v>0</v>
      </c>
      <c r="E12" s="27"/>
    </row>
    <row r="13" spans="2:5" ht="16.5" thickBot="1" x14ac:dyDescent="0.3">
      <c r="B13" s="3"/>
      <c r="C13" s="36"/>
      <c r="D13" s="37">
        <v>0</v>
      </c>
      <c r="E13" s="27"/>
    </row>
    <row r="14" spans="2:5" ht="19.5" thickBot="1" x14ac:dyDescent="0.35">
      <c r="C14" s="4" t="s">
        <v>3</v>
      </c>
      <c r="D14" s="25">
        <f>SUM(D5:D13)</f>
        <v>60027</v>
      </c>
    </row>
    <row r="15" spans="2:5" ht="18.75" x14ac:dyDescent="0.3">
      <c r="B15" s="64"/>
      <c r="C15" s="65"/>
      <c r="D15" s="49"/>
    </row>
    <row r="16" spans="2:5" ht="18.75" x14ac:dyDescent="0.3">
      <c r="C16" s="86"/>
      <c r="D16" s="49">
        <v>0</v>
      </c>
    </row>
    <row r="17" spans="2:4" ht="19.5" thickBot="1" x14ac:dyDescent="0.35">
      <c r="B17" s="85"/>
      <c r="C17" s="84"/>
      <c r="D17" s="29">
        <v>0</v>
      </c>
    </row>
    <row r="18" spans="2:4" ht="19.5" thickBot="1" x14ac:dyDescent="0.35">
      <c r="C18" s="33" t="s">
        <v>4</v>
      </c>
      <c r="D18" s="34">
        <f>D14+D15+D16</f>
        <v>60027</v>
      </c>
    </row>
    <row r="19" spans="2:4" x14ac:dyDescent="0.25">
      <c r="C19" s="1"/>
      <c r="D19" s="2" t="s">
        <v>7</v>
      </c>
    </row>
    <row r="20" spans="2:4" x14ac:dyDescent="0.25">
      <c r="C20" s="1"/>
    </row>
    <row r="21" spans="2:4" x14ac:dyDescent="0.25">
      <c r="C21" s="1"/>
    </row>
    <row r="22" spans="2:4" x14ac:dyDescent="0.25">
      <c r="C22" s="1"/>
    </row>
  </sheetData>
  <mergeCells count="1">
    <mergeCell ref="C3:E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FF"/>
  </sheetPr>
  <dimension ref="B1:E23"/>
  <sheetViews>
    <sheetView workbookViewId="0">
      <selection activeCell="G15" sqref="G15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16.28515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50"/>
      <c r="C3" s="128" t="s">
        <v>44</v>
      </c>
      <c r="D3" s="129"/>
      <c r="E3" s="130"/>
    </row>
    <row r="4" spans="2:5" ht="19.5" thickBot="1" x14ac:dyDescent="0.35">
      <c r="B4" s="83" t="s">
        <v>45</v>
      </c>
      <c r="C4" s="21" t="s">
        <v>2</v>
      </c>
      <c r="D4" s="22"/>
      <c r="E4" s="23"/>
    </row>
    <row r="5" spans="2:5" ht="15.75" x14ac:dyDescent="0.25">
      <c r="B5" s="32"/>
      <c r="C5" s="87" t="s">
        <v>46</v>
      </c>
      <c r="D5" s="28">
        <v>6650</v>
      </c>
      <c r="E5" s="28"/>
    </row>
    <row r="6" spans="2:5" ht="15.75" x14ac:dyDescent="0.25">
      <c r="B6" s="31"/>
      <c r="C6" s="36" t="s">
        <v>47</v>
      </c>
      <c r="D6" s="37">
        <v>3950</v>
      </c>
      <c r="E6" s="27"/>
    </row>
    <row r="7" spans="2:5" ht="15.75" x14ac:dyDescent="0.25">
      <c r="B7" s="31"/>
      <c r="C7" s="36" t="s">
        <v>48</v>
      </c>
      <c r="D7" s="72">
        <v>12850</v>
      </c>
      <c r="E7" s="41"/>
    </row>
    <row r="8" spans="2:5" ht="15.75" x14ac:dyDescent="0.25">
      <c r="B8" s="31"/>
      <c r="C8" s="36" t="s">
        <v>49</v>
      </c>
      <c r="D8" s="72">
        <v>1800</v>
      </c>
      <c r="E8" s="27"/>
    </row>
    <row r="9" spans="2:5" ht="15.75" x14ac:dyDescent="0.25">
      <c r="B9" s="31"/>
      <c r="C9" s="36" t="s">
        <v>50</v>
      </c>
      <c r="D9" s="37">
        <v>3700</v>
      </c>
      <c r="E9" s="27"/>
    </row>
    <row r="10" spans="2:5" ht="15.75" x14ac:dyDescent="0.25">
      <c r="B10" s="31"/>
      <c r="C10" s="36"/>
      <c r="D10" s="37">
        <v>0</v>
      </c>
      <c r="E10" s="27"/>
    </row>
    <row r="11" spans="2:5" ht="15.75" x14ac:dyDescent="0.25">
      <c r="B11" s="31"/>
      <c r="C11" s="36"/>
      <c r="D11" s="37">
        <v>0</v>
      </c>
      <c r="E11" s="27"/>
    </row>
    <row r="12" spans="2:5" ht="15.75" x14ac:dyDescent="0.25">
      <c r="B12" s="3"/>
      <c r="C12" s="38"/>
      <c r="D12" s="37">
        <v>0</v>
      </c>
      <c r="E12" s="27"/>
    </row>
    <row r="13" spans="2:5" ht="15.75" x14ac:dyDescent="0.25">
      <c r="B13" s="3"/>
      <c r="C13" s="38"/>
      <c r="D13" s="37">
        <v>0</v>
      </c>
      <c r="E13" s="27"/>
    </row>
    <row r="14" spans="2:5" ht="16.5" thickBot="1" x14ac:dyDescent="0.3">
      <c r="B14" s="3"/>
      <c r="C14" s="38"/>
      <c r="D14" s="39">
        <v>0</v>
      </c>
      <c r="E14" s="3"/>
    </row>
    <row r="15" spans="2:5" ht="19.5" thickBot="1" x14ac:dyDescent="0.35">
      <c r="B15" s="88">
        <v>44036</v>
      </c>
      <c r="C15" s="4" t="s">
        <v>3</v>
      </c>
      <c r="D15" s="25">
        <f>SUM(D5:D14)</f>
        <v>28950</v>
      </c>
    </row>
    <row r="16" spans="2:5" ht="18.75" x14ac:dyDescent="0.3">
      <c r="B16" s="64"/>
      <c r="C16" s="65" t="s">
        <v>41</v>
      </c>
      <c r="D16" s="49">
        <v>0</v>
      </c>
    </row>
    <row r="17" spans="2:4" ht="18.75" x14ac:dyDescent="0.3">
      <c r="C17" s="86" t="s">
        <v>42</v>
      </c>
      <c r="D17" s="49">
        <v>-28950</v>
      </c>
    </row>
    <row r="18" spans="2:4" ht="19.5" thickBot="1" x14ac:dyDescent="0.35">
      <c r="B18" s="85"/>
      <c r="C18" s="84"/>
      <c r="D18" s="29">
        <v>0</v>
      </c>
    </row>
    <row r="19" spans="2:4" ht="19.5" thickBot="1" x14ac:dyDescent="0.35">
      <c r="C19" s="33" t="s">
        <v>4</v>
      </c>
      <c r="D19" s="34">
        <f>D15+D16+D17</f>
        <v>0</v>
      </c>
    </row>
    <row r="20" spans="2:4" x14ac:dyDescent="0.25">
      <c r="C20" s="1"/>
      <c r="D20" s="2" t="s">
        <v>7</v>
      </c>
    </row>
    <row r="21" spans="2:4" x14ac:dyDescent="0.25">
      <c r="C21" s="1"/>
    </row>
    <row r="22" spans="2:4" x14ac:dyDescent="0.25">
      <c r="C22" s="1"/>
    </row>
    <row r="23" spans="2:4" x14ac:dyDescent="0.25">
      <c r="C23" s="1"/>
    </row>
  </sheetData>
  <mergeCells count="1">
    <mergeCell ref="C3:E3"/>
  </mergeCells>
  <pageMargins left="0.7" right="0.7" top="0.75" bottom="0.75" header="0.3" footer="0.3"/>
  <pageSetup orientation="portrait" horizontalDpi="0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00"/>
  </sheetPr>
  <dimension ref="B1:E33"/>
  <sheetViews>
    <sheetView workbookViewId="0">
      <selection activeCell="E34" sqref="E34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6.28515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89" t="s">
        <v>38</v>
      </c>
      <c r="C3" s="128"/>
      <c r="D3" s="129"/>
      <c r="E3" s="130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47"/>
      <c r="D5" s="28">
        <v>40553</v>
      </c>
      <c r="E5" s="28"/>
    </row>
    <row r="6" spans="2:5" ht="15.75" x14ac:dyDescent="0.25">
      <c r="B6" s="31"/>
      <c r="C6" s="36"/>
      <c r="D6" s="37"/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31"/>
      <c r="C8" s="36"/>
      <c r="D8" s="37"/>
      <c r="E8" s="27"/>
    </row>
    <row r="9" spans="2:5" ht="15.75" x14ac:dyDescent="0.25">
      <c r="B9" s="31"/>
      <c r="C9" s="36"/>
      <c r="D9" s="37"/>
      <c r="E9" s="27"/>
    </row>
    <row r="10" spans="2:5" ht="15.75" x14ac:dyDescent="0.25">
      <c r="B10" s="31"/>
      <c r="C10" s="36"/>
      <c r="D10" s="37"/>
      <c r="E10" s="27"/>
    </row>
    <row r="11" spans="2:5" ht="15.75" x14ac:dyDescent="0.25">
      <c r="B11" s="31"/>
      <c r="C11" s="36"/>
      <c r="D11" s="37"/>
      <c r="E11" s="27"/>
    </row>
    <row r="12" spans="2:5" ht="15.75" hidden="1" x14ac:dyDescent="0.25">
      <c r="B12" s="31"/>
      <c r="C12" s="36"/>
      <c r="D12" s="37"/>
      <c r="E12" s="27"/>
    </row>
    <row r="13" spans="2:5" ht="15.75" hidden="1" x14ac:dyDescent="0.25">
      <c r="B13" s="31"/>
      <c r="C13" s="36"/>
      <c r="D13" s="37"/>
      <c r="E13" s="27"/>
    </row>
    <row r="14" spans="2:5" ht="15.75" hidden="1" x14ac:dyDescent="0.25">
      <c r="B14" s="31"/>
      <c r="C14" s="36"/>
      <c r="D14" s="37"/>
      <c r="E14" s="27"/>
    </row>
    <row r="15" spans="2:5" ht="15.75" hidden="1" x14ac:dyDescent="0.25">
      <c r="B15" s="3"/>
      <c r="C15" s="36"/>
      <c r="D15" s="37"/>
      <c r="E15" s="27"/>
    </row>
    <row r="16" spans="2:5" ht="15.75" hidden="1" x14ac:dyDescent="0.25">
      <c r="B16" s="3"/>
      <c r="C16" s="36"/>
      <c r="D16" s="37"/>
      <c r="E16" s="27"/>
    </row>
    <row r="17" spans="2:5" ht="15.75" hidden="1" x14ac:dyDescent="0.25">
      <c r="B17" s="3"/>
      <c r="C17" s="38"/>
      <c r="D17" s="39"/>
      <c r="E17" s="27"/>
    </row>
    <row r="18" spans="2:5" ht="15.75" hidden="1" x14ac:dyDescent="0.25">
      <c r="B18" s="3"/>
      <c r="C18" s="38"/>
      <c r="D18" s="39"/>
      <c r="E18" s="27"/>
    </row>
    <row r="19" spans="2:5" ht="15.75" hidden="1" x14ac:dyDescent="0.25">
      <c r="B19" s="78"/>
      <c r="C19" s="76"/>
      <c r="D19" s="77"/>
      <c r="E19" s="79"/>
    </row>
    <row r="20" spans="2:5" ht="15.75" hidden="1" x14ac:dyDescent="0.25">
      <c r="B20" s="3"/>
      <c r="C20" s="38"/>
      <c r="D20" s="39"/>
      <c r="E20" s="27"/>
    </row>
    <row r="21" spans="2:5" ht="15.75" x14ac:dyDescent="0.25">
      <c r="B21" s="3"/>
      <c r="C21" s="38"/>
      <c r="D21" s="39"/>
      <c r="E21" s="27"/>
    </row>
    <row r="22" spans="2:5" ht="15.75" x14ac:dyDescent="0.25">
      <c r="B22" s="3"/>
      <c r="C22" s="38"/>
      <c r="D22" s="39">
        <v>0</v>
      </c>
      <c r="E22" s="27"/>
    </row>
    <row r="23" spans="2:5" ht="15.75" x14ac:dyDescent="0.25">
      <c r="B23" s="3"/>
      <c r="C23" s="38"/>
      <c r="D23" s="39">
        <v>0</v>
      </c>
      <c r="E23" s="27"/>
    </row>
    <row r="24" spans="2:5" ht="16.5" thickBot="1" x14ac:dyDescent="0.3">
      <c r="B24" s="3"/>
      <c r="C24" s="38"/>
      <c r="D24" s="39">
        <v>0</v>
      </c>
      <c r="E24" s="3"/>
    </row>
    <row r="25" spans="2:5" ht="19.5" thickBot="1" x14ac:dyDescent="0.35">
      <c r="C25" s="4" t="s">
        <v>3</v>
      </c>
      <c r="D25" s="25">
        <f>SUM(D5:D24)</f>
        <v>40553</v>
      </c>
    </row>
    <row r="26" spans="2:5" ht="18.75" x14ac:dyDescent="0.3">
      <c r="B26" s="64"/>
      <c r="C26" s="65"/>
      <c r="D26" s="49">
        <v>0</v>
      </c>
    </row>
    <row r="27" spans="2:5" ht="18.75" x14ac:dyDescent="0.3">
      <c r="B27" s="64"/>
      <c r="C27" s="65"/>
      <c r="D27" s="49"/>
    </row>
    <row r="28" spans="2:5" ht="19.5" thickBot="1" x14ac:dyDescent="0.35">
      <c r="C28" s="26" t="s">
        <v>5</v>
      </c>
      <c r="D28" s="29">
        <v>-40553</v>
      </c>
    </row>
    <row r="29" spans="2:5" ht="19.5" thickBot="1" x14ac:dyDescent="0.35">
      <c r="C29" s="33" t="s">
        <v>4</v>
      </c>
      <c r="D29" s="34">
        <f>D28+D25+D26</f>
        <v>0</v>
      </c>
    </row>
    <row r="30" spans="2:5" x14ac:dyDescent="0.25">
      <c r="C30" s="1"/>
      <c r="D30" s="2" t="s">
        <v>7</v>
      </c>
    </row>
    <row r="31" spans="2:5" x14ac:dyDescent="0.25">
      <c r="C31" s="1"/>
    </row>
    <row r="32" spans="2:5" x14ac:dyDescent="0.25">
      <c r="C32" s="1"/>
    </row>
    <row r="33" spans="3:3" x14ac:dyDescent="0.25">
      <c r="C33" s="1"/>
    </row>
  </sheetData>
  <mergeCells count="1">
    <mergeCell ref="C3:E3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B1:E61"/>
  <sheetViews>
    <sheetView topLeftCell="A21" workbookViewId="0">
      <selection activeCell="F43" sqref="F43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1.140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89" t="s">
        <v>51</v>
      </c>
      <c r="C3" s="128"/>
      <c r="D3" s="129"/>
      <c r="E3" s="130"/>
    </row>
    <row r="4" spans="2:5" ht="16.149999999999999" customHeight="1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47">
        <v>44121</v>
      </c>
      <c r="D5" s="28">
        <v>50000</v>
      </c>
      <c r="E5" s="28"/>
    </row>
    <row r="6" spans="2:5" ht="15.75" x14ac:dyDescent="0.25">
      <c r="B6" s="31"/>
      <c r="C6" s="36">
        <v>44128</v>
      </c>
      <c r="D6" s="37">
        <v>50000</v>
      </c>
      <c r="E6" s="27"/>
    </row>
    <row r="7" spans="2:5" ht="15.75" x14ac:dyDescent="0.25">
      <c r="B7" s="31"/>
      <c r="C7" s="36">
        <v>44135</v>
      </c>
      <c r="D7" s="37">
        <v>50000</v>
      </c>
      <c r="E7" s="41"/>
    </row>
    <row r="8" spans="2:5" ht="15.75" x14ac:dyDescent="0.25">
      <c r="B8" s="31"/>
      <c r="C8" s="36">
        <v>44142</v>
      </c>
      <c r="D8" s="37">
        <v>50000</v>
      </c>
      <c r="E8" s="27"/>
    </row>
    <row r="9" spans="2:5" ht="15.75" x14ac:dyDescent="0.25">
      <c r="B9" s="31"/>
      <c r="C9" s="36">
        <v>44149</v>
      </c>
      <c r="D9" s="37">
        <v>50000</v>
      </c>
      <c r="E9" s="27"/>
    </row>
    <row r="10" spans="2:5" ht="15.75" x14ac:dyDescent="0.25">
      <c r="B10" s="31"/>
      <c r="C10" s="36">
        <v>44156</v>
      </c>
      <c r="D10" s="37">
        <v>50000</v>
      </c>
      <c r="E10" s="27"/>
    </row>
    <row r="11" spans="2:5" ht="15.75" x14ac:dyDescent="0.25">
      <c r="B11" s="31"/>
      <c r="C11" s="36">
        <v>44163</v>
      </c>
      <c r="D11" s="37">
        <v>50000</v>
      </c>
      <c r="E11" s="27"/>
    </row>
    <row r="12" spans="2:5" ht="15.75" hidden="1" x14ac:dyDescent="0.25">
      <c r="B12" s="31"/>
      <c r="C12" s="36"/>
      <c r="D12" s="37"/>
      <c r="E12" s="27"/>
    </row>
    <row r="13" spans="2:5" ht="15.75" hidden="1" x14ac:dyDescent="0.25">
      <c r="B13" s="31"/>
      <c r="C13" s="36"/>
      <c r="D13" s="37"/>
      <c r="E13" s="27"/>
    </row>
    <row r="14" spans="2:5" ht="15.75" hidden="1" x14ac:dyDescent="0.25">
      <c r="B14" s="31"/>
      <c r="C14" s="36"/>
      <c r="D14" s="37"/>
      <c r="E14" s="27"/>
    </row>
    <row r="15" spans="2:5" ht="15.75" hidden="1" x14ac:dyDescent="0.25">
      <c r="B15" s="3"/>
      <c r="C15" s="36"/>
      <c r="D15" s="37"/>
      <c r="E15" s="27"/>
    </row>
    <row r="16" spans="2:5" ht="15.75" hidden="1" x14ac:dyDescent="0.25">
      <c r="B16" s="3"/>
      <c r="C16" s="36"/>
      <c r="D16" s="37"/>
      <c r="E16" s="27"/>
    </row>
    <row r="17" spans="2:5" ht="15.75" hidden="1" x14ac:dyDescent="0.25">
      <c r="B17" s="3"/>
      <c r="C17" s="38"/>
      <c r="D17" s="39"/>
      <c r="E17" s="27"/>
    </row>
    <row r="18" spans="2:5" ht="15.75" hidden="1" x14ac:dyDescent="0.25">
      <c r="B18" s="3"/>
      <c r="C18" s="38"/>
      <c r="D18" s="39"/>
      <c r="E18" s="27"/>
    </row>
    <row r="19" spans="2:5" ht="15.75" hidden="1" x14ac:dyDescent="0.25">
      <c r="B19" s="78"/>
      <c r="C19" s="76"/>
      <c r="D19" s="77"/>
      <c r="E19" s="79"/>
    </row>
    <row r="20" spans="2:5" ht="15.75" hidden="1" x14ac:dyDescent="0.25">
      <c r="B20" s="3"/>
      <c r="C20" s="38"/>
      <c r="D20" s="39"/>
      <c r="E20" s="27"/>
    </row>
    <row r="21" spans="2:5" ht="15.75" x14ac:dyDescent="0.25">
      <c r="B21" s="3"/>
      <c r="C21" s="38">
        <v>44170</v>
      </c>
      <c r="D21" s="39">
        <v>50000</v>
      </c>
      <c r="E21" s="27"/>
    </row>
    <row r="22" spans="2:5" ht="15.75" x14ac:dyDescent="0.25">
      <c r="B22" s="3"/>
      <c r="C22" s="38">
        <v>44177</v>
      </c>
      <c r="D22" s="39">
        <v>50000</v>
      </c>
      <c r="E22" s="27"/>
    </row>
    <row r="23" spans="2:5" ht="15.75" x14ac:dyDescent="0.25">
      <c r="B23" s="3"/>
      <c r="C23" s="38">
        <v>44184</v>
      </c>
      <c r="D23" s="39">
        <v>50000</v>
      </c>
      <c r="E23" s="27"/>
    </row>
    <row r="24" spans="2:5" ht="15.75" x14ac:dyDescent="0.25">
      <c r="B24" s="3"/>
      <c r="C24" s="38">
        <v>44191</v>
      </c>
      <c r="D24" s="39">
        <v>50000</v>
      </c>
      <c r="E24" s="27"/>
    </row>
    <row r="25" spans="2:5" ht="15.75" x14ac:dyDescent="0.25">
      <c r="B25" s="3"/>
      <c r="C25" s="38">
        <v>44200</v>
      </c>
      <c r="D25" s="39">
        <v>50000</v>
      </c>
      <c r="E25" s="27"/>
    </row>
    <row r="26" spans="2:5" ht="15.75" x14ac:dyDescent="0.25">
      <c r="B26" s="3"/>
      <c r="C26" s="38">
        <v>44207</v>
      </c>
      <c r="D26" s="39">
        <v>50000</v>
      </c>
      <c r="E26" s="27"/>
    </row>
    <row r="27" spans="2:5" ht="15.75" x14ac:dyDescent="0.25">
      <c r="B27" s="90"/>
      <c r="C27" s="92" t="s">
        <v>55</v>
      </c>
      <c r="D27" s="91">
        <v>12500</v>
      </c>
      <c r="E27" s="27"/>
    </row>
    <row r="28" spans="2:5" ht="15.75" x14ac:dyDescent="0.25">
      <c r="B28" s="75"/>
      <c r="C28" s="93">
        <v>44219</v>
      </c>
      <c r="D28" s="77">
        <v>50000</v>
      </c>
      <c r="E28" s="27"/>
    </row>
    <row r="29" spans="2:5" ht="15.75" x14ac:dyDescent="0.25">
      <c r="B29" s="75"/>
      <c r="C29" s="93">
        <v>44226</v>
      </c>
      <c r="D29" s="77">
        <v>50000</v>
      </c>
      <c r="E29" s="27"/>
    </row>
    <row r="30" spans="2:5" ht="15.75" x14ac:dyDescent="0.25">
      <c r="B30" s="75"/>
      <c r="C30" s="93">
        <v>44235</v>
      </c>
      <c r="D30" s="77">
        <v>65510</v>
      </c>
      <c r="E30" s="27"/>
    </row>
    <row r="31" spans="2:5" ht="15.75" x14ac:dyDescent="0.25">
      <c r="B31" s="75"/>
      <c r="C31" s="93">
        <v>44240</v>
      </c>
      <c r="D31" s="77">
        <v>50000</v>
      </c>
      <c r="E31" s="27"/>
    </row>
    <row r="32" spans="2:5" ht="15.75" x14ac:dyDescent="0.25">
      <c r="B32" s="75"/>
      <c r="C32" s="93">
        <v>44277</v>
      </c>
      <c r="D32" s="77">
        <v>34416</v>
      </c>
      <c r="E32" s="27"/>
    </row>
    <row r="33" spans="2:5" ht="15.75" x14ac:dyDescent="0.25">
      <c r="B33" s="3"/>
      <c r="C33" s="38">
        <v>44309</v>
      </c>
      <c r="D33" s="39">
        <v>26430</v>
      </c>
      <c r="E33" s="3"/>
    </row>
    <row r="34" spans="2:5" ht="16.5" thickBot="1" x14ac:dyDescent="0.3">
      <c r="B34" s="122"/>
      <c r="C34" s="123">
        <v>44410</v>
      </c>
      <c r="D34" s="13">
        <v>39617</v>
      </c>
      <c r="E34" s="122"/>
    </row>
    <row r="35" spans="2:5" ht="19.5" thickBot="1" x14ac:dyDescent="0.35">
      <c r="C35" s="4" t="s">
        <v>3</v>
      </c>
      <c r="D35" s="25">
        <f>SUM(D5:D34)</f>
        <v>978473</v>
      </c>
    </row>
    <row r="36" spans="2:5" ht="18.75" x14ac:dyDescent="0.3">
      <c r="B36" s="64"/>
      <c r="C36" s="65" t="s">
        <v>56</v>
      </c>
      <c r="D36" s="49">
        <f>-188966.27+104650</f>
        <v>-84316.26999999999</v>
      </c>
      <c r="E36" s="6">
        <v>44240</v>
      </c>
    </row>
    <row r="37" spans="2:5" ht="18.75" x14ac:dyDescent="0.3">
      <c r="B37" s="64"/>
      <c r="C37" s="65" t="s">
        <v>53</v>
      </c>
      <c r="D37" s="49">
        <v>-658501.4</v>
      </c>
    </row>
    <row r="38" spans="2:5" ht="18.75" x14ac:dyDescent="0.3">
      <c r="C38" s="84" t="s">
        <v>54</v>
      </c>
      <c r="D38" s="29">
        <v>-169608.51</v>
      </c>
    </row>
    <row r="39" spans="2:5" ht="18.75" x14ac:dyDescent="0.3">
      <c r="C39" s="84" t="s">
        <v>65</v>
      </c>
      <c r="D39" s="29">
        <v>-26430</v>
      </c>
    </row>
    <row r="40" spans="2:5" ht="19.5" thickBot="1" x14ac:dyDescent="0.35">
      <c r="C40" s="84" t="s">
        <v>68</v>
      </c>
      <c r="D40" s="29">
        <v>-39617</v>
      </c>
    </row>
    <row r="41" spans="2:5" ht="19.5" thickBot="1" x14ac:dyDescent="0.35">
      <c r="C41" s="33" t="s">
        <v>4</v>
      </c>
      <c r="D41" s="34">
        <f>D38+D35+D36+D37+D39+D40</f>
        <v>-0.18000000005122274</v>
      </c>
    </row>
    <row r="42" spans="2:5" x14ac:dyDescent="0.25">
      <c r="C42" s="1"/>
      <c r="D42" s="2" t="s">
        <v>7</v>
      </c>
    </row>
    <row r="43" spans="2:5" x14ac:dyDescent="0.25">
      <c r="C43" s="1"/>
    </row>
    <row r="44" spans="2:5" x14ac:dyDescent="0.25">
      <c r="C44" s="1"/>
    </row>
    <row r="45" spans="2:5" ht="26.25" x14ac:dyDescent="0.4">
      <c r="C45" s="1"/>
      <c r="D45" s="117" t="s">
        <v>63</v>
      </c>
    </row>
    <row r="56" spans="2:5" ht="15.75" thickBot="1" x14ac:dyDescent="0.3"/>
    <row r="57" spans="2:5" x14ac:dyDescent="0.25">
      <c r="B57" s="144" t="s">
        <v>52</v>
      </c>
      <c r="C57" s="145"/>
      <c r="D57" s="145"/>
      <c r="E57" s="146"/>
    </row>
    <row r="58" spans="2:5" x14ac:dyDescent="0.25">
      <c r="B58" s="147"/>
      <c r="C58" s="148"/>
      <c r="D58" s="148"/>
      <c r="E58" s="149"/>
    </row>
    <row r="59" spans="2:5" x14ac:dyDescent="0.25">
      <c r="B59" s="147"/>
      <c r="C59" s="148"/>
      <c r="D59" s="148"/>
      <c r="E59" s="149"/>
    </row>
    <row r="60" spans="2:5" x14ac:dyDescent="0.25">
      <c r="B60" s="147"/>
      <c r="C60" s="148"/>
      <c r="D60" s="148"/>
      <c r="E60" s="149"/>
    </row>
    <row r="61" spans="2:5" ht="15.75" thickBot="1" x14ac:dyDescent="0.3">
      <c r="B61" s="150"/>
      <c r="C61" s="151"/>
      <c r="D61" s="151"/>
      <c r="E61" s="152"/>
    </row>
  </sheetData>
  <mergeCells count="2">
    <mergeCell ref="C3:E3"/>
    <mergeCell ref="B57:E61"/>
  </mergeCells>
  <pageMargins left="0.72" right="0.13" top="0.75" bottom="0.75" header="0.3" footer="0.3"/>
  <pageSetup orientation="portrait" horizontalDpi="0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FF"/>
  </sheetPr>
  <dimension ref="B1:E41"/>
  <sheetViews>
    <sheetView workbookViewId="0">
      <selection activeCell="B25" sqref="B25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1.140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89" t="s">
        <v>8</v>
      </c>
      <c r="C3" s="128"/>
      <c r="D3" s="129"/>
      <c r="E3" s="130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47">
        <v>44282</v>
      </c>
      <c r="D5" s="28">
        <v>72760</v>
      </c>
      <c r="E5" s="28"/>
    </row>
    <row r="6" spans="2:5" ht="15.75" x14ac:dyDescent="0.25">
      <c r="B6" s="31"/>
      <c r="C6" s="36"/>
      <c r="D6" s="37"/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31"/>
      <c r="C8" s="36"/>
      <c r="D8" s="37"/>
      <c r="E8" s="27"/>
    </row>
    <row r="9" spans="2:5" ht="15.75" x14ac:dyDescent="0.25">
      <c r="B9" s="75"/>
      <c r="C9" s="93"/>
      <c r="D9" s="77"/>
      <c r="E9" s="27"/>
    </row>
    <row r="10" spans="2:5" ht="15.75" x14ac:dyDescent="0.25">
      <c r="B10" s="75"/>
      <c r="C10" s="93"/>
      <c r="D10" s="77"/>
      <c r="E10" s="27"/>
    </row>
    <row r="11" spans="2:5" ht="15.75" x14ac:dyDescent="0.25">
      <c r="B11" s="75"/>
      <c r="C11" s="93"/>
      <c r="D11" s="77"/>
      <c r="E11" s="27"/>
    </row>
    <row r="12" spans="2:5" ht="16.5" thickBot="1" x14ac:dyDescent="0.3">
      <c r="B12" s="3"/>
      <c r="C12" s="38"/>
      <c r="D12" s="39">
        <v>0</v>
      </c>
      <c r="E12" s="3"/>
    </row>
    <row r="13" spans="2:5" ht="19.5" thickBot="1" x14ac:dyDescent="0.35">
      <c r="C13" s="4" t="s">
        <v>3</v>
      </c>
      <c r="D13" s="25">
        <f>SUM(D5:D12)</f>
        <v>72760</v>
      </c>
    </row>
    <row r="14" spans="2:5" ht="18.75" x14ac:dyDescent="0.3">
      <c r="B14" s="64"/>
      <c r="C14" s="121" t="s">
        <v>64</v>
      </c>
      <c r="D14" s="49">
        <v>-72759.649999999994</v>
      </c>
      <c r="E14" s="6">
        <v>44240</v>
      </c>
    </row>
    <row r="15" spans="2:5" ht="18.75" x14ac:dyDescent="0.3">
      <c r="B15" s="64"/>
      <c r="C15" s="65"/>
      <c r="D15" s="49">
        <v>0</v>
      </c>
    </row>
    <row r="16" spans="2:5" ht="19.5" thickBot="1" x14ac:dyDescent="0.35">
      <c r="C16" s="84"/>
      <c r="D16" s="29">
        <v>0</v>
      </c>
    </row>
    <row r="17" spans="2:5" ht="19.5" thickBot="1" x14ac:dyDescent="0.35">
      <c r="C17" s="33" t="s">
        <v>4</v>
      </c>
      <c r="D17" s="34">
        <f>D16+D13+D14+D15</f>
        <v>0.35000000000582077</v>
      </c>
    </row>
    <row r="18" spans="2:5" x14ac:dyDescent="0.25">
      <c r="C18" s="1"/>
      <c r="D18" s="2" t="s">
        <v>7</v>
      </c>
    </row>
    <row r="19" spans="2:5" x14ac:dyDescent="0.25">
      <c r="C19" s="1"/>
    </row>
    <row r="20" spans="2:5" x14ac:dyDescent="0.25">
      <c r="C20" s="1"/>
    </row>
    <row r="21" spans="2:5" ht="26.25" x14ac:dyDescent="0.4">
      <c r="C21" s="1"/>
      <c r="D21" s="117" t="s">
        <v>63</v>
      </c>
    </row>
    <row r="29" spans="2:5" x14ac:dyDescent="0.25">
      <c r="B29" s="118"/>
      <c r="C29" s="118"/>
      <c r="D29" s="119"/>
      <c r="E29" s="118"/>
    </row>
    <row r="30" spans="2:5" x14ac:dyDescent="0.25">
      <c r="B30" s="118"/>
      <c r="C30" s="118"/>
      <c r="D30" s="119"/>
      <c r="E30" s="118"/>
    </row>
    <row r="31" spans="2:5" x14ac:dyDescent="0.25">
      <c r="B31" s="118"/>
      <c r="C31" s="118"/>
      <c r="D31" s="119"/>
      <c r="E31" s="118"/>
    </row>
    <row r="32" spans="2:5" x14ac:dyDescent="0.25">
      <c r="B32" s="118"/>
      <c r="C32" s="118"/>
      <c r="D32" s="119"/>
      <c r="E32" s="118"/>
    </row>
    <row r="33" spans="2:5" x14ac:dyDescent="0.25">
      <c r="B33" s="120"/>
      <c r="C33" s="120"/>
      <c r="D33" s="120"/>
      <c r="E33" s="120"/>
    </row>
    <row r="34" spans="2:5" x14ac:dyDescent="0.25">
      <c r="B34" s="120"/>
      <c r="C34" s="120"/>
      <c r="D34" s="120"/>
      <c r="E34" s="120"/>
    </row>
    <row r="35" spans="2:5" x14ac:dyDescent="0.25">
      <c r="B35" s="120"/>
      <c r="C35" s="120"/>
      <c r="D35" s="120"/>
      <c r="E35" s="120"/>
    </row>
    <row r="36" spans="2:5" x14ac:dyDescent="0.25">
      <c r="B36" s="120"/>
      <c r="C36" s="120"/>
      <c r="D36" s="120"/>
      <c r="E36" s="120"/>
    </row>
    <row r="37" spans="2:5" x14ac:dyDescent="0.25">
      <c r="B37" s="120"/>
      <c r="C37" s="120"/>
      <c r="D37" s="120"/>
      <c r="E37" s="120"/>
    </row>
    <row r="38" spans="2:5" x14ac:dyDescent="0.25">
      <c r="B38" s="118"/>
      <c r="C38" s="118"/>
      <c r="D38" s="119"/>
      <c r="E38" s="118"/>
    </row>
    <row r="39" spans="2:5" x14ac:dyDescent="0.25">
      <c r="B39" s="118"/>
      <c r="C39" s="118"/>
      <c r="D39" s="119"/>
      <c r="E39" s="118"/>
    </row>
    <row r="40" spans="2:5" x14ac:dyDescent="0.25">
      <c r="B40" s="118"/>
      <c r="C40" s="118"/>
      <c r="D40" s="119"/>
      <c r="E40" s="118"/>
    </row>
    <row r="41" spans="2:5" x14ac:dyDescent="0.25">
      <c r="B41" s="118"/>
      <c r="C41" s="118"/>
      <c r="D41" s="119"/>
      <c r="E41" s="118"/>
    </row>
  </sheetData>
  <mergeCells count="1">
    <mergeCell ref="C3:E3"/>
  </mergeCells>
  <pageMargins left="0.7" right="0.7" top="0.75" bottom="0.75" header="0.3" footer="0.3"/>
  <pageSetup orientation="portrait" horizontalDpi="0" verticalDpi="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99"/>
  </sheetPr>
  <dimension ref="A1:J76"/>
  <sheetViews>
    <sheetView tabSelected="1" topLeftCell="A51" workbookViewId="0">
      <selection activeCell="G59" sqref="G59"/>
    </sheetView>
  </sheetViews>
  <sheetFormatPr baseColWidth="10" defaultRowHeight="15" x14ac:dyDescent="0.25"/>
  <cols>
    <col min="1" max="1" width="4.85546875" customWidth="1"/>
    <col min="2" max="2" width="18.7109375" customWidth="1"/>
    <col min="3" max="3" width="21.140625" customWidth="1"/>
    <col min="4" max="4" width="19.5703125" style="2" bestFit="1" customWidth="1"/>
    <col min="5" max="5" width="17.140625" customWidth="1"/>
  </cols>
  <sheetData>
    <row r="1" spans="2:10" ht="15.75" thickBot="1" x14ac:dyDescent="0.3"/>
    <row r="2" spans="2:10" ht="15.75" x14ac:dyDescent="0.25">
      <c r="B2" s="14"/>
      <c r="C2" s="15" t="s">
        <v>57</v>
      </c>
      <c r="D2" s="16"/>
      <c r="E2" s="17"/>
    </row>
    <row r="3" spans="2:10" ht="21" x14ac:dyDescent="0.35">
      <c r="B3" s="153" t="s">
        <v>58</v>
      </c>
      <c r="C3" s="154"/>
      <c r="D3" s="154"/>
      <c r="E3" s="155"/>
      <c r="G3" s="94"/>
      <c r="H3" s="94"/>
      <c r="I3" s="94"/>
      <c r="J3" s="94"/>
    </row>
    <row r="4" spans="2:10" ht="16.149999999999999" customHeight="1" thickBot="1" x14ac:dyDescent="0.3">
      <c r="B4" s="20"/>
      <c r="C4" s="21" t="s">
        <v>2</v>
      </c>
      <c r="D4" s="22"/>
      <c r="E4" s="23"/>
      <c r="G4" s="94"/>
      <c r="H4" s="94"/>
      <c r="I4" s="94"/>
      <c r="J4" s="94"/>
    </row>
    <row r="5" spans="2:10" ht="15.75" x14ac:dyDescent="0.25">
      <c r="B5" s="32"/>
      <c r="C5" s="47">
        <v>44268</v>
      </c>
      <c r="D5" s="28">
        <v>100000</v>
      </c>
      <c r="E5" s="28"/>
      <c r="G5" s="94"/>
      <c r="H5" s="94"/>
      <c r="I5" s="94"/>
      <c r="J5" s="94"/>
    </row>
    <row r="6" spans="2:10" ht="15.75" x14ac:dyDescent="0.25">
      <c r="B6" s="31"/>
      <c r="C6" s="36">
        <v>44275</v>
      </c>
      <c r="D6" s="37">
        <v>100000</v>
      </c>
      <c r="E6" s="27"/>
      <c r="G6" s="94"/>
      <c r="H6" s="94"/>
      <c r="I6" s="94"/>
      <c r="J6" s="94"/>
    </row>
    <row r="7" spans="2:10" ht="15.75" x14ac:dyDescent="0.25">
      <c r="B7" s="31"/>
      <c r="C7" s="36">
        <v>44282</v>
      </c>
      <c r="D7" s="37">
        <v>100000</v>
      </c>
      <c r="E7" s="41"/>
      <c r="G7" s="94"/>
      <c r="H7" s="94"/>
      <c r="I7" s="94"/>
      <c r="J7" s="94"/>
    </row>
    <row r="8" spans="2:10" ht="15.75" x14ac:dyDescent="0.25">
      <c r="B8" s="31"/>
      <c r="C8" s="36">
        <v>44296</v>
      </c>
      <c r="D8" s="37">
        <v>100000</v>
      </c>
      <c r="E8" s="27"/>
    </row>
    <row r="9" spans="2:10" ht="15.75" x14ac:dyDescent="0.25">
      <c r="B9" s="31"/>
      <c r="C9" s="36">
        <v>44303</v>
      </c>
      <c r="D9" s="37">
        <v>100000</v>
      </c>
      <c r="E9" s="27"/>
    </row>
    <row r="10" spans="2:10" ht="15.75" x14ac:dyDescent="0.25">
      <c r="B10" s="31"/>
      <c r="C10" s="36">
        <v>44310</v>
      </c>
      <c r="D10" s="37">
        <v>100000</v>
      </c>
      <c r="E10" s="27"/>
    </row>
    <row r="11" spans="2:10" ht="15.75" x14ac:dyDescent="0.25">
      <c r="B11" s="31"/>
      <c r="C11" s="36">
        <v>44317</v>
      </c>
      <c r="D11" s="37">
        <v>100000</v>
      </c>
      <c r="E11" s="27"/>
    </row>
    <row r="12" spans="2:10" ht="15.75" hidden="1" x14ac:dyDescent="0.25">
      <c r="B12" s="31"/>
      <c r="C12" s="36"/>
      <c r="D12" s="37"/>
      <c r="E12" s="27"/>
    </row>
    <row r="13" spans="2:10" ht="15.75" hidden="1" x14ac:dyDescent="0.25">
      <c r="B13" s="31"/>
      <c r="C13" s="36"/>
      <c r="D13" s="37"/>
      <c r="E13" s="27"/>
    </row>
    <row r="14" spans="2:10" ht="15.75" hidden="1" x14ac:dyDescent="0.25">
      <c r="B14" s="31"/>
      <c r="C14" s="36"/>
      <c r="D14" s="37"/>
      <c r="E14" s="27"/>
    </row>
    <row r="15" spans="2:10" ht="15.75" hidden="1" x14ac:dyDescent="0.25">
      <c r="B15" s="3"/>
      <c r="C15" s="36"/>
      <c r="D15" s="37"/>
      <c r="E15" s="27"/>
    </row>
    <row r="16" spans="2:10" ht="15.75" hidden="1" x14ac:dyDescent="0.25">
      <c r="B16" s="3"/>
      <c r="C16" s="36"/>
      <c r="D16" s="37"/>
      <c r="E16" s="27"/>
    </row>
    <row r="17" spans="2:5" ht="15.75" hidden="1" x14ac:dyDescent="0.25">
      <c r="B17" s="3"/>
      <c r="C17" s="38"/>
      <c r="D17" s="39"/>
      <c r="E17" s="27"/>
    </row>
    <row r="18" spans="2:5" ht="15.75" hidden="1" x14ac:dyDescent="0.25">
      <c r="B18" s="3"/>
      <c r="C18" s="38"/>
      <c r="D18" s="39"/>
      <c r="E18" s="27"/>
    </row>
    <row r="19" spans="2:5" ht="15.75" hidden="1" x14ac:dyDescent="0.25">
      <c r="B19" s="78"/>
      <c r="C19" s="76"/>
      <c r="D19" s="77"/>
      <c r="E19" s="79"/>
    </row>
    <row r="20" spans="2:5" ht="15.75" hidden="1" x14ac:dyDescent="0.25">
      <c r="B20" s="3"/>
      <c r="C20" s="38"/>
      <c r="D20" s="39"/>
      <c r="E20" s="27"/>
    </row>
    <row r="21" spans="2:5" ht="15.75" x14ac:dyDescent="0.25">
      <c r="B21" s="3"/>
      <c r="C21" s="38">
        <v>44324</v>
      </c>
      <c r="D21" s="39">
        <v>100000</v>
      </c>
      <c r="E21" s="27"/>
    </row>
    <row r="22" spans="2:5" ht="15.75" x14ac:dyDescent="0.25">
      <c r="B22" s="3"/>
      <c r="C22" s="38">
        <v>44331</v>
      </c>
      <c r="D22" s="39">
        <v>100000</v>
      </c>
      <c r="E22" s="27"/>
    </row>
    <row r="23" spans="2:5" ht="15.75" x14ac:dyDescent="0.25">
      <c r="B23" s="3"/>
      <c r="C23" s="38">
        <v>44338</v>
      </c>
      <c r="D23" s="39">
        <v>100000</v>
      </c>
      <c r="E23" s="27"/>
    </row>
    <row r="24" spans="2:5" ht="15.75" x14ac:dyDescent="0.25">
      <c r="B24" s="3"/>
      <c r="C24" s="38">
        <v>44345</v>
      </c>
      <c r="D24" s="39">
        <v>100000</v>
      </c>
      <c r="E24" s="27"/>
    </row>
    <row r="25" spans="2:5" ht="15.75" x14ac:dyDescent="0.25">
      <c r="B25" s="3"/>
      <c r="C25" s="38">
        <v>44352</v>
      </c>
      <c r="D25" s="39">
        <v>100000</v>
      </c>
      <c r="E25" s="27"/>
    </row>
    <row r="26" spans="2:5" ht="15.75" x14ac:dyDescent="0.25">
      <c r="B26" s="3"/>
      <c r="C26" s="38">
        <v>44359</v>
      </c>
      <c r="D26" s="39">
        <v>350000</v>
      </c>
      <c r="E26" s="27"/>
    </row>
    <row r="27" spans="2:5" ht="15.75" x14ac:dyDescent="0.25">
      <c r="B27" s="75"/>
      <c r="C27" s="76">
        <v>44366</v>
      </c>
      <c r="D27" s="77">
        <v>100000</v>
      </c>
      <c r="E27" s="27"/>
    </row>
    <row r="28" spans="2:5" ht="15.75" x14ac:dyDescent="0.25">
      <c r="B28" s="75"/>
      <c r="C28" s="76">
        <v>44373</v>
      </c>
      <c r="D28" s="77">
        <v>100000</v>
      </c>
      <c r="E28" s="27"/>
    </row>
    <row r="29" spans="2:5" ht="15.75" x14ac:dyDescent="0.25">
      <c r="B29" s="75"/>
      <c r="C29" s="76">
        <v>44380</v>
      </c>
      <c r="D29" s="77">
        <v>100000</v>
      </c>
      <c r="E29" s="27"/>
    </row>
    <row r="30" spans="2:5" ht="15.75" x14ac:dyDescent="0.25">
      <c r="B30" s="75"/>
      <c r="C30" s="76">
        <v>44387</v>
      </c>
      <c r="D30" s="77">
        <v>100000</v>
      </c>
      <c r="E30" s="27"/>
    </row>
    <row r="31" spans="2:5" ht="15.75" x14ac:dyDescent="0.25">
      <c r="B31" s="75"/>
      <c r="C31" s="76">
        <v>44394</v>
      </c>
      <c r="D31" s="77">
        <v>100000</v>
      </c>
      <c r="E31" s="27"/>
    </row>
    <row r="32" spans="2:5" ht="15.75" x14ac:dyDescent="0.25">
      <c r="B32" s="75"/>
      <c r="C32" s="76">
        <v>44401</v>
      </c>
      <c r="D32" s="77">
        <v>100000</v>
      </c>
      <c r="E32" s="27"/>
    </row>
    <row r="33" spans="2:5" ht="15.75" x14ac:dyDescent="0.25">
      <c r="B33" s="75"/>
      <c r="C33" s="76">
        <v>44408</v>
      </c>
      <c r="D33" s="77">
        <v>100000</v>
      </c>
      <c r="E33" s="27"/>
    </row>
    <row r="34" spans="2:5" ht="15.75" x14ac:dyDescent="0.25">
      <c r="B34" s="75"/>
      <c r="C34" s="76">
        <v>44415</v>
      </c>
      <c r="D34" s="77">
        <v>100000</v>
      </c>
      <c r="E34" s="27"/>
    </row>
    <row r="35" spans="2:5" ht="15.75" x14ac:dyDescent="0.25">
      <c r="B35" s="75"/>
      <c r="C35" s="76">
        <v>44422</v>
      </c>
      <c r="D35" s="77">
        <v>100000</v>
      </c>
      <c r="E35" s="27"/>
    </row>
    <row r="36" spans="2:5" ht="15.75" x14ac:dyDescent="0.25">
      <c r="B36" s="75"/>
      <c r="C36" s="76">
        <v>44428</v>
      </c>
      <c r="D36" s="77">
        <v>300000</v>
      </c>
      <c r="E36" s="125" t="s">
        <v>70</v>
      </c>
    </row>
    <row r="37" spans="2:5" ht="15.75" x14ac:dyDescent="0.25">
      <c r="B37" s="75"/>
      <c r="C37" s="76">
        <v>44436</v>
      </c>
      <c r="D37" s="77">
        <v>100000</v>
      </c>
      <c r="E37" s="27"/>
    </row>
    <row r="38" spans="2:5" ht="15.75" x14ac:dyDescent="0.25">
      <c r="B38" s="75"/>
      <c r="C38" s="76">
        <v>44443</v>
      </c>
      <c r="D38" s="77">
        <v>100000</v>
      </c>
      <c r="E38" s="27"/>
    </row>
    <row r="39" spans="2:5" ht="15.75" x14ac:dyDescent="0.25">
      <c r="B39" s="75"/>
      <c r="C39" s="76">
        <v>44449</v>
      </c>
      <c r="D39" s="77">
        <v>100000</v>
      </c>
      <c r="E39" s="125" t="s">
        <v>70</v>
      </c>
    </row>
    <row r="40" spans="2:5" ht="15.75" x14ac:dyDescent="0.25">
      <c r="B40" s="75"/>
      <c r="C40" s="76">
        <v>44450</v>
      </c>
      <c r="D40" s="77">
        <v>150000</v>
      </c>
      <c r="E40" s="27"/>
    </row>
    <row r="41" spans="2:5" ht="15.75" x14ac:dyDescent="0.25">
      <c r="B41" s="75"/>
      <c r="C41" s="76">
        <v>44457</v>
      </c>
      <c r="D41" s="77">
        <v>100000</v>
      </c>
      <c r="E41" s="27"/>
    </row>
    <row r="42" spans="2:5" ht="15.75" x14ac:dyDescent="0.25">
      <c r="B42" s="75"/>
      <c r="C42" s="76">
        <v>44464</v>
      </c>
      <c r="D42" s="77">
        <v>150000</v>
      </c>
      <c r="E42" s="27"/>
    </row>
    <row r="43" spans="2:5" ht="15.75" x14ac:dyDescent="0.25">
      <c r="B43" s="126"/>
      <c r="C43" s="76">
        <v>44471</v>
      </c>
      <c r="D43" s="77">
        <v>50000</v>
      </c>
      <c r="E43" s="127"/>
    </row>
    <row r="44" spans="2:5" ht="15.75" x14ac:dyDescent="0.25">
      <c r="B44" s="126"/>
      <c r="C44" s="76">
        <v>44478</v>
      </c>
      <c r="D44" s="77">
        <v>50000</v>
      </c>
      <c r="E44" s="127"/>
    </row>
    <row r="45" spans="2:5" ht="15.75" x14ac:dyDescent="0.25">
      <c r="B45" s="126"/>
      <c r="C45" s="76">
        <v>44485</v>
      </c>
      <c r="D45" s="77">
        <v>50000</v>
      </c>
      <c r="E45" s="127"/>
    </row>
    <row r="46" spans="2:5" ht="15.75" x14ac:dyDescent="0.25">
      <c r="B46" s="126"/>
      <c r="C46" s="76">
        <v>44492</v>
      </c>
      <c r="D46" s="77">
        <v>50000</v>
      </c>
      <c r="E46" s="127"/>
    </row>
    <row r="47" spans="2:5" ht="15.75" x14ac:dyDescent="0.25">
      <c r="B47" s="126"/>
      <c r="C47" s="76">
        <v>44499</v>
      </c>
      <c r="D47" s="77">
        <v>50000</v>
      </c>
      <c r="E47" s="127"/>
    </row>
    <row r="48" spans="2:5" ht="15.75" x14ac:dyDescent="0.25">
      <c r="B48" s="126"/>
      <c r="C48" s="76">
        <v>44506</v>
      </c>
      <c r="D48" s="77">
        <v>50000</v>
      </c>
      <c r="E48" s="127"/>
    </row>
    <row r="49" spans="2:5" ht="15.75" x14ac:dyDescent="0.25">
      <c r="B49" s="126"/>
      <c r="C49" s="76">
        <v>44513</v>
      </c>
      <c r="D49" s="77">
        <v>50000</v>
      </c>
      <c r="E49" s="127"/>
    </row>
    <row r="50" spans="2:5" ht="15.75" x14ac:dyDescent="0.25">
      <c r="B50" s="126"/>
      <c r="C50" s="76">
        <v>44520</v>
      </c>
      <c r="D50" s="77">
        <v>50000</v>
      </c>
      <c r="E50" s="127"/>
    </row>
    <row r="51" spans="2:5" ht="15.75" x14ac:dyDescent="0.25">
      <c r="B51" s="126"/>
      <c r="C51" s="76">
        <v>44527</v>
      </c>
      <c r="D51" s="77">
        <v>50000</v>
      </c>
      <c r="E51" s="127"/>
    </row>
    <row r="52" spans="2:5" ht="15.75" x14ac:dyDescent="0.25">
      <c r="B52" s="126"/>
      <c r="C52" s="76">
        <v>44534</v>
      </c>
      <c r="D52" s="77">
        <v>50000</v>
      </c>
      <c r="E52" s="127"/>
    </row>
    <row r="53" spans="2:5" ht="15.75" x14ac:dyDescent="0.25">
      <c r="B53" s="126"/>
      <c r="C53" s="76">
        <v>44541</v>
      </c>
      <c r="D53" s="77">
        <v>50000</v>
      </c>
      <c r="E53" s="127"/>
    </row>
    <row r="54" spans="2:5" ht="15.75" x14ac:dyDescent="0.25">
      <c r="B54" s="126"/>
      <c r="C54" s="76">
        <v>44548</v>
      </c>
      <c r="D54" s="77">
        <v>50000</v>
      </c>
      <c r="E54" s="127"/>
    </row>
    <row r="55" spans="2:5" ht="15.75" x14ac:dyDescent="0.25">
      <c r="B55" s="126"/>
      <c r="C55" s="76">
        <v>44554</v>
      </c>
      <c r="D55" s="77">
        <v>70000</v>
      </c>
      <c r="E55" s="127"/>
    </row>
    <row r="56" spans="2:5" ht="15.75" x14ac:dyDescent="0.25">
      <c r="B56" s="126"/>
      <c r="C56" s="76">
        <v>44561</v>
      </c>
      <c r="D56" s="77">
        <v>50000</v>
      </c>
      <c r="E56" s="127"/>
    </row>
    <row r="57" spans="2:5" ht="15.75" x14ac:dyDescent="0.25">
      <c r="B57" s="126"/>
      <c r="C57" s="76">
        <v>44569</v>
      </c>
      <c r="D57" s="77">
        <v>50000</v>
      </c>
      <c r="E57" s="127"/>
    </row>
    <row r="58" spans="2:5" ht="15.75" x14ac:dyDescent="0.25">
      <c r="B58" s="126"/>
      <c r="C58" s="76">
        <v>44576</v>
      </c>
      <c r="D58" s="77">
        <v>50000</v>
      </c>
      <c r="E58" s="127"/>
    </row>
    <row r="59" spans="2:5" ht="15.75" x14ac:dyDescent="0.25">
      <c r="B59" s="126"/>
      <c r="C59" s="76">
        <v>44583</v>
      </c>
      <c r="D59" s="77">
        <v>100000</v>
      </c>
      <c r="E59" s="127"/>
    </row>
    <row r="60" spans="2:5" ht="15.75" x14ac:dyDescent="0.25">
      <c r="B60" s="126"/>
      <c r="C60" s="76">
        <v>44590</v>
      </c>
      <c r="D60" s="77">
        <v>100000</v>
      </c>
      <c r="E60" s="127"/>
    </row>
    <row r="61" spans="2:5" ht="15.75" x14ac:dyDescent="0.25">
      <c r="B61" s="126"/>
      <c r="C61" s="167">
        <v>44594</v>
      </c>
      <c r="D61" s="168">
        <v>500000</v>
      </c>
      <c r="E61" s="169" t="s">
        <v>73</v>
      </c>
    </row>
    <row r="62" spans="2:5" ht="15.75" x14ac:dyDescent="0.25">
      <c r="B62" s="126"/>
      <c r="C62" s="76"/>
      <c r="D62" s="77">
        <v>0</v>
      </c>
      <c r="E62" s="127"/>
    </row>
    <row r="63" spans="2:5" ht="15.75" x14ac:dyDescent="0.25">
      <c r="B63" s="126"/>
      <c r="C63" s="76"/>
      <c r="D63" s="77">
        <v>0</v>
      </c>
      <c r="E63" s="127"/>
    </row>
    <row r="64" spans="2:5" ht="15.75" x14ac:dyDescent="0.25">
      <c r="B64" s="126"/>
      <c r="C64" s="76"/>
      <c r="D64" s="77">
        <v>0</v>
      </c>
      <c r="E64" s="127"/>
    </row>
    <row r="65" spans="1:9" ht="16.5" thickBot="1" x14ac:dyDescent="0.3">
      <c r="B65" s="95"/>
      <c r="C65" s="96"/>
      <c r="D65" s="97">
        <v>0</v>
      </c>
      <c r="E65" s="95"/>
    </row>
    <row r="66" spans="1:9" ht="39.75" customHeight="1" thickTop="1" thickBot="1" x14ac:dyDescent="0.35">
      <c r="C66" s="98" t="s">
        <v>3</v>
      </c>
      <c r="D66" s="99">
        <f>SUM(D5:D65)</f>
        <v>4970000</v>
      </c>
    </row>
    <row r="67" spans="1:9" ht="25.5" customHeight="1" x14ac:dyDescent="0.3">
      <c r="A67" s="106"/>
      <c r="B67" s="107"/>
      <c r="C67" s="108" t="s">
        <v>60</v>
      </c>
      <c r="D67" s="109">
        <v>-3644591.85</v>
      </c>
      <c r="E67" s="102">
        <v>44264</v>
      </c>
    </row>
    <row r="68" spans="1:9" ht="25.5" customHeight="1" thickBot="1" x14ac:dyDescent="0.35">
      <c r="A68" s="110"/>
      <c r="B68" s="103"/>
      <c r="C68" s="104" t="s">
        <v>59</v>
      </c>
      <c r="D68" s="105">
        <v>-1303474.18</v>
      </c>
      <c r="E68" s="100">
        <v>44264</v>
      </c>
    </row>
    <row r="69" spans="1:9" ht="25.5" customHeight="1" x14ac:dyDescent="0.3">
      <c r="A69" s="110"/>
      <c r="B69" s="3"/>
      <c r="C69" s="104" t="s">
        <v>61</v>
      </c>
      <c r="D69" s="105">
        <v>-937943.41</v>
      </c>
      <c r="E69" s="100">
        <v>44264</v>
      </c>
      <c r="G69" s="156">
        <f>D67+D68+D69+D70</f>
        <v>-7492427.9600000009</v>
      </c>
      <c r="H69" s="157"/>
      <c r="I69" s="158"/>
    </row>
    <row r="70" spans="1:9" ht="25.5" customHeight="1" thickBot="1" x14ac:dyDescent="0.35">
      <c r="A70" s="110"/>
      <c r="B70" s="3"/>
      <c r="C70" s="104" t="s">
        <v>62</v>
      </c>
      <c r="D70" s="105">
        <v>-1606418.52</v>
      </c>
      <c r="E70" s="100">
        <v>44264</v>
      </c>
      <c r="G70" s="159"/>
      <c r="H70" s="160"/>
      <c r="I70" s="161"/>
    </row>
    <row r="71" spans="1:9" ht="25.5" customHeight="1" thickBot="1" x14ac:dyDescent="0.35">
      <c r="A71" s="111"/>
      <c r="B71" s="112"/>
      <c r="C71" s="113"/>
      <c r="D71" s="114">
        <v>0</v>
      </c>
      <c r="E71" s="101"/>
    </row>
    <row r="72" spans="1:9" ht="33" customHeight="1" thickBot="1" x14ac:dyDescent="0.3">
      <c r="C72" s="115" t="s">
        <v>4</v>
      </c>
      <c r="D72" s="116">
        <f>D69+D66+D67+D68+D70+D71</f>
        <v>-2522427.96</v>
      </c>
    </row>
    <row r="73" spans="1:9" x14ac:dyDescent="0.25">
      <c r="C73" s="1"/>
      <c r="D73" s="2" t="s">
        <v>7</v>
      </c>
    </row>
    <row r="74" spans="1:9" x14ac:dyDescent="0.25">
      <c r="C74" s="1"/>
    </row>
    <row r="75" spans="1:9" x14ac:dyDescent="0.25">
      <c r="C75" s="1"/>
    </row>
    <row r="76" spans="1:9" x14ac:dyDescent="0.25">
      <c r="C76" s="1"/>
    </row>
  </sheetData>
  <sortState ref="C34:D36">
    <sortCondition ref="C34:C36"/>
  </sortState>
  <mergeCells count="2">
    <mergeCell ref="B3:E3"/>
    <mergeCell ref="G69:I70"/>
  </mergeCells>
  <pageMargins left="0.2" right="0.13" top="0.74803149606299213" bottom="0.74803149606299213" header="0.31496062992125984" footer="0.31496062992125984"/>
  <pageSetup scale="80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D21"/>
  <sheetViews>
    <sheetView topLeftCell="A4" workbookViewId="0">
      <selection activeCell="F11" sqref="F11"/>
    </sheetView>
  </sheetViews>
  <sheetFormatPr baseColWidth="10" defaultRowHeight="15" x14ac:dyDescent="0.25"/>
  <cols>
    <col min="3" max="3" width="19.5703125" style="2" bestFit="1" customWidth="1"/>
  </cols>
  <sheetData>
    <row r="1" spans="1:4" ht="15.75" thickBot="1" x14ac:dyDescent="0.3"/>
    <row r="2" spans="1:4" ht="15.75" x14ac:dyDescent="0.25">
      <c r="A2" s="14"/>
      <c r="B2" s="15" t="s">
        <v>0</v>
      </c>
      <c r="C2" s="16"/>
      <c r="D2" s="17"/>
    </row>
    <row r="3" spans="1:4" ht="15.75" x14ac:dyDescent="0.25">
      <c r="A3" s="18"/>
      <c r="B3" s="12" t="s">
        <v>1</v>
      </c>
      <c r="C3" s="13"/>
      <c r="D3" s="19"/>
    </row>
    <row r="4" spans="1:4" ht="16.5" thickBot="1" x14ac:dyDescent="0.3">
      <c r="A4" s="20"/>
      <c r="B4" s="21" t="s">
        <v>2</v>
      </c>
      <c r="C4" s="22"/>
      <c r="D4" s="23"/>
    </row>
    <row r="5" spans="1:4" x14ac:dyDescent="0.25">
      <c r="A5" s="10"/>
      <c r="B5" s="10"/>
      <c r="C5" s="11"/>
      <c r="D5" s="10"/>
    </row>
    <row r="6" spans="1:4" ht="20.25" customHeight="1" x14ac:dyDescent="0.25">
      <c r="A6" s="3"/>
      <c r="B6" s="6">
        <v>43547</v>
      </c>
      <c r="C6" s="7">
        <v>191500</v>
      </c>
      <c r="D6" s="3"/>
    </row>
    <row r="7" spans="1:4" ht="20.25" customHeight="1" x14ac:dyDescent="0.25">
      <c r="A7" s="3"/>
      <c r="B7" s="6">
        <v>43571</v>
      </c>
      <c r="C7" s="7">
        <v>100000</v>
      </c>
      <c r="D7" s="3"/>
    </row>
    <row r="8" spans="1:4" ht="20.25" customHeight="1" x14ac:dyDescent="0.25">
      <c r="A8" s="3"/>
      <c r="B8" s="6">
        <v>43589</v>
      </c>
      <c r="C8" s="7">
        <v>20000</v>
      </c>
      <c r="D8" s="3"/>
    </row>
    <row r="9" spans="1:4" ht="20.25" customHeight="1" x14ac:dyDescent="0.25">
      <c r="A9" s="3"/>
      <c r="B9" s="6">
        <v>43603</v>
      </c>
      <c r="C9" s="7">
        <v>71373</v>
      </c>
      <c r="D9" s="3"/>
    </row>
    <row r="10" spans="1:4" ht="20.25" customHeight="1" x14ac:dyDescent="0.25">
      <c r="A10" s="3"/>
      <c r="B10" s="6"/>
      <c r="C10" s="7">
        <v>0</v>
      </c>
      <c r="D10" s="3"/>
    </row>
    <row r="11" spans="1:4" ht="20.25" customHeight="1" x14ac:dyDescent="0.25">
      <c r="A11" s="3"/>
      <c r="B11" s="6"/>
      <c r="C11" s="7">
        <v>0</v>
      </c>
      <c r="D11" s="3"/>
    </row>
    <row r="12" spans="1:4" ht="20.25" customHeight="1" x14ac:dyDescent="0.25">
      <c r="A12" s="3"/>
      <c r="B12" s="6"/>
      <c r="C12" s="7">
        <v>0</v>
      </c>
      <c r="D12" s="3"/>
    </row>
    <row r="13" spans="1:4" ht="20.25" customHeight="1" x14ac:dyDescent="0.25">
      <c r="A13" s="3"/>
      <c r="B13" s="6"/>
      <c r="C13" s="7">
        <v>0</v>
      </c>
      <c r="D13" s="3"/>
    </row>
    <row r="14" spans="1:4" ht="20.25" customHeight="1" thickBot="1" x14ac:dyDescent="0.3">
      <c r="A14" s="3"/>
      <c r="B14" s="8"/>
      <c r="C14" s="9">
        <v>0</v>
      </c>
      <c r="D14" s="3"/>
    </row>
    <row r="15" spans="1:4" ht="27" customHeight="1" thickBot="1" x14ac:dyDescent="0.35">
      <c r="B15" s="4" t="s">
        <v>3</v>
      </c>
      <c r="C15" s="25">
        <f>SUM(C6:C14)</f>
        <v>382873</v>
      </c>
    </row>
    <row r="16" spans="1:4" ht="16.5" thickBot="1" x14ac:dyDescent="0.3">
      <c r="B16" s="26" t="s">
        <v>5</v>
      </c>
      <c r="C16" s="24">
        <v>-382873</v>
      </c>
    </row>
    <row r="17" spans="2:3" ht="19.5" thickBot="1" x14ac:dyDescent="0.35">
      <c r="B17" s="4" t="s">
        <v>4</v>
      </c>
      <c r="C17" s="5">
        <f>C16+C15</f>
        <v>0</v>
      </c>
    </row>
    <row r="18" spans="2:3" x14ac:dyDescent="0.25">
      <c r="B18" s="1"/>
    </row>
    <row r="19" spans="2:3" x14ac:dyDescent="0.25">
      <c r="B19" s="1"/>
    </row>
    <row r="20" spans="2:3" x14ac:dyDescent="0.25">
      <c r="B20" s="1"/>
    </row>
    <row r="21" spans="2:3" x14ac:dyDescent="0.25">
      <c r="B21" s="1"/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</sheetPr>
  <dimension ref="B1:E41"/>
  <sheetViews>
    <sheetView workbookViewId="0">
      <selection activeCell="G21" sqref="G21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1.140625" customWidth="1"/>
  </cols>
  <sheetData>
    <row r="1" spans="2:5" ht="15.75" thickBot="1" x14ac:dyDescent="0.3"/>
    <row r="2" spans="2:5" ht="16.5" customHeight="1" thickBot="1" x14ac:dyDescent="0.3">
      <c r="B2" s="162" t="s">
        <v>66</v>
      </c>
      <c r="C2" s="15" t="s">
        <v>0</v>
      </c>
      <c r="D2" s="16"/>
      <c r="E2" s="17"/>
    </row>
    <row r="3" spans="2:5" ht="21.75" customHeight="1" thickBot="1" x14ac:dyDescent="0.35">
      <c r="B3" s="163"/>
      <c r="C3" s="128"/>
      <c r="D3" s="129"/>
      <c r="E3" s="130"/>
    </row>
    <row r="4" spans="2:5" ht="16.5" thickBot="1" x14ac:dyDescent="0.3">
      <c r="B4" s="163"/>
      <c r="C4" s="21" t="s">
        <v>2</v>
      </c>
      <c r="D4" s="22"/>
      <c r="E4" s="23"/>
    </row>
    <row r="5" spans="2:5" ht="15.75" x14ac:dyDescent="0.25">
      <c r="B5" s="163"/>
      <c r="C5" s="47">
        <v>44380</v>
      </c>
      <c r="D5" s="28">
        <v>86000</v>
      </c>
      <c r="E5" s="28"/>
    </row>
    <row r="6" spans="2:5" ht="15.75" x14ac:dyDescent="0.25">
      <c r="B6" s="164"/>
      <c r="C6" s="36">
        <v>44396</v>
      </c>
      <c r="D6" s="37">
        <v>102900</v>
      </c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165" t="s">
        <v>69</v>
      </c>
      <c r="C8" s="36">
        <v>44415</v>
      </c>
      <c r="D8" s="37">
        <v>35514</v>
      </c>
      <c r="E8" s="27"/>
    </row>
    <row r="9" spans="2:5" ht="15.75" x14ac:dyDescent="0.25">
      <c r="B9" s="166"/>
      <c r="C9" s="93"/>
      <c r="D9" s="77"/>
      <c r="E9" s="27"/>
    </row>
    <row r="10" spans="2:5" ht="15.75" x14ac:dyDescent="0.25">
      <c r="B10" s="75"/>
      <c r="C10" s="93"/>
      <c r="D10" s="77"/>
      <c r="E10" s="27"/>
    </row>
    <row r="11" spans="2:5" ht="15.75" x14ac:dyDescent="0.25">
      <c r="B11" s="75"/>
      <c r="C11" s="93"/>
      <c r="D11" s="77"/>
      <c r="E11" s="27"/>
    </row>
    <row r="12" spans="2:5" ht="16.5" thickBot="1" x14ac:dyDescent="0.3">
      <c r="B12" s="3"/>
      <c r="C12" s="38"/>
      <c r="D12" s="39">
        <v>0</v>
      </c>
      <c r="E12" s="3"/>
    </row>
    <row r="13" spans="2:5" ht="19.5" thickBot="1" x14ac:dyDescent="0.35">
      <c r="C13" s="4" t="s">
        <v>3</v>
      </c>
      <c r="D13" s="25">
        <f>SUM(D5:D12)</f>
        <v>224414</v>
      </c>
    </row>
    <row r="14" spans="2:5" ht="18.75" x14ac:dyDescent="0.3">
      <c r="B14" s="64"/>
      <c r="C14" s="121" t="s">
        <v>67</v>
      </c>
      <c r="D14" s="49">
        <v>-188989.94</v>
      </c>
      <c r="E14" s="6">
        <v>44380</v>
      </c>
    </row>
    <row r="15" spans="2:5" ht="18.75" x14ac:dyDescent="0.3">
      <c r="B15" s="64"/>
      <c r="C15" s="65"/>
      <c r="D15" s="49">
        <v>-35514</v>
      </c>
      <c r="E15" s="124">
        <v>44415</v>
      </c>
    </row>
    <row r="16" spans="2:5" ht="19.5" thickBot="1" x14ac:dyDescent="0.35">
      <c r="C16" s="84"/>
      <c r="D16" s="29">
        <v>0</v>
      </c>
    </row>
    <row r="17" spans="2:5" ht="19.5" thickBot="1" x14ac:dyDescent="0.35">
      <c r="C17" s="33" t="s">
        <v>4</v>
      </c>
      <c r="D17" s="34">
        <f>D16+D13+D14+D15</f>
        <v>-89.940000000002328</v>
      </c>
    </row>
    <row r="18" spans="2:5" x14ac:dyDescent="0.25">
      <c r="C18" s="1"/>
      <c r="D18" s="2" t="s">
        <v>7</v>
      </c>
    </row>
    <row r="19" spans="2:5" x14ac:dyDescent="0.25">
      <c r="C19" s="1"/>
    </row>
    <row r="20" spans="2:5" x14ac:dyDescent="0.25">
      <c r="C20" s="1"/>
    </row>
    <row r="21" spans="2:5" ht="26.25" x14ac:dyDescent="0.4">
      <c r="C21" s="1"/>
      <c r="D21" s="117" t="s">
        <v>63</v>
      </c>
    </row>
    <row r="29" spans="2:5" x14ac:dyDescent="0.25">
      <c r="B29" s="118"/>
      <c r="C29" s="118"/>
      <c r="D29" s="119"/>
      <c r="E29" s="118"/>
    </row>
    <row r="30" spans="2:5" x14ac:dyDescent="0.25">
      <c r="B30" s="118"/>
      <c r="C30" s="118"/>
      <c r="D30" s="119"/>
      <c r="E30" s="118"/>
    </row>
    <row r="31" spans="2:5" x14ac:dyDescent="0.25">
      <c r="B31" s="118"/>
      <c r="C31" s="118"/>
      <c r="D31" s="119"/>
      <c r="E31" s="118"/>
    </row>
    <row r="32" spans="2:5" x14ac:dyDescent="0.25">
      <c r="B32" s="118"/>
      <c r="C32" s="118"/>
      <c r="D32" s="119"/>
      <c r="E32" s="118"/>
    </row>
    <row r="33" spans="2:5" x14ac:dyDescent="0.25">
      <c r="B33" s="120"/>
      <c r="C33" s="120"/>
      <c r="D33" s="120"/>
      <c r="E33" s="120"/>
    </row>
    <row r="34" spans="2:5" x14ac:dyDescent="0.25">
      <c r="B34" s="120"/>
      <c r="C34" s="120"/>
      <c r="D34" s="120"/>
      <c r="E34" s="120"/>
    </row>
    <row r="35" spans="2:5" x14ac:dyDescent="0.25">
      <c r="B35" s="120"/>
      <c r="C35" s="120"/>
      <c r="D35" s="120"/>
      <c r="E35" s="120"/>
    </row>
    <row r="36" spans="2:5" x14ac:dyDescent="0.25">
      <c r="B36" s="120"/>
      <c r="C36" s="120"/>
      <c r="D36" s="120"/>
      <c r="E36" s="120"/>
    </row>
    <row r="37" spans="2:5" x14ac:dyDescent="0.25">
      <c r="B37" s="120"/>
      <c r="C37" s="120"/>
      <c r="D37" s="120"/>
      <c r="E37" s="120"/>
    </row>
    <row r="38" spans="2:5" x14ac:dyDescent="0.25">
      <c r="B38" s="118"/>
      <c r="C38" s="118"/>
      <c r="D38" s="119"/>
      <c r="E38" s="118"/>
    </row>
    <row r="39" spans="2:5" x14ac:dyDescent="0.25">
      <c r="B39" s="118"/>
      <c r="C39" s="118"/>
      <c r="D39" s="119"/>
      <c r="E39" s="118"/>
    </row>
    <row r="40" spans="2:5" x14ac:dyDescent="0.25">
      <c r="B40" s="118"/>
      <c r="C40" s="118"/>
      <c r="D40" s="119"/>
      <c r="E40" s="118"/>
    </row>
    <row r="41" spans="2:5" x14ac:dyDescent="0.25">
      <c r="B41" s="118"/>
      <c r="C41" s="118"/>
      <c r="D41" s="119"/>
      <c r="E41" s="118"/>
    </row>
  </sheetData>
  <mergeCells count="3">
    <mergeCell ref="C3:E3"/>
    <mergeCell ref="B2:B6"/>
    <mergeCell ref="B8:B9"/>
  </mergeCells>
  <pageMargins left="0.7" right="0.7" top="0.75" bottom="0.75" header="0.3" footer="0.3"/>
  <pageSetup orientation="portrait" horizontalDpi="0" verticalDpi="0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D27"/>
  <sheetViews>
    <sheetView workbookViewId="0">
      <selection activeCell="G25" sqref="G25"/>
    </sheetView>
  </sheetViews>
  <sheetFormatPr baseColWidth="10" defaultRowHeight="15" x14ac:dyDescent="0.25"/>
  <cols>
    <col min="3" max="3" width="19.5703125" style="2" bestFit="1" customWidth="1"/>
    <col min="4" max="4" width="13.85546875" bestFit="1" customWidth="1"/>
  </cols>
  <sheetData>
    <row r="1" spans="1:4" ht="15.75" thickBot="1" x14ac:dyDescent="0.3"/>
    <row r="2" spans="1:4" ht="15.75" x14ac:dyDescent="0.25">
      <c r="A2" s="14"/>
      <c r="B2" s="15" t="s">
        <v>0</v>
      </c>
      <c r="C2" s="16"/>
      <c r="D2" s="17"/>
    </row>
    <row r="3" spans="1:4" ht="15.75" x14ac:dyDescent="0.25">
      <c r="A3" s="18"/>
      <c r="B3" s="12" t="s">
        <v>1</v>
      </c>
      <c r="C3" s="13"/>
      <c r="D3" s="19"/>
    </row>
    <row r="4" spans="1:4" ht="16.5" thickBot="1" x14ac:dyDescent="0.3">
      <c r="A4" s="20"/>
      <c r="B4" s="21" t="s">
        <v>2</v>
      </c>
      <c r="C4" s="22"/>
      <c r="D4" s="23"/>
    </row>
    <row r="5" spans="1:4" ht="15.75" x14ac:dyDescent="0.25">
      <c r="A5" s="10"/>
      <c r="B5" s="10"/>
      <c r="C5" s="11"/>
      <c r="D5" s="28"/>
    </row>
    <row r="6" spans="1:4" ht="20.25" customHeight="1" x14ac:dyDescent="0.25">
      <c r="A6" s="30">
        <v>1</v>
      </c>
      <c r="B6" s="6">
        <v>43582</v>
      </c>
      <c r="C6" s="7">
        <v>50000</v>
      </c>
      <c r="D6" s="27"/>
    </row>
    <row r="7" spans="1:4" ht="20.25" customHeight="1" x14ac:dyDescent="0.25">
      <c r="A7" s="30">
        <v>2</v>
      </c>
      <c r="B7" s="6">
        <v>43589</v>
      </c>
      <c r="C7" s="7">
        <v>50000</v>
      </c>
      <c r="D7" s="27"/>
    </row>
    <row r="8" spans="1:4" ht="20.25" customHeight="1" x14ac:dyDescent="0.25">
      <c r="A8" s="30">
        <v>3</v>
      </c>
      <c r="B8" s="6">
        <v>43596</v>
      </c>
      <c r="C8" s="7">
        <v>50000</v>
      </c>
      <c r="D8" s="27"/>
    </row>
    <row r="9" spans="1:4" ht="20.25" customHeight="1" x14ac:dyDescent="0.25">
      <c r="A9" s="30">
        <v>4</v>
      </c>
      <c r="B9" s="6">
        <v>43596</v>
      </c>
      <c r="C9" s="7">
        <v>50000</v>
      </c>
      <c r="D9" s="27"/>
    </row>
    <row r="10" spans="1:4" ht="20.25" customHeight="1" x14ac:dyDescent="0.25">
      <c r="A10" s="30">
        <v>5</v>
      </c>
      <c r="B10" s="6">
        <v>43603</v>
      </c>
      <c r="C10" s="7">
        <v>50000</v>
      </c>
      <c r="D10" s="27"/>
    </row>
    <row r="11" spans="1:4" ht="20.25" customHeight="1" x14ac:dyDescent="0.25">
      <c r="A11" s="30">
        <v>6</v>
      </c>
      <c r="B11" s="6">
        <v>43610</v>
      </c>
      <c r="C11" s="7">
        <v>50000</v>
      </c>
      <c r="D11" s="27"/>
    </row>
    <row r="12" spans="1:4" ht="20.25" customHeight="1" x14ac:dyDescent="0.25">
      <c r="A12" s="30">
        <v>7</v>
      </c>
      <c r="B12" s="6">
        <v>43617</v>
      </c>
      <c r="C12" s="7">
        <v>50000</v>
      </c>
      <c r="D12" s="27"/>
    </row>
    <row r="13" spans="1:4" ht="20.25" customHeight="1" x14ac:dyDescent="0.25">
      <c r="A13" s="30">
        <v>8</v>
      </c>
      <c r="B13" s="6">
        <v>43624</v>
      </c>
      <c r="C13" s="7">
        <v>50000</v>
      </c>
      <c r="D13" s="27"/>
    </row>
    <row r="14" spans="1:4" ht="20.25" customHeight="1" x14ac:dyDescent="0.25">
      <c r="A14" s="30">
        <v>9</v>
      </c>
      <c r="B14" s="6">
        <v>43631</v>
      </c>
      <c r="C14" s="7">
        <v>50000</v>
      </c>
      <c r="D14" s="27"/>
    </row>
    <row r="15" spans="1:4" ht="20.25" customHeight="1" x14ac:dyDescent="0.25">
      <c r="A15" s="30">
        <v>10</v>
      </c>
      <c r="B15" s="6">
        <v>43645</v>
      </c>
      <c r="C15" s="7">
        <v>50000</v>
      </c>
      <c r="D15" s="27"/>
    </row>
    <row r="16" spans="1:4" ht="20.25" customHeight="1" x14ac:dyDescent="0.25">
      <c r="A16" s="30">
        <v>11</v>
      </c>
      <c r="B16" s="6">
        <v>43651</v>
      </c>
      <c r="C16" s="7">
        <v>54226</v>
      </c>
      <c r="D16" s="27"/>
    </row>
    <row r="17" spans="1:4" ht="20.25" customHeight="1" x14ac:dyDescent="0.25">
      <c r="A17" s="30">
        <v>12</v>
      </c>
      <c r="B17" s="6"/>
      <c r="C17" s="7"/>
      <c r="D17" s="27"/>
    </row>
    <row r="18" spans="1:4" ht="20.25" customHeight="1" x14ac:dyDescent="0.25">
      <c r="A18" s="3"/>
      <c r="B18" s="6"/>
      <c r="C18" s="7"/>
      <c r="D18" s="27"/>
    </row>
    <row r="19" spans="1:4" ht="20.25" customHeight="1" x14ac:dyDescent="0.25">
      <c r="A19" s="3"/>
      <c r="B19" s="6"/>
      <c r="C19" s="7">
        <v>0</v>
      </c>
      <c r="D19" s="3"/>
    </row>
    <row r="20" spans="1:4" ht="20.25" customHeight="1" thickBot="1" x14ac:dyDescent="0.3">
      <c r="A20" s="3"/>
      <c r="B20" s="8"/>
      <c r="C20" s="9">
        <v>0</v>
      </c>
      <c r="D20" s="3"/>
    </row>
    <row r="21" spans="1:4" ht="27" customHeight="1" thickBot="1" x14ac:dyDescent="0.35">
      <c r="B21" s="4" t="s">
        <v>3</v>
      </c>
      <c r="C21" s="25">
        <f>SUM(C6:C20)</f>
        <v>554226</v>
      </c>
    </row>
    <row r="22" spans="1:4" ht="19.5" thickBot="1" x14ac:dyDescent="0.35">
      <c r="B22" s="26" t="s">
        <v>5</v>
      </c>
      <c r="C22" s="29">
        <v>-554226</v>
      </c>
    </row>
    <row r="23" spans="1:4" ht="34.5" customHeight="1" thickBot="1" x14ac:dyDescent="0.35">
      <c r="B23" s="4" t="s">
        <v>4</v>
      </c>
      <c r="C23" s="5">
        <f>C22+C21</f>
        <v>0</v>
      </c>
    </row>
    <row r="24" spans="1:4" x14ac:dyDescent="0.25">
      <c r="B24" s="1"/>
    </row>
    <row r="25" spans="1:4" x14ac:dyDescent="0.25">
      <c r="B25" s="1"/>
    </row>
    <row r="26" spans="1:4" x14ac:dyDescent="0.25">
      <c r="B26" s="1"/>
    </row>
    <row r="27" spans="1:4" x14ac:dyDescent="0.25">
      <c r="B27" s="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CFF"/>
  </sheetPr>
  <dimension ref="B1:E24"/>
  <sheetViews>
    <sheetView workbookViewId="0">
      <selection activeCell="C8" sqref="C8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1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44"/>
      <c r="C5" s="10"/>
      <c r="D5" s="11"/>
      <c r="E5" s="28"/>
    </row>
    <row r="6" spans="2:5" x14ac:dyDescent="0.25">
      <c r="B6" s="45">
        <v>43633</v>
      </c>
      <c r="C6" s="6"/>
      <c r="D6" s="7">
        <v>50000</v>
      </c>
      <c r="E6" s="27"/>
    </row>
    <row r="7" spans="2:5" x14ac:dyDescent="0.25">
      <c r="B7" s="45">
        <v>43638</v>
      </c>
      <c r="C7" s="6"/>
      <c r="D7" s="7">
        <v>58040</v>
      </c>
      <c r="E7" s="27"/>
    </row>
    <row r="8" spans="2:5" x14ac:dyDescent="0.25">
      <c r="B8" s="45"/>
      <c r="C8" s="6"/>
      <c r="D8" s="7">
        <v>0</v>
      </c>
      <c r="E8" s="27"/>
    </row>
    <row r="9" spans="2:5" x14ac:dyDescent="0.25">
      <c r="B9" s="45"/>
      <c r="C9" s="6"/>
      <c r="D9" s="7">
        <v>0</v>
      </c>
      <c r="E9" s="27"/>
    </row>
    <row r="10" spans="2:5" x14ac:dyDescent="0.25">
      <c r="B10" s="45"/>
      <c r="C10" s="6"/>
      <c r="D10" s="7">
        <v>0</v>
      </c>
      <c r="E10" s="27"/>
    </row>
    <row r="11" spans="2:5" x14ac:dyDescent="0.25">
      <c r="B11" s="45"/>
      <c r="C11" s="6"/>
      <c r="D11" s="7">
        <v>0</v>
      </c>
      <c r="E11" s="27"/>
    </row>
    <row r="12" spans="2:5" x14ac:dyDescent="0.25">
      <c r="B12" s="3"/>
      <c r="C12" s="6"/>
      <c r="D12" s="7">
        <v>0</v>
      </c>
      <c r="E12" s="3"/>
    </row>
    <row r="13" spans="2:5" x14ac:dyDescent="0.25">
      <c r="B13" s="3"/>
      <c r="C13" s="6"/>
      <c r="D13" s="7">
        <v>0</v>
      </c>
      <c r="E13" s="3"/>
    </row>
    <row r="14" spans="2:5" x14ac:dyDescent="0.25">
      <c r="B14" s="3"/>
      <c r="C14" s="6"/>
      <c r="D14" s="7">
        <v>0</v>
      </c>
      <c r="E14" s="3"/>
    </row>
    <row r="15" spans="2:5" x14ac:dyDescent="0.25">
      <c r="B15" s="3"/>
      <c r="C15" s="6"/>
      <c r="D15" s="7">
        <v>0</v>
      </c>
      <c r="E15" s="3"/>
    </row>
    <row r="16" spans="2:5" x14ac:dyDescent="0.25">
      <c r="B16" s="3"/>
      <c r="C16" s="6"/>
      <c r="D16" s="7">
        <v>0</v>
      </c>
      <c r="E16" s="3"/>
    </row>
    <row r="17" spans="2:5" ht="15.75" thickBot="1" x14ac:dyDescent="0.3">
      <c r="B17" s="3"/>
      <c r="C17" s="8"/>
      <c r="D17" s="9">
        <v>0</v>
      </c>
      <c r="E17" s="3"/>
    </row>
    <row r="18" spans="2:5" ht="19.5" thickBot="1" x14ac:dyDescent="0.35">
      <c r="C18" s="4" t="s">
        <v>3</v>
      </c>
      <c r="D18" s="25">
        <f>SUM(D6:D17)</f>
        <v>108040</v>
      </c>
    </row>
    <row r="19" spans="2:5" ht="19.5" thickBot="1" x14ac:dyDescent="0.35">
      <c r="C19" s="26" t="s">
        <v>5</v>
      </c>
      <c r="D19" s="29">
        <v>-108040</v>
      </c>
    </row>
    <row r="20" spans="2:5" ht="19.5" thickBot="1" x14ac:dyDescent="0.35">
      <c r="C20" s="4" t="s">
        <v>4</v>
      </c>
      <c r="D20" s="5">
        <f>D19+D18</f>
        <v>0</v>
      </c>
    </row>
    <row r="21" spans="2:5" x14ac:dyDescent="0.25">
      <c r="C21" s="1"/>
    </row>
    <row r="22" spans="2:5" x14ac:dyDescent="0.25">
      <c r="C22" s="1"/>
    </row>
    <row r="23" spans="2:5" x14ac:dyDescent="0.25">
      <c r="C23" s="1"/>
    </row>
    <row r="24" spans="2:5" x14ac:dyDescent="0.25">
      <c r="C24" s="1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B1:E28"/>
  <sheetViews>
    <sheetView workbookViewId="0">
      <selection activeCell="G10" sqref="G10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1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10"/>
      <c r="C5" s="10"/>
      <c r="D5" s="11"/>
      <c r="E5" s="28"/>
    </row>
    <row r="6" spans="2:5" x14ac:dyDescent="0.25">
      <c r="B6" s="43">
        <v>1</v>
      </c>
      <c r="C6" s="6">
        <v>43613</v>
      </c>
      <c r="D6" s="7">
        <v>150000</v>
      </c>
      <c r="E6" s="27"/>
    </row>
    <row r="7" spans="2:5" x14ac:dyDescent="0.25">
      <c r="B7" s="43">
        <v>2</v>
      </c>
      <c r="C7" s="6">
        <v>43624</v>
      </c>
      <c r="D7" s="7">
        <v>50000</v>
      </c>
      <c r="E7" s="27"/>
    </row>
    <row r="8" spans="2:5" x14ac:dyDescent="0.25">
      <c r="B8" s="43">
        <v>3</v>
      </c>
      <c r="C8" s="6">
        <v>43631</v>
      </c>
      <c r="D8" s="7">
        <v>50000</v>
      </c>
      <c r="E8" s="27"/>
    </row>
    <row r="9" spans="2:5" x14ac:dyDescent="0.25">
      <c r="B9" s="43">
        <v>4</v>
      </c>
      <c r="C9" s="6">
        <v>43638</v>
      </c>
      <c r="D9" s="7">
        <v>50000</v>
      </c>
      <c r="E9" s="27"/>
    </row>
    <row r="10" spans="2:5" x14ac:dyDescent="0.25">
      <c r="B10" s="43">
        <v>5</v>
      </c>
      <c r="C10" s="6">
        <v>43645</v>
      </c>
      <c r="D10" s="7">
        <v>50000</v>
      </c>
      <c r="E10" s="27"/>
    </row>
    <row r="11" spans="2:5" x14ac:dyDescent="0.25">
      <c r="B11" s="43">
        <v>6</v>
      </c>
      <c r="C11" s="6">
        <v>43651</v>
      </c>
      <c r="D11" s="7">
        <v>50000</v>
      </c>
      <c r="E11" s="27"/>
    </row>
    <row r="12" spans="2:5" x14ac:dyDescent="0.25">
      <c r="B12" s="43">
        <v>7</v>
      </c>
      <c r="C12" s="6">
        <v>43659</v>
      </c>
      <c r="D12" s="7">
        <v>50000</v>
      </c>
      <c r="E12" s="27"/>
    </row>
    <row r="13" spans="2:5" x14ac:dyDescent="0.25">
      <c r="B13" s="43">
        <v>8</v>
      </c>
      <c r="C13" s="6">
        <v>43666</v>
      </c>
      <c r="D13" s="7">
        <v>50000</v>
      </c>
      <c r="E13" s="27"/>
    </row>
    <row r="14" spans="2:5" x14ac:dyDescent="0.25">
      <c r="B14" s="43">
        <v>9</v>
      </c>
      <c r="C14" s="6">
        <v>43673</v>
      </c>
      <c r="D14" s="7">
        <v>50000</v>
      </c>
      <c r="E14" s="27"/>
    </row>
    <row r="15" spans="2:5" x14ac:dyDescent="0.25">
      <c r="B15" s="43">
        <v>10</v>
      </c>
      <c r="C15" s="6">
        <v>43680</v>
      </c>
      <c r="D15" s="7">
        <v>50000</v>
      </c>
      <c r="E15" s="27"/>
    </row>
    <row r="16" spans="2:5" x14ac:dyDescent="0.25">
      <c r="B16" s="43">
        <v>11</v>
      </c>
      <c r="C16" s="6">
        <v>43687</v>
      </c>
      <c r="D16" s="7">
        <v>50000</v>
      </c>
      <c r="E16" s="27"/>
    </row>
    <row r="17" spans="2:5" x14ac:dyDescent="0.25">
      <c r="B17" s="43">
        <v>12</v>
      </c>
      <c r="C17" s="6">
        <v>43694</v>
      </c>
      <c r="D17" s="7">
        <v>50000</v>
      </c>
      <c r="E17" s="27"/>
    </row>
    <row r="18" spans="2:5" x14ac:dyDescent="0.25">
      <c r="B18" s="43">
        <v>13</v>
      </c>
      <c r="C18" s="6">
        <v>43704</v>
      </c>
      <c r="D18" s="7">
        <v>50000</v>
      </c>
      <c r="E18" s="27"/>
    </row>
    <row r="19" spans="2:5" x14ac:dyDescent="0.25">
      <c r="B19" s="43">
        <v>14</v>
      </c>
      <c r="C19" s="6">
        <v>43708</v>
      </c>
      <c r="D19" s="7">
        <v>71747</v>
      </c>
      <c r="E19" s="27"/>
    </row>
    <row r="20" spans="2:5" x14ac:dyDescent="0.25">
      <c r="B20" s="43">
        <v>15</v>
      </c>
      <c r="C20" s="6">
        <v>43715</v>
      </c>
      <c r="D20" s="7">
        <v>51710</v>
      </c>
      <c r="E20" s="3"/>
    </row>
    <row r="21" spans="2:5" ht="15.75" thickBot="1" x14ac:dyDescent="0.3">
      <c r="B21" s="3"/>
      <c r="C21" s="8"/>
      <c r="D21" s="9" t="s">
        <v>7</v>
      </c>
      <c r="E21" s="3"/>
    </row>
    <row r="22" spans="2:5" ht="19.5" thickBot="1" x14ac:dyDescent="0.35">
      <c r="C22" s="4" t="s">
        <v>3</v>
      </c>
      <c r="D22" s="25">
        <f>SUM(D6:D21)</f>
        <v>873457</v>
      </c>
    </row>
    <row r="23" spans="2:5" ht="19.5" thickBot="1" x14ac:dyDescent="0.35">
      <c r="C23" s="26" t="s">
        <v>5</v>
      </c>
      <c r="D23" s="29">
        <v>-873457</v>
      </c>
    </row>
    <row r="24" spans="2:5" ht="19.5" thickBot="1" x14ac:dyDescent="0.35">
      <c r="C24" s="33" t="s">
        <v>4</v>
      </c>
      <c r="D24" s="34">
        <f>D23+D22</f>
        <v>0</v>
      </c>
    </row>
    <row r="25" spans="2:5" x14ac:dyDescent="0.25">
      <c r="C25" s="1"/>
    </row>
    <row r="26" spans="2:5" x14ac:dyDescent="0.25">
      <c r="C26" s="1"/>
    </row>
    <row r="27" spans="2:5" x14ac:dyDescent="0.25">
      <c r="C27" s="1"/>
    </row>
    <row r="28" spans="2:5" x14ac:dyDescent="0.25">
      <c r="C28" s="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AC7300"/>
  </sheetPr>
  <dimension ref="B1:E24"/>
  <sheetViews>
    <sheetView workbookViewId="0">
      <selection activeCell="F21" sqref="F21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1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44">
        <v>43636</v>
      </c>
      <c r="C5" s="10"/>
      <c r="D5" s="40">
        <v>20000</v>
      </c>
      <c r="E5" s="28" t="s">
        <v>8</v>
      </c>
    </row>
    <row r="6" spans="2:5" x14ac:dyDescent="0.25">
      <c r="B6" s="45">
        <v>43636</v>
      </c>
      <c r="C6" s="6"/>
      <c r="D6" s="7">
        <v>50000</v>
      </c>
      <c r="E6" s="27"/>
    </row>
    <row r="7" spans="2:5" x14ac:dyDescent="0.25">
      <c r="B7" s="45">
        <v>43659</v>
      </c>
      <c r="C7" s="6"/>
      <c r="D7" s="7">
        <v>50000</v>
      </c>
      <c r="E7" s="27"/>
    </row>
    <row r="8" spans="2:5" x14ac:dyDescent="0.25">
      <c r="B8" s="45">
        <v>43666</v>
      </c>
      <c r="C8" s="6"/>
      <c r="D8" s="7">
        <v>50000</v>
      </c>
      <c r="E8" s="27"/>
    </row>
    <row r="9" spans="2:5" x14ac:dyDescent="0.25">
      <c r="B9" s="45">
        <v>43673</v>
      </c>
      <c r="C9" s="6"/>
      <c r="D9" s="7">
        <v>50000</v>
      </c>
      <c r="E9" s="27"/>
    </row>
    <row r="10" spans="2:5" x14ac:dyDescent="0.25">
      <c r="B10" s="45">
        <v>43680</v>
      </c>
      <c r="C10" s="6"/>
      <c r="D10" s="7">
        <v>50000</v>
      </c>
      <c r="E10" s="27"/>
    </row>
    <row r="11" spans="2:5" x14ac:dyDescent="0.25">
      <c r="B11" s="45">
        <v>43687</v>
      </c>
      <c r="C11" s="6"/>
      <c r="D11" s="7">
        <v>50000</v>
      </c>
      <c r="E11" s="27"/>
    </row>
    <row r="12" spans="2:5" x14ac:dyDescent="0.25">
      <c r="B12" s="45">
        <v>43694</v>
      </c>
      <c r="C12" s="6"/>
      <c r="D12" s="7">
        <v>50000</v>
      </c>
      <c r="E12" s="27"/>
    </row>
    <row r="13" spans="2:5" x14ac:dyDescent="0.25">
      <c r="B13" s="45">
        <v>43704</v>
      </c>
      <c r="C13" s="6"/>
      <c r="D13" s="7">
        <v>50000</v>
      </c>
      <c r="E13" s="27"/>
    </row>
    <row r="14" spans="2:5" x14ac:dyDescent="0.25">
      <c r="B14" s="45">
        <v>43708</v>
      </c>
      <c r="C14" s="6"/>
      <c r="D14" s="7">
        <v>51710</v>
      </c>
      <c r="E14" s="27"/>
    </row>
    <row r="15" spans="2:5" x14ac:dyDescent="0.25">
      <c r="B15" s="45"/>
      <c r="C15" s="6"/>
      <c r="D15" s="7"/>
      <c r="E15" s="27"/>
    </row>
    <row r="16" spans="2:5" x14ac:dyDescent="0.25">
      <c r="B16" s="45"/>
      <c r="C16" s="6"/>
      <c r="D16" s="7"/>
      <c r="E16" s="27"/>
    </row>
    <row r="17" spans="2:5" ht="15.75" thickBot="1" x14ac:dyDescent="0.3">
      <c r="B17" s="3"/>
      <c r="C17" s="8"/>
      <c r="D17" s="9">
        <v>0</v>
      </c>
      <c r="E17" s="3"/>
    </row>
    <row r="18" spans="2:5" ht="19.5" thickBot="1" x14ac:dyDescent="0.35">
      <c r="C18" s="4" t="s">
        <v>3</v>
      </c>
      <c r="D18" s="25">
        <f>SUM(D5:D17)</f>
        <v>471710</v>
      </c>
    </row>
    <row r="19" spans="2:5" ht="19.5" thickBot="1" x14ac:dyDescent="0.35">
      <c r="C19" s="26" t="s">
        <v>5</v>
      </c>
      <c r="D19" s="29">
        <v>-451709.65</v>
      </c>
    </row>
    <row r="20" spans="2:5" ht="19.5" thickBot="1" x14ac:dyDescent="0.35">
      <c r="C20" s="33" t="s">
        <v>4</v>
      </c>
      <c r="D20" s="42">
        <f>D19+D18</f>
        <v>20000.349999999977</v>
      </c>
    </row>
    <row r="21" spans="2:5" x14ac:dyDescent="0.25">
      <c r="C21" s="1"/>
    </row>
    <row r="22" spans="2:5" x14ac:dyDescent="0.25">
      <c r="C22" s="1"/>
    </row>
    <row r="23" spans="2:5" x14ac:dyDescent="0.25">
      <c r="C23" s="1"/>
    </row>
    <row r="24" spans="2:5" x14ac:dyDescent="0.25">
      <c r="C24" s="1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E36"/>
  <sheetViews>
    <sheetView workbookViewId="0">
      <selection activeCell="H17" sqref="H17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1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10"/>
      <c r="C5" s="10"/>
      <c r="D5" s="11"/>
      <c r="E5" s="28"/>
    </row>
    <row r="6" spans="2:5" x14ac:dyDescent="0.25">
      <c r="B6" s="31">
        <v>43636</v>
      </c>
      <c r="C6" s="6"/>
      <c r="D6" s="7">
        <v>20000</v>
      </c>
      <c r="E6" s="27"/>
    </row>
    <row r="7" spans="2:5" x14ac:dyDescent="0.25">
      <c r="B7" s="3"/>
      <c r="C7" s="6"/>
      <c r="D7" s="7"/>
      <c r="E7" s="27"/>
    </row>
    <row r="8" spans="2:5" x14ac:dyDescent="0.25">
      <c r="B8" s="3"/>
      <c r="C8" s="6"/>
      <c r="D8" s="7"/>
      <c r="E8" s="27"/>
    </row>
    <row r="9" spans="2:5" x14ac:dyDescent="0.25">
      <c r="B9" s="3"/>
      <c r="C9" s="6"/>
      <c r="D9" s="7"/>
      <c r="E9" s="27"/>
    </row>
    <row r="10" spans="2:5" x14ac:dyDescent="0.25">
      <c r="B10" s="3"/>
      <c r="C10" s="6"/>
      <c r="D10" s="7"/>
      <c r="E10" s="27"/>
    </row>
    <row r="11" spans="2:5" x14ac:dyDescent="0.25">
      <c r="B11" s="3"/>
      <c r="C11" s="6"/>
      <c r="D11" s="7"/>
      <c r="E11" s="27"/>
    </row>
    <row r="12" spans="2:5" x14ac:dyDescent="0.25">
      <c r="B12" s="3"/>
      <c r="C12" s="6"/>
      <c r="D12" s="7"/>
      <c r="E12" s="27"/>
    </row>
    <row r="13" spans="2:5" x14ac:dyDescent="0.25">
      <c r="B13" s="3"/>
      <c r="C13" s="6"/>
      <c r="D13" s="7"/>
      <c r="E13" s="27"/>
    </row>
    <row r="14" spans="2:5" x14ac:dyDescent="0.25">
      <c r="B14" s="3"/>
      <c r="C14" s="6"/>
      <c r="D14" s="7"/>
      <c r="E14" s="27"/>
    </row>
    <row r="15" spans="2:5" x14ac:dyDescent="0.25">
      <c r="B15" s="3"/>
      <c r="C15" s="6"/>
      <c r="D15" s="7"/>
      <c r="E15" s="27"/>
    </row>
    <row r="16" spans="2:5" x14ac:dyDescent="0.25">
      <c r="B16" s="3"/>
      <c r="C16" s="6"/>
      <c r="D16" s="7"/>
      <c r="E16" s="27"/>
    </row>
    <row r="17" spans="2:5" x14ac:dyDescent="0.25">
      <c r="B17" s="3"/>
      <c r="C17" s="6"/>
      <c r="D17" s="7"/>
      <c r="E17" s="27"/>
    </row>
    <row r="18" spans="2:5" x14ac:dyDescent="0.25">
      <c r="B18" s="3"/>
      <c r="C18" s="6"/>
      <c r="D18" s="7"/>
      <c r="E18" s="27"/>
    </row>
    <row r="19" spans="2:5" x14ac:dyDescent="0.25">
      <c r="B19" s="3"/>
      <c r="C19" s="6"/>
      <c r="D19" s="7"/>
      <c r="E19" s="27"/>
    </row>
    <row r="20" spans="2:5" x14ac:dyDescent="0.25">
      <c r="B20" s="3"/>
      <c r="C20" s="6"/>
      <c r="D20" s="7"/>
      <c r="E20" s="3"/>
    </row>
    <row r="21" spans="2:5" x14ac:dyDescent="0.25">
      <c r="B21" s="3"/>
      <c r="C21" s="6"/>
      <c r="D21" s="7"/>
      <c r="E21" s="3"/>
    </row>
    <row r="22" spans="2:5" x14ac:dyDescent="0.25">
      <c r="B22" s="3"/>
      <c r="C22" s="6"/>
      <c r="D22" s="7"/>
      <c r="E22" s="3"/>
    </row>
    <row r="23" spans="2:5" x14ac:dyDescent="0.25">
      <c r="B23" s="3"/>
      <c r="C23" s="6"/>
      <c r="D23" s="7"/>
      <c r="E23" s="3"/>
    </row>
    <row r="24" spans="2:5" x14ac:dyDescent="0.25">
      <c r="B24" s="3"/>
      <c r="C24" s="6"/>
      <c r="D24" s="7"/>
      <c r="E24" s="3"/>
    </row>
    <row r="25" spans="2:5" x14ac:dyDescent="0.25">
      <c r="B25" s="3"/>
      <c r="C25" s="6"/>
      <c r="D25" s="7"/>
      <c r="E25" s="3"/>
    </row>
    <row r="26" spans="2:5" x14ac:dyDescent="0.25">
      <c r="B26" s="3"/>
      <c r="C26" s="6"/>
      <c r="D26" s="7"/>
      <c r="E26" s="3"/>
    </row>
    <row r="27" spans="2:5" x14ac:dyDescent="0.25">
      <c r="B27" s="3"/>
      <c r="C27" s="6"/>
      <c r="D27" s="7">
        <v>0</v>
      </c>
      <c r="E27" s="3"/>
    </row>
    <row r="28" spans="2:5" x14ac:dyDescent="0.25">
      <c r="B28" s="3"/>
      <c r="C28" s="6"/>
      <c r="D28" s="7">
        <v>0</v>
      </c>
      <c r="E28" s="3"/>
    </row>
    <row r="29" spans="2:5" ht="15.75" thickBot="1" x14ac:dyDescent="0.3">
      <c r="B29" s="3"/>
      <c r="C29" s="8"/>
      <c r="D29" s="9">
        <v>0</v>
      </c>
      <c r="E29" s="3"/>
    </row>
    <row r="30" spans="2:5" ht="19.5" thickBot="1" x14ac:dyDescent="0.35">
      <c r="C30" s="4" t="s">
        <v>3</v>
      </c>
      <c r="D30" s="25">
        <f>SUM(D6:D29)</f>
        <v>20000</v>
      </c>
    </row>
    <row r="31" spans="2:5" ht="19.5" thickBot="1" x14ac:dyDescent="0.35">
      <c r="C31" s="26" t="s">
        <v>5</v>
      </c>
      <c r="D31" s="29">
        <v>0</v>
      </c>
    </row>
    <row r="32" spans="2:5" ht="19.5" thickBot="1" x14ac:dyDescent="0.35">
      <c r="C32" s="4" t="s">
        <v>4</v>
      </c>
      <c r="D32" s="5">
        <f>D31+D30</f>
        <v>20000</v>
      </c>
    </row>
    <row r="33" spans="3:3" x14ac:dyDescent="0.25">
      <c r="C33" s="1"/>
    </row>
    <row r="34" spans="3:3" x14ac:dyDescent="0.25">
      <c r="C34" s="1"/>
    </row>
    <row r="35" spans="3:3" x14ac:dyDescent="0.25">
      <c r="C35" s="1"/>
    </row>
    <row r="36" spans="3:3" x14ac:dyDescent="0.25">
      <c r="C36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00"/>
  </sheetPr>
  <dimension ref="B1:E31"/>
  <sheetViews>
    <sheetView topLeftCell="A7" workbookViewId="0">
      <selection activeCell="D22" sqref="D22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8.75" x14ac:dyDescent="0.3">
      <c r="B3" s="18"/>
      <c r="C3" s="12" t="s">
        <v>6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35">
        <v>43715</v>
      </c>
      <c r="D5" s="28">
        <v>50000</v>
      </c>
      <c r="E5" s="28"/>
    </row>
    <row r="6" spans="2:5" ht="15.75" x14ac:dyDescent="0.25">
      <c r="B6" s="31"/>
      <c r="C6" s="36">
        <v>43718</v>
      </c>
      <c r="D6" s="37">
        <v>50000</v>
      </c>
      <c r="E6" s="27"/>
    </row>
    <row r="7" spans="2:5" ht="15.75" x14ac:dyDescent="0.25">
      <c r="B7" s="31"/>
      <c r="C7" s="36">
        <v>43636</v>
      </c>
      <c r="D7" s="37">
        <v>20000</v>
      </c>
      <c r="E7" s="41" t="s">
        <v>8</v>
      </c>
    </row>
    <row r="8" spans="2:5" ht="15.75" x14ac:dyDescent="0.25">
      <c r="B8" s="31"/>
      <c r="C8" s="36">
        <v>43725</v>
      </c>
      <c r="D8" s="37">
        <v>50000</v>
      </c>
      <c r="E8" s="27"/>
    </row>
    <row r="9" spans="2:5" ht="15.75" x14ac:dyDescent="0.25">
      <c r="B9" s="31"/>
      <c r="C9" s="36">
        <v>43729</v>
      </c>
      <c r="D9" s="37">
        <v>50000</v>
      </c>
      <c r="E9" s="27"/>
    </row>
    <row r="10" spans="2:5" ht="15.75" x14ac:dyDescent="0.25">
      <c r="B10" s="31"/>
      <c r="C10" s="36">
        <v>43736</v>
      </c>
      <c r="D10" s="37">
        <v>50000</v>
      </c>
      <c r="E10" s="27"/>
    </row>
    <row r="11" spans="2:5" ht="15.75" x14ac:dyDescent="0.25">
      <c r="B11" s="31"/>
      <c r="C11" s="36">
        <v>43743</v>
      </c>
      <c r="D11" s="37">
        <v>50000</v>
      </c>
      <c r="E11" s="27"/>
    </row>
    <row r="12" spans="2:5" ht="15.75" x14ac:dyDescent="0.25">
      <c r="B12" s="31"/>
      <c r="C12" s="36">
        <v>43750</v>
      </c>
      <c r="D12" s="37">
        <v>50000</v>
      </c>
      <c r="E12" s="27"/>
    </row>
    <row r="13" spans="2:5" ht="15.75" x14ac:dyDescent="0.25">
      <c r="B13" s="31"/>
      <c r="C13" s="36">
        <v>43757</v>
      </c>
      <c r="D13" s="37">
        <v>50000</v>
      </c>
      <c r="E13" s="27"/>
    </row>
    <row r="14" spans="2:5" ht="15.75" x14ac:dyDescent="0.25">
      <c r="B14" s="31"/>
      <c r="C14" s="36">
        <v>43764</v>
      </c>
      <c r="D14" s="37">
        <v>50000</v>
      </c>
      <c r="E14" s="27"/>
    </row>
    <row r="15" spans="2:5" ht="15.75" x14ac:dyDescent="0.25">
      <c r="B15" s="3"/>
      <c r="C15" s="36">
        <v>43771</v>
      </c>
      <c r="D15" s="37">
        <v>50000</v>
      </c>
      <c r="E15" s="27"/>
    </row>
    <row r="16" spans="2:5" ht="15.75" x14ac:dyDescent="0.25">
      <c r="B16" s="3"/>
      <c r="C16" s="36">
        <v>43778</v>
      </c>
      <c r="D16" s="37">
        <v>50000</v>
      </c>
      <c r="E16" s="27"/>
    </row>
    <row r="17" spans="2:5" ht="15.75" x14ac:dyDescent="0.25">
      <c r="B17" s="3"/>
      <c r="C17" s="38">
        <v>43785</v>
      </c>
      <c r="D17" s="39">
        <v>50000</v>
      </c>
      <c r="E17" s="27"/>
    </row>
    <row r="18" spans="2:5" ht="15.75" x14ac:dyDescent="0.25">
      <c r="B18" s="3"/>
      <c r="C18" s="38">
        <v>43792</v>
      </c>
      <c r="D18" s="39">
        <v>50000</v>
      </c>
      <c r="E18" s="27"/>
    </row>
    <row r="19" spans="2:5" ht="15.75" x14ac:dyDescent="0.25">
      <c r="B19" s="3"/>
      <c r="C19" s="38">
        <v>43799</v>
      </c>
      <c r="D19" s="39">
        <v>50000</v>
      </c>
      <c r="E19" s="27"/>
    </row>
    <row r="20" spans="2:5" ht="15.75" x14ac:dyDescent="0.25">
      <c r="B20" s="3"/>
      <c r="C20" s="38">
        <v>43806</v>
      </c>
      <c r="D20" s="39">
        <v>50000</v>
      </c>
      <c r="E20" s="27"/>
    </row>
    <row r="21" spans="2:5" ht="15.75" x14ac:dyDescent="0.25">
      <c r="B21" s="3"/>
      <c r="C21" s="38">
        <v>43813</v>
      </c>
      <c r="D21" s="39">
        <v>58541</v>
      </c>
      <c r="E21" s="27"/>
    </row>
    <row r="22" spans="2:5" ht="15.75" x14ac:dyDescent="0.25">
      <c r="B22" s="3"/>
      <c r="C22" s="38"/>
      <c r="D22" s="39" t="s">
        <v>7</v>
      </c>
      <c r="E22" s="27"/>
    </row>
    <row r="23" spans="2:5" ht="15.75" x14ac:dyDescent="0.25">
      <c r="B23" s="3"/>
      <c r="C23" s="38"/>
      <c r="D23" s="39">
        <v>0</v>
      </c>
      <c r="E23" s="27"/>
    </row>
    <row r="24" spans="2:5" ht="16.5" thickBot="1" x14ac:dyDescent="0.3">
      <c r="B24" s="3"/>
      <c r="C24" s="38"/>
      <c r="D24" s="39">
        <v>0</v>
      </c>
      <c r="E24" s="3"/>
    </row>
    <row r="25" spans="2:5" ht="19.5" thickBot="1" x14ac:dyDescent="0.35">
      <c r="C25" s="4" t="s">
        <v>3</v>
      </c>
      <c r="D25" s="25">
        <f>SUM(D5:D24)</f>
        <v>828541</v>
      </c>
    </row>
    <row r="26" spans="2:5" ht="19.5" thickBot="1" x14ac:dyDescent="0.35">
      <c r="C26" s="26" t="s">
        <v>5</v>
      </c>
      <c r="D26" s="29">
        <v>-828541.59</v>
      </c>
    </row>
    <row r="27" spans="2:5" ht="19.5" thickBot="1" x14ac:dyDescent="0.35">
      <c r="C27" s="33" t="s">
        <v>4</v>
      </c>
      <c r="D27" s="34">
        <f>D26+D25</f>
        <v>-0.58999999996740371</v>
      </c>
    </row>
    <row r="28" spans="2:5" x14ac:dyDescent="0.25">
      <c r="C28" s="1"/>
    </row>
    <row r="29" spans="2:5" x14ac:dyDescent="0.25">
      <c r="C29" s="1"/>
    </row>
    <row r="30" spans="2:5" x14ac:dyDescent="0.25">
      <c r="C30" s="1"/>
    </row>
    <row r="31" spans="2:5" x14ac:dyDescent="0.25">
      <c r="C31" s="1"/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499984740745262"/>
  </sheetPr>
  <dimension ref="B1:E24"/>
  <sheetViews>
    <sheetView workbookViewId="0">
      <selection activeCell="C6" sqref="C6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9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35">
        <v>43755</v>
      </c>
      <c r="D5" s="28">
        <v>50000</v>
      </c>
      <c r="E5" s="28"/>
    </row>
    <row r="6" spans="2:5" ht="15.75" x14ac:dyDescent="0.25">
      <c r="B6" s="31"/>
      <c r="C6" s="36"/>
      <c r="D6" s="37"/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31"/>
      <c r="C8" s="36"/>
      <c r="D8" s="37"/>
      <c r="E8" s="27"/>
    </row>
    <row r="9" spans="2:5" ht="15.75" x14ac:dyDescent="0.25">
      <c r="B9" s="31"/>
      <c r="C9" s="36"/>
      <c r="D9" s="37"/>
      <c r="E9" s="27"/>
    </row>
    <row r="10" spans="2:5" ht="15.75" x14ac:dyDescent="0.25">
      <c r="B10" s="31"/>
      <c r="C10" s="36"/>
      <c r="D10" s="37"/>
      <c r="E10" s="27"/>
    </row>
    <row r="11" spans="2:5" ht="15.75" x14ac:dyDescent="0.25">
      <c r="B11" s="31"/>
      <c r="C11" s="36"/>
      <c r="D11" s="37"/>
      <c r="E11" s="27"/>
    </row>
    <row r="12" spans="2:5" ht="15.75" x14ac:dyDescent="0.25">
      <c r="B12" s="31"/>
      <c r="C12" s="36"/>
      <c r="D12" s="37"/>
      <c r="E12" s="27"/>
    </row>
    <row r="13" spans="2:5" ht="15.75" x14ac:dyDescent="0.25">
      <c r="B13" s="31"/>
      <c r="C13" s="36"/>
      <c r="D13" s="37"/>
      <c r="E13" s="27"/>
    </row>
    <row r="14" spans="2:5" ht="15.75" x14ac:dyDescent="0.25">
      <c r="B14" s="31"/>
      <c r="C14" s="36"/>
      <c r="D14" s="37"/>
      <c r="E14" s="27"/>
    </row>
    <row r="15" spans="2:5" ht="15.75" x14ac:dyDescent="0.25">
      <c r="B15" s="3"/>
      <c r="C15" s="36"/>
      <c r="D15" s="37"/>
      <c r="E15" s="27"/>
    </row>
    <row r="16" spans="2:5" ht="15.75" x14ac:dyDescent="0.25">
      <c r="B16" s="3"/>
      <c r="C16" s="36"/>
      <c r="D16" s="37"/>
      <c r="E16" s="27"/>
    </row>
    <row r="17" spans="2:5" ht="16.5" thickBot="1" x14ac:dyDescent="0.3">
      <c r="B17" s="3"/>
      <c r="C17" s="38"/>
      <c r="D17" s="39">
        <v>0</v>
      </c>
      <c r="E17" s="3"/>
    </row>
    <row r="18" spans="2:5" ht="19.5" thickBot="1" x14ac:dyDescent="0.35">
      <c r="C18" s="4" t="s">
        <v>3</v>
      </c>
      <c r="D18" s="25">
        <f>SUM(D5:D17)</f>
        <v>50000</v>
      </c>
    </row>
    <row r="19" spans="2:5" ht="19.5" thickBot="1" x14ac:dyDescent="0.35">
      <c r="C19" s="26" t="s">
        <v>5</v>
      </c>
      <c r="D19" s="29">
        <v>-70000</v>
      </c>
    </row>
    <row r="20" spans="2:5" ht="19.5" thickBot="1" x14ac:dyDescent="0.35">
      <c r="C20" s="33" t="s">
        <v>4</v>
      </c>
      <c r="D20" s="34">
        <f>D19+D18</f>
        <v>-20000</v>
      </c>
    </row>
    <row r="21" spans="2:5" x14ac:dyDescent="0.25">
      <c r="C21" s="1"/>
    </row>
    <row r="22" spans="2:5" x14ac:dyDescent="0.25">
      <c r="C22" s="1"/>
    </row>
    <row r="23" spans="2:5" x14ac:dyDescent="0.25">
      <c r="C23" s="1"/>
    </row>
    <row r="24" spans="2:5" x14ac:dyDescent="0.25">
      <c r="C2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21</vt:i4>
      </vt:variant>
    </vt:vector>
  </HeadingPairs>
  <TitlesOfParts>
    <vt:vector size="21" baseType="lpstr">
      <vt:lpstr>JARCERIAS REMODELACION </vt:lpstr>
      <vt:lpstr>MARMOL  JARCERIAS     </vt:lpstr>
      <vt:lpstr>ALBERCA     JARCERIAS  </vt:lpstr>
      <vt:lpstr>PINTURA      </vt:lpstr>
      <vt:lpstr>AZULEJOS--PIEDA NAT</vt:lpstr>
      <vt:lpstr>PARA  ALUMINIO       </vt:lpstr>
      <vt:lpstr>SENDEROS      </vt:lpstr>
      <vt:lpstr>TERMINADOS    2019    </vt:lpstr>
      <vt:lpstr>PORTON TONATIUH</vt:lpstr>
      <vt:lpstr>EXTERIORES-CHIMENA-BAÑOS</vt:lpstr>
      <vt:lpstr>ACCESORIOS JARCERIAS  </vt:lpstr>
      <vt:lpstr>CONCENTRADO DE JARCERIAS </vt:lpstr>
      <vt:lpstr>P L A F O N    CENTRAL  </vt:lpstr>
      <vt:lpstr>11 SUR    Y   DEAN  BAÑOS  </vt:lpstr>
      <vt:lpstr>TRABAJOS EXTRAS   </vt:lpstr>
      <vt:lpstr>CENTRAL  RAMPA  2020    </vt:lpstr>
      <vt:lpstr>REMODELACION  HERRADURA  2020  </vt:lpstr>
      <vt:lpstr>S E N D E R O S    2  0 2 1    </vt:lpstr>
      <vt:lpstr>OBRA ESTAC IONAMIENTO</vt:lpstr>
      <vt:lpstr>AMP COMEDOR CENTRAL  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ROUSS</cp:lastModifiedBy>
  <cp:lastPrinted>2021-08-16T20:42:44Z</cp:lastPrinted>
  <dcterms:created xsi:type="dcterms:W3CDTF">2018-12-22T18:41:03Z</dcterms:created>
  <dcterms:modified xsi:type="dcterms:W3CDTF">2022-02-02T21:17:28Z</dcterms:modified>
</cp:coreProperties>
</file>