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    J U L I O      2 0 2 3     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4" l="1"/>
  <c r="Q6" i="7" l="1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K65" i="7"/>
  <c r="L59" i="7"/>
  <c r="K61" i="7" s="1"/>
  <c r="I59" i="7"/>
  <c r="F59" i="7"/>
  <c r="C59" i="7"/>
  <c r="R56" i="7"/>
  <c r="M56" i="7"/>
  <c r="P55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Q5" i="7" s="1"/>
  <c r="F62" i="7" l="1"/>
  <c r="F65" i="7" s="1"/>
  <c r="K63" i="7" s="1"/>
  <c r="K67" i="7" s="1"/>
  <c r="N56" i="7"/>
  <c r="P26" i="4"/>
  <c r="P27" i="4"/>
  <c r="P28" i="4"/>
  <c r="P29" i="4"/>
  <c r="P30" i="4"/>
  <c r="P31" i="4"/>
  <c r="P32" i="4"/>
  <c r="M61" i="7" l="1"/>
  <c r="P56" i="7"/>
  <c r="N16" i="4"/>
  <c r="N7" i="4" l="1"/>
  <c r="Q10" i="4"/>
  <c r="Q21" i="4"/>
  <c r="Q23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25" i="4"/>
  <c r="Q25" i="4" s="1"/>
  <c r="P24" i="4"/>
  <c r="Q24" i="4" s="1"/>
  <c r="P23" i="4"/>
  <c r="P22" i="4"/>
  <c r="Q22" i="4" s="1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M61" i="4" l="1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<sst xmlns="http://schemas.openxmlformats.org/spreadsheetml/2006/main" count="470" uniqueCount="85">
  <si>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</si>
  <si>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</si>
  <si>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</si>
  <si>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</si>
  <si>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</si>
  <si>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</si>
  <si>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</si>
  <si>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</si>
  <si>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</si>
  <si>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</si>
  <si>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</si>
  <si>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</si>
  <si>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</si>
  <si>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</si>
  <si>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</si>
  <si>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</si>
  <si>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</si>
  <si>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</si>
  <si>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</si>
  <si>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</si>
  <si>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</si>
  <si>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</si>
  <si>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</si>
  <si>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</si>
  <si>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</si>
  <si>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</si>
  <si>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</si>
  <si>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</si>
  <si>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</si>
  <si>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</si>
  <si>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</si>
  <si>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</si>
  <si>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</si>
  <si>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</si>
  <si>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</si>
  <si>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</si>
  <si>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</si>
  <si>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</si>
  <si>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</si>
  <si>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</si>
  <si>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</si>
  <si>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</si>
  <si>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</si>
  <si>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</si>
  <si>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</si>
  <si>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</si>
  <si>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</si>
  <si>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</si>
  <si>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</si>
  <si>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</si>
  <si>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</si>
  <si>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</si>
  <si>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</si>
  <si>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</si>
  <si>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</si>
  <si>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</si>
  <si>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</si>
  <si>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</si>
  <si>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</si>
  <si>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</si>
  <si>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</si>
  <si>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</si>
  <si>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</si>
  <si>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</si>
  <si>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</si>
  <si>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</si>
  <si>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</si>
  <si>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</si>
  <si>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</si>
  <si>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</si>
  <si>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</si>
  <si>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</si>
  <si>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</si>
  <si>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</si>
  <si>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</si>
  <si>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</si>
  <si>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</si>
  <si>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</si>
  <si>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</si>
  <si>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</si>
  <si>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</si>
  <si>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</si>
  <si>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</si>
  <si>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</si>
  <si>
    <t>BALANCE      ZAVALETA      V E R D U R A  S     J U L I O 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</si>
</sst>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0" fontId="2" fillId="13" borderId="3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left"/>
    </xf>
    <xf numFmtId="44" fontId="2" fillId="4" borderId="30" xfId="1" applyFont="1" applyFill="1" applyBorder="1"/>
    <xf numFmtId="44" fontId="13" fillId="4" borderId="30" xfId="1" applyFont="1" applyFill="1" applyBorder="1" applyAlignment="1">
      <alignment horizontal="right"/>
    </xf>
    <xf numFmtId="44" fontId="2" fillId="4" borderId="31" xfId="1" applyFont="1" applyFill="1" applyBorder="1"/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99FF33"/>
      <color rgb="FF00FFFF"/>
      <color rgb="FF9966FF"/>
      <color rgb="FF00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0779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05890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22546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894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4916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19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27.75" customHeight="1" thickBot="1" x14ac:dyDescent="0.4">
      <c r="B2" s="270"/>
      <c r="C2" s="4"/>
      <c r="F2" s="286" t="s">
        <v>21</v>
      </c>
      <c r="G2" s="286"/>
      <c r="H2" s="286"/>
      <c r="I2" s="286"/>
      <c r="J2" s="286"/>
      <c r="K2" s="176" t="s">
        <v>29</v>
      </c>
      <c r="L2" s="177"/>
      <c r="M2" s="7"/>
      <c r="N2" s="9"/>
    </row>
    <row r="3" spans="1:21" ht="24.75" customHeight="1" thickBot="1" x14ac:dyDescent="0.35">
      <c r="B3" s="273" t="s">
        <v>0</v>
      </c>
      <c r="C3" s="274"/>
      <c r="D3" s="10"/>
      <c r="E3" s="11"/>
      <c r="F3" s="11"/>
      <c r="H3" s="275" t="s">
        <v>20</v>
      </c>
      <c r="I3" s="275"/>
      <c r="K3" s="13"/>
      <c r="L3" s="13"/>
      <c r="M3" s="6"/>
      <c r="R3" s="27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80" t="s">
        <v>2</v>
      </c>
      <c r="F4" s="281"/>
      <c r="H4" s="282" t="s">
        <v>3</v>
      </c>
      <c r="I4" s="283"/>
      <c r="J4" s="17"/>
      <c r="K4" s="18"/>
      <c r="L4" s="19"/>
      <c r="M4" s="168" t="s">
        <v>4</v>
      </c>
      <c r="N4" s="169" t="s">
        <v>5</v>
      </c>
      <c r="P4" s="284" t="s">
        <v>6</v>
      </c>
      <c r="Q4" s="285"/>
      <c r="R4" s="279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76">
        <f>SUM(M5:M39)</f>
        <v>64841</v>
      </c>
      <c r="N45" s="255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7"/>
      <c r="N46" s="256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7" t="s">
        <v>11</v>
      </c>
      <c r="I51" s="258"/>
      <c r="J51" s="135"/>
      <c r="K51" s="259">
        <f>I49+L49</f>
        <v>5219.28</v>
      </c>
      <c r="L51" s="260"/>
      <c r="M51" s="261">
        <f>N45+M45</f>
        <v>64841</v>
      </c>
      <c r="N51" s="262"/>
      <c r="P51" s="96"/>
      <c r="Q51" s="9"/>
    </row>
    <row r="52" spans="1:17" ht="15.75" x14ac:dyDescent="0.25">
      <c r="D52" s="268" t="s">
        <v>12</v>
      </c>
      <c r="E52" s="268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63"/>
      <c r="E53" s="263"/>
      <c r="F53" s="131">
        <v>0</v>
      </c>
      <c r="I53" s="264" t="s">
        <v>13</v>
      </c>
      <c r="J53" s="265"/>
      <c r="K53" s="266">
        <f>F55+F56+F57</f>
        <v>46856.369999999995</v>
      </c>
      <c r="L53" s="267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8">
        <f>-C4</f>
        <v>0</v>
      </c>
      <c r="L55" s="249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50" t="s">
        <v>17</v>
      </c>
      <c r="E57" s="251"/>
      <c r="F57" s="151">
        <v>0</v>
      </c>
      <c r="I57" s="252" t="s">
        <v>18</v>
      </c>
      <c r="J57" s="253"/>
      <c r="K57" s="254">
        <f>K53+K55</f>
        <v>46856.369999999995</v>
      </c>
      <c r="L57" s="25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9"/>
      <c r="C1" s="271" t="s">
        <v>36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27.75" customHeight="1" thickBot="1" x14ac:dyDescent="0.45">
      <c r="B2" s="270"/>
      <c r="C2" s="4"/>
      <c r="F2" s="286" t="s">
        <v>21</v>
      </c>
      <c r="G2" s="286"/>
      <c r="H2" s="286"/>
      <c r="I2" s="286"/>
      <c r="J2" s="28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3" t="s">
        <v>0</v>
      </c>
      <c r="C3" s="274"/>
      <c r="D3" s="10"/>
      <c r="E3" s="11"/>
      <c r="F3" s="11"/>
      <c r="H3" s="275" t="s">
        <v>20</v>
      </c>
      <c r="I3" s="275"/>
      <c r="K3" s="13"/>
      <c r="L3" s="13"/>
      <c r="M3" s="6"/>
      <c r="R3" s="27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80" t="s">
        <v>2</v>
      </c>
      <c r="F4" s="281"/>
      <c r="H4" s="282" t="s">
        <v>3</v>
      </c>
      <c r="I4" s="283"/>
      <c r="J4" s="17"/>
      <c r="K4" s="18"/>
      <c r="L4" s="19"/>
      <c r="M4" s="168" t="s">
        <v>4</v>
      </c>
      <c r="N4" s="169" t="s">
        <v>5</v>
      </c>
      <c r="P4" s="284" t="s">
        <v>6</v>
      </c>
      <c r="Q4" s="285"/>
      <c r="R4" s="279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76">
        <f>SUM(M5:M48)</f>
        <v>88632</v>
      </c>
      <c r="N63" s="255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7"/>
      <c r="N64" s="256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7" t="s">
        <v>11</v>
      </c>
      <c r="I69" s="258"/>
      <c r="J69" s="135"/>
      <c r="K69" s="259">
        <f>I67+L67</f>
        <v>6435</v>
      </c>
      <c r="L69" s="260"/>
      <c r="M69" s="261">
        <f>N63+M63</f>
        <v>135236</v>
      </c>
      <c r="N69" s="262"/>
      <c r="P69" s="96"/>
      <c r="Q69" s="9"/>
    </row>
    <row r="70" spans="1:17" ht="15.75" x14ac:dyDescent="0.25">
      <c r="D70" s="268" t="s">
        <v>12</v>
      </c>
      <c r="E70" s="268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63"/>
      <c r="E71" s="263"/>
      <c r="F71" s="131">
        <v>0</v>
      </c>
      <c r="I71" s="264" t="s">
        <v>13</v>
      </c>
      <c r="J71" s="265"/>
      <c r="K71" s="266">
        <f>F73+F74+F75</f>
        <v>65323.966999999975</v>
      </c>
      <c r="L71" s="267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8">
        <f>-C4</f>
        <v>0</v>
      </c>
      <c r="L73" s="249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50" t="s">
        <v>17</v>
      </c>
      <c r="E75" s="251"/>
      <c r="F75" s="151">
        <v>0</v>
      </c>
      <c r="I75" s="252" t="s">
        <v>18</v>
      </c>
      <c r="J75" s="253"/>
      <c r="K75" s="254">
        <f>K71+K73</f>
        <v>65323.966999999975</v>
      </c>
      <c r="L75" s="254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9"/>
      <c r="C1" s="271" t="s">
        <v>53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27.75" customHeight="1" thickBot="1" x14ac:dyDescent="0.45">
      <c r="B2" s="270"/>
      <c r="C2" s="4"/>
      <c r="F2" s="286" t="s">
        <v>21</v>
      </c>
      <c r="G2" s="286"/>
      <c r="H2" s="286"/>
      <c r="I2" s="286"/>
      <c r="J2" s="28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3" t="s">
        <v>0</v>
      </c>
      <c r="C3" s="274"/>
      <c r="D3" s="2"/>
      <c r="E3" s="11"/>
      <c r="F3" s="11"/>
      <c r="H3" s="275" t="s">
        <v>20</v>
      </c>
      <c r="I3" s="275"/>
      <c r="K3" s="13"/>
      <c r="L3" s="13"/>
      <c r="M3" s="6"/>
      <c r="R3" s="27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80" t="s">
        <v>2</v>
      </c>
      <c r="F4" s="281"/>
      <c r="H4" s="282" t="s">
        <v>3</v>
      </c>
      <c r="I4" s="283"/>
      <c r="J4" s="17"/>
      <c r="K4" s="18"/>
      <c r="L4" s="19"/>
      <c r="M4" s="168" t="s">
        <v>4</v>
      </c>
      <c r="N4" s="169" t="s">
        <v>5</v>
      </c>
      <c r="P4" s="284" t="s">
        <v>6</v>
      </c>
      <c r="Q4" s="285"/>
      <c r="R4" s="279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6">
        <f>SUM(M5:M48)</f>
        <v>41580</v>
      </c>
      <c r="N56" s="255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7"/>
      <c r="N57" s="256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7" t="s">
        <v>11</v>
      </c>
      <c r="I61" s="258"/>
      <c r="J61" s="135"/>
      <c r="K61" s="259">
        <f>I59+L59</f>
        <v>4723.5599999999995</v>
      </c>
      <c r="L61" s="260"/>
      <c r="M61" s="261">
        <f>N56+M56</f>
        <v>91781</v>
      </c>
      <c r="N61" s="262"/>
      <c r="P61" s="96"/>
      <c r="Q61" s="9"/>
    </row>
    <row r="62" spans="1:19" x14ac:dyDescent="0.25">
      <c r="D62" s="268" t="s">
        <v>12</v>
      </c>
      <c r="E62" s="268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63"/>
      <c r="E63" s="263"/>
      <c r="F63" s="131">
        <v>0</v>
      </c>
      <c r="I63" s="264" t="s">
        <v>13</v>
      </c>
      <c r="J63" s="265"/>
      <c r="K63" s="266">
        <f>F65+F66+F67</f>
        <v>70157.13</v>
      </c>
      <c r="L63" s="267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48">
        <f>-C4</f>
        <v>0</v>
      </c>
      <c r="L65" s="249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50" t="s">
        <v>17</v>
      </c>
      <c r="E67" s="251"/>
      <c r="F67" s="151">
        <v>0</v>
      </c>
      <c r="I67" s="252" t="s">
        <v>18</v>
      </c>
      <c r="J67" s="253"/>
      <c r="K67" s="254">
        <f>K63+K65</f>
        <v>70157.13</v>
      </c>
      <c r="L67" s="254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H37" workbookViewId="0">
      <selection activeCell="S53" sqref="S5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9"/>
      <c r="C1" s="271" t="s">
        <v>69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27.75" customHeight="1" thickBot="1" x14ac:dyDescent="0.45">
      <c r="B2" s="270"/>
      <c r="C2" s="4"/>
      <c r="F2" s="286" t="s">
        <v>21</v>
      </c>
      <c r="G2" s="286"/>
      <c r="H2" s="286"/>
      <c r="I2" s="286"/>
      <c r="J2" s="28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3" t="s">
        <v>0</v>
      </c>
      <c r="C3" s="274"/>
      <c r="D3" s="2"/>
      <c r="E3" s="11"/>
      <c r="F3" s="11"/>
      <c r="H3" s="275" t="s">
        <v>20</v>
      </c>
      <c r="I3" s="275"/>
      <c r="K3" s="13"/>
      <c r="L3" s="13"/>
      <c r="M3" s="6"/>
      <c r="R3" s="27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80" t="s">
        <v>2</v>
      </c>
      <c r="F4" s="281"/>
      <c r="H4" s="282" t="s">
        <v>3</v>
      </c>
      <c r="I4" s="283"/>
      <c r="J4" s="17"/>
      <c r="K4" s="18"/>
      <c r="L4" s="19"/>
      <c r="M4" s="168" t="s">
        <v>4</v>
      </c>
      <c r="N4" s="169" t="s">
        <v>5</v>
      </c>
      <c r="P4" s="284" t="s">
        <v>6</v>
      </c>
      <c r="Q4" s="285"/>
      <c r="R4" s="279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50" t="s">
        <v>73</v>
      </c>
      <c r="E22" s="24">
        <v>45095</v>
      </c>
      <c r="F22" s="25">
        <v>6669</v>
      </c>
      <c r="G22" s="205"/>
      <c r="H22" s="27">
        <v>45095</v>
      </c>
      <c r="I22" s="28">
        <v>0</v>
      </c>
      <c r="J22" s="37"/>
      <c r="K22" s="43"/>
      <c r="L22" s="57"/>
      <c r="M22" s="30">
        <v>4320</v>
      </c>
      <c r="N22" s="31">
        <v>2157</v>
      </c>
      <c r="O22" s="241"/>
      <c r="P22" s="33">
        <f t="shared" si="1"/>
        <v>6669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50" t="s">
        <v>0</v>
      </c>
      <c r="E23" s="24">
        <v>45096</v>
      </c>
      <c r="F23" s="25">
        <v>9735</v>
      </c>
      <c r="G23" s="205"/>
      <c r="H23" s="27">
        <v>45096</v>
      </c>
      <c r="I23" s="28">
        <v>80</v>
      </c>
      <c r="J23" s="58"/>
      <c r="K23" s="59"/>
      <c r="L23" s="47"/>
      <c r="M23" s="30">
        <v>0</v>
      </c>
      <c r="N23" s="31">
        <v>2119</v>
      </c>
      <c r="O23" s="241"/>
      <c r="P23" s="33">
        <f t="shared" si="1"/>
        <v>9735</v>
      </c>
      <c r="Q23" s="34">
        <f t="shared" si="0"/>
        <v>0</v>
      </c>
      <c r="R23" s="48">
        <v>0</v>
      </c>
      <c r="S23" s="237"/>
      <c r="T23" s="34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50" t="s">
        <v>0</v>
      </c>
      <c r="E24" s="24">
        <v>45097</v>
      </c>
      <c r="F24" s="25">
        <v>5860</v>
      </c>
      <c r="G24" s="205"/>
      <c r="H24" s="27">
        <v>45097</v>
      </c>
      <c r="I24" s="28">
        <v>80</v>
      </c>
      <c r="J24" s="60"/>
      <c r="K24" s="61"/>
      <c r="L24" s="62"/>
      <c r="M24" s="30">
        <v>0</v>
      </c>
      <c r="N24" s="31">
        <v>1500</v>
      </c>
      <c r="O24" s="241"/>
      <c r="P24" s="33">
        <f t="shared" si="1"/>
        <v>5860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50" t="s">
        <v>0</v>
      </c>
      <c r="E25" s="24">
        <v>45098</v>
      </c>
      <c r="F25" s="25">
        <v>6590</v>
      </c>
      <c r="G25" s="205"/>
      <c r="H25" s="27">
        <v>45098</v>
      </c>
      <c r="I25" s="28">
        <v>60</v>
      </c>
      <c r="J25" s="63"/>
      <c r="K25" s="64"/>
      <c r="L25" s="65"/>
      <c r="M25" s="30">
        <v>141</v>
      </c>
      <c r="N25" s="31">
        <v>2889</v>
      </c>
      <c r="O25" s="241"/>
      <c r="P25" s="33">
        <f t="shared" si="1"/>
        <v>6590</v>
      </c>
      <c r="Q25" s="34">
        <f t="shared" si="0"/>
        <v>0</v>
      </c>
      <c r="R25" s="48">
        <v>0</v>
      </c>
      <c r="S25" s="237"/>
      <c r="T25" s="34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50" t="s">
        <v>0</v>
      </c>
      <c r="E26" s="24">
        <v>45099</v>
      </c>
      <c r="F26" s="25">
        <v>5972</v>
      </c>
      <c r="G26" s="205"/>
      <c r="H26" s="27">
        <v>45099</v>
      </c>
      <c r="I26" s="28">
        <v>410</v>
      </c>
      <c r="J26" s="37">
        <v>45099</v>
      </c>
      <c r="K26" s="59" t="s">
        <v>74</v>
      </c>
      <c r="L26" s="47">
        <v>100</v>
      </c>
      <c r="M26" s="30">
        <v>158</v>
      </c>
      <c r="N26" s="31">
        <v>952</v>
      </c>
      <c r="O26" s="241"/>
      <c r="P26" s="33">
        <f t="shared" si="1"/>
        <v>5972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50" t="s">
        <v>0</v>
      </c>
      <c r="E27" s="24">
        <v>45100</v>
      </c>
      <c r="F27" s="25">
        <v>7248</v>
      </c>
      <c r="G27" s="205"/>
      <c r="H27" s="27">
        <v>45100</v>
      </c>
      <c r="I27" s="28">
        <v>120</v>
      </c>
      <c r="J27" s="66"/>
      <c r="K27" s="67"/>
      <c r="L27" s="65"/>
      <c r="M27" s="30">
        <v>340</v>
      </c>
      <c r="N27" s="31">
        <v>1614</v>
      </c>
      <c r="O27" s="241" t="s">
        <v>62</v>
      </c>
      <c r="P27" s="33">
        <f t="shared" si="1"/>
        <v>7248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50" t="s">
        <v>0</v>
      </c>
      <c r="E28" s="24">
        <v>45101</v>
      </c>
      <c r="F28" s="25">
        <v>6933</v>
      </c>
      <c r="G28" s="205"/>
      <c r="H28" s="27">
        <v>45101</v>
      </c>
      <c r="I28" s="28">
        <v>80</v>
      </c>
      <c r="J28" s="68"/>
      <c r="K28" s="69"/>
      <c r="L28" s="65"/>
      <c r="M28" s="30">
        <v>990</v>
      </c>
      <c r="N28" s="31">
        <v>538</v>
      </c>
      <c r="O28" s="241"/>
      <c r="P28" s="33">
        <f t="shared" si="1"/>
        <v>6933</v>
      </c>
      <c r="Q28" s="34">
        <f t="shared" si="0"/>
        <v>0</v>
      </c>
      <c r="R28" s="48">
        <v>0</v>
      </c>
      <c r="S28" s="237"/>
      <c r="T28" s="34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95" t="s">
        <v>73</v>
      </c>
      <c r="E29" s="24">
        <v>45102</v>
      </c>
      <c r="F29" s="25">
        <v>6112</v>
      </c>
      <c r="G29" s="205"/>
      <c r="H29" s="27">
        <v>45102</v>
      </c>
      <c r="I29" s="28">
        <v>43</v>
      </c>
      <c r="J29" s="66"/>
      <c r="K29" s="71"/>
      <c r="L29" s="65"/>
      <c r="M29" s="30">
        <v>3507</v>
      </c>
      <c r="N29" s="31">
        <v>2562</v>
      </c>
      <c r="O29" s="241"/>
      <c r="P29" s="33">
        <f t="shared" si="1"/>
        <v>6272</v>
      </c>
      <c r="Q29" s="34">
        <f t="shared" si="0"/>
        <v>160</v>
      </c>
      <c r="R29" s="48">
        <v>0</v>
      </c>
      <c r="S29" s="237" t="s">
        <v>75</v>
      </c>
      <c r="T29" s="34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95" t="s">
        <v>0</v>
      </c>
      <c r="E30" s="24">
        <v>45103</v>
      </c>
      <c r="F30" s="25">
        <v>10314</v>
      </c>
      <c r="G30" s="205"/>
      <c r="H30" s="27">
        <v>45103</v>
      </c>
      <c r="I30" s="28">
        <v>348</v>
      </c>
      <c r="J30" s="68"/>
      <c r="K30" s="43"/>
      <c r="L30" s="39"/>
      <c r="M30" s="30">
        <v>156</v>
      </c>
      <c r="N30" s="31">
        <v>4178</v>
      </c>
      <c r="O30" s="241"/>
      <c r="P30" s="33">
        <f t="shared" si="1"/>
        <v>10314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9" t="s">
        <v>0</v>
      </c>
      <c r="E31" s="24">
        <v>45104</v>
      </c>
      <c r="F31" s="25">
        <v>9403</v>
      </c>
      <c r="G31" s="205"/>
      <c r="H31" s="27">
        <v>45104</v>
      </c>
      <c r="I31" s="28">
        <v>410</v>
      </c>
      <c r="J31" s="68"/>
      <c r="K31" s="210"/>
      <c r="L31" s="65"/>
      <c r="M31" s="30">
        <v>289</v>
      </c>
      <c r="N31" s="31">
        <v>2517</v>
      </c>
      <c r="O31" s="241"/>
      <c r="P31" s="33">
        <f t="shared" si="1"/>
        <v>9403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9" t="s">
        <v>0</v>
      </c>
      <c r="E32" s="24">
        <v>45105</v>
      </c>
      <c r="F32" s="25">
        <v>7896</v>
      </c>
      <c r="G32" s="205"/>
      <c r="H32" s="27">
        <v>45105</v>
      </c>
      <c r="I32" s="28">
        <v>155</v>
      </c>
      <c r="J32" s="68"/>
      <c r="K32" s="43"/>
      <c r="L32" s="39"/>
      <c r="M32" s="30">
        <v>248</v>
      </c>
      <c r="N32" s="31">
        <v>2087</v>
      </c>
      <c r="O32" s="241"/>
      <c r="P32" s="33">
        <f t="shared" si="1"/>
        <v>7896</v>
      </c>
      <c r="Q32" s="34">
        <f t="shared" si="0"/>
        <v>0</v>
      </c>
      <c r="R32" s="48">
        <v>0</v>
      </c>
      <c r="S32" s="237" t="s">
        <v>76</v>
      </c>
      <c r="T32" s="34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9" t="s">
        <v>0</v>
      </c>
      <c r="E33" s="24">
        <v>45106</v>
      </c>
      <c r="F33" s="25">
        <v>6247</v>
      </c>
      <c r="G33" s="205"/>
      <c r="H33" s="27">
        <v>45106</v>
      </c>
      <c r="I33" s="28">
        <v>60</v>
      </c>
      <c r="J33" s="68"/>
      <c r="K33" s="210"/>
      <c r="L33" s="102"/>
      <c r="M33" s="30">
        <v>1104</v>
      </c>
      <c r="N33" s="31">
        <v>1247</v>
      </c>
      <c r="O33" s="241"/>
      <c r="P33" s="33">
        <f t="shared" si="1"/>
        <v>6247</v>
      </c>
      <c r="Q33" s="34">
        <f t="shared" si="0"/>
        <v>0</v>
      </c>
      <c r="R33" s="48">
        <v>0</v>
      </c>
      <c r="S33" s="237"/>
      <c r="T33" s="230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9" t="s">
        <v>0</v>
      </c>
      <c r="E34" s="24">
        <v>45107</v>
      </c>
      <c r="F34" s="25">
        <v>5487</v>
      </c>
      <c r="G34" s="205"/>
      <c r="H34" s="27">
        <v>45107</v>
      </c>
      <c r="I34" s="28">
        <v>223</v>
      </c>
      <c r="J34" s="68"/>
      <c r="K34" s="211"/>
      <c r="L34" s="9"/>
      <c r="M34" s="30">
        <v>131</v>
      </c>
      <c r="N34" s="31">
        <v>1486</v>
      </c>
      <c r="O34" s="241"/>
      <c r="P34" s="33">
        <f t="shared" si="1"/>
        <v>5487</v>
      </c>
      <c r="Q34" s="34">
        <f t="shared" si="0"/>
        <v>0</v>
      </c>
      <c r="R34" s="48">
        <v>0</v>
      </c>
      <c r="S34" s="237"/>
      <c r="T34" s="13" t="s">
        <v>46</v>
      </c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>
        <v>45083</v>
      </c>
      <c r="C37" s="246">
        <v>2245.11</v>
      </c>
      <c r="D37" s="78" t="s">
        <v>78</v>
      </c>
      <c r="E37" s="24"/>
      <c r="F37" s="25"/>
      <c r="G37" s="205"/>
      <c r="H37" s="27"/>
      <c r="I37" s="28"/>
      <c r="J37" s="68">
        <v>45078</v>
      </c>
      <c r="K37" s="214" t="s">
        <v>77</v>
      </c>
      <c r="L37" s="245">
        <v>686.43</v>
      </c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45086</v>
      </c>
      <c r="C38" s="246">
        <v>462</v>
      </c>
      <c r="D38" s="79" t="s">
        <v>79</v>
      </c>
      <c r="E38" s="24"/>
      <c r="F38" s="25"/>
      <c r="G38" s="205"/>
      <c r="H38" s="27"/>
      <c r="I38" s="28"/>
      <c r="J38" s="68">
        <v>45082</v>
      </c>
      <c r="K38" s="210" t="s">
        <v>35</v>
      </c>
      <c r="L38" s="245">
        <v>8015</v>
      </c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45086</v>
      </c>
      <c r="C39" s="246">
        <v>620</v>
      </c>
      <c r="D39" s="79" t="s">
        <v>79</v>
      </c>
      <c r="E39" s="24"/>
      <c r="F39" s="25"/>
      <c r="G39" s="205"/>
      <c r="H39" s="27"/>
      <c r="I39" s="28"/>
      <c r="J39" s="68">
        <v>45089</v>
      </c>
      <c r="K39" s="243" t="s">
        <v>80</v>
      </c>
      <c r="L39" s="247">
        <v>7540.91</v>
      </c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45089</v>
      </c>
      <c r="C40" s="246">
        <v>1400</v>
      </c>
      <c r="D40" s="79" t="s">
        <v>31</v>
      </c>
      <c r="E40" s="24"/>
      <c r="F40" s="25"/>
      <c r="G40" s="205"/>
      <c r="H40" s="27"/>
      <c r="I40" s="28"/>
      <c r="J40" s="68">
        <v>45101</v>
      </c>
      <c r="K40" s="243" t="s">
        <v>80</v>
      </c>
      <c r="L40" s="247">
        <v>7540.96</v>
      </c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45091</v>
      </c>
      <c r="C41" s="246">
        <v>3650.5</v>
      </c>
      <c r="D41" s="79" t="s">
        <v>65</v>
      </c>
      <c r="E41" s="24"/>
      <c r="F41" s="25"/>
      <c r="G41" s="205"/>
      <c r="H41" s="27"/>
      <c r="I41" s="28"/>
      <c r="J41" s="68">
        <v>45105</v>
      </c>
      <c r="K41" s="210" t="s">
        <v>77</v>
      </c>
      <c r="L41" s="247">
        <v>686.43</v>
      </c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45093</v>
      </c>
      <c r="C42" s="246">
        <v>1000</v>
      </c>
      <c r="D42" s="79" t="s">
        <v>31</v>
      </c>
      <c r="E42" s="24"/>
      <c r="F42" s="25"/>
      <c r="G42" s="205"/>
      <c r="H42" s="27"/>
      <c r="I42" s="28"/>
      <c r="J42" s="68">
        <v>45107</v>
      </c>
      <c r="K42" s="244" t="s">
        <v>83</v>
      </c>
      <c r="L42" s="39">
        <v>133.82</v>
      </c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45093</v>
      </c>
      <c r="C43" s="246">
        <v>1020</v>
      </c>
      <c r="D43" s="79" t="s">
        <v>81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45101</v>
      </c>
      <c r="C44" s="246">
        <v>666.56</v>
      </c>
      <c r="D44" s="79" t="s">
        <v>64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45101</v>
      </c>
      <c r="C45" s="246">
        <v>2518.5</v>
      </c>
      <c r="D45" s="79" t="s">
        <v>65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45105</v>
      </c>
      <c r="C46" s="246">
        <v>338</v>
      </c>
      <c r="D46" s="79" t="s">
        <v>79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45105</v>
      </c>
      <c r="C47" s="246">
        <v>1441.45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45106</v>
      </c>
      <c r="C48" s="246">
        <v>600</v>
      </c>
      <c r="D48" s="79" t="s">
        <v>81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45106</v>
      </c>
      <c r="C49" s="246">
        <v>510</v>
      </c>
      <c r="D49" s="79" t="s">
        <v>82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6">
        <f>SUM(M5:M48)</f>
        <v>32186</v>
      </c>
      <c r="N56" s="255">
        <f>SUM(N5:N48)</f>
        <v>58977</v>
      </c>
      <c r="P56" s="100">
        <f t="shared" si="1"/>
        <v>91163</v>
      </c>
      <c r="Q56" s="100">
        <f>SUM(Q5:Q55)</f>
        <v>-486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7"/>
      <c r="N57" s="256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140350.12</v>
      </c>
      <c r="D59" s="219"/>
      <c r="E59" s="124" t="s">
        <v>8</v>
      </c>
      <c r="F59" s="125">
        <f>SUM(F5:F58)</f>
        <v>221029</v>
      </c>
      <c r="G59" s="123"/>
      <c r="H59" s="126" t="s">
        <v>9</v>
      </c>
      <c r="I59" s="127">
        <f>SUM(I5:I58)</f>
        <v>5402</v>
      </c>
      <c r="J59" s="128"/>
      <c r="K59" s="129" t="s">
        <v>10</v>
      </c>
      <c r="L59" s="130">
        <f>SUM(L5:L58)</f>
        <v>24703.55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7" t="s">
        <v>11</v>
      </c>
      <c r="I61" s="258"/>
      <c r="J61" s="135"/>
      <c r="K61" s="259">
        <f>I59+L59</f>
        <v>30105.55</v>
      </c>
      <c r="L61" s="260"/>
      <c r="M61" s="261">
        <f>N56+M56</f>
        <v>91163</v>
      </c>
      <c r="N61" s="262"/>
      <c r="P61" s="96"/>
      <c r="Q61" s="9"/>
    </row>
    <row r="62" spans="1:19" x14ac:dyDescent="0.25">
      <c r="D62" s="268" t="s">
        <v>12</v>
      </c>
      <c r="E62" s="268"/>
      <c r="F62" s="136">
        <f>F59-K61-C59</f>
        <v>50573.330000000016</v>
      </c>
      <c r="I62" s="137"/>
      <c r="J62" s="138"/>
      <c r="P62" s="96"/>
      <c r="Q62" s="9"/>
    </row>
    <row r="63" spans="1:19" ht="18.75" x14ac:dyDescent="0.3">
      <c r="D63" s="263"/>
      <c r="E63" s="263"/>
      <c r="F63" s="131">
        <v>0</v>
      </c>
      <c r="I63" s="264" t="s">
        <v>13</v>
      </c>
      <c r="J63" s="265"/>
      <c r="K63" s="266">
        <f>F65+F66+F67</f>
        <v>50573.330000000016</v>
      </c>
      <c r="L63" s="267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50573.330000000016</v>
      </c>
      <c r="H65" s="20"/>
      <c r="I65" s="146" t="s">
        <v>15</v>
      </c>
      <c r="J65" s="147"/>
      <c r="K65" s="248">
        <f>-C4</f>
        <v>0</v>
      </c>
      <c r="L65" s="249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50" t="s">
        <v>17</v>
      </c>
      <c r="E67" s="251"/>
      <c r="F67" s="151">
        <v>0</v>
      </c>
      <c r="I67" s="252" t="s">
        <v>18</v>
      </c>
      <c r="J67" s="253"/>
      <c r="K67" s="254">
        <f>K63+K65</f>
        <v>50573.330000000016</v>
      </c>
      <c r="L67" s="254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U89"/>
  <sheetViews>
    <sheetView workbookViewId="0">
      <selection activeCell="M32" sqref="M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9"/>
      <c r="C1" s="271" t="s">
        <v>84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21" ht="27.75" customHeight="1" thickBot="1" x14ac:dyDescent="0.45">
      <c r="B2" s="270"/>
      <c r="C2" s="4"/>
      <c r="F2" s="286" t="s">
        <v>21</v>
      </c>
      <c r="G2" s="286"/>
      <c r="H2" s="286"/>
      <c r="I2" s="286"/>
      <c r="J2" s="28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3" t="s">
        <v>0</v>
      </c>
      <c r="C3" s="274"/>
      <c r="D3" s="2"/>
      <c r="E3" s="11"/>
      <c r="F3" s="11"/>
      <c r="H3" s="275" t="s">
        <v>20</v>
      </c>
      <c r="I3" s="275"/>
      <c r="K3" s="13"/>
      <c r="L3" s="13"/>
      <c r="M3" s="6"/>
      <c r="R3" s="27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80" t="s">
        <v>2</v>
      </c>
      <c r="F4" s="281"/>
      <c r="H4" s="282" t="s">
        <v>3</v>
      </c>
      <c r="I4" s="283"/>
      <c r="J4" s="17"/>
      <c r="K4" s="18"/>
      <c r="L4" s="19"/>
      <c r="M4" s="168" t="s">
        <v>4</v>
      </c>
      <c r="N4" s="169" t="s">
        <v>5</v>
      </c>
      <c r="P4" s="284" t="s">
        <v>6</v>
      </c>
      <c r="Q4" s="285"/>
      <c r="R4" s="279"/>
    </row>
    <row r="5" spans="1:21" ht="18" thickBot="1" x14ac:dyDescent="0.35">
      <c r="A5" s="20" t="s">
        <v>7</v>
      </c>
      <c r="B5" s="21">
        <v>45108</v>
      </c>
      <c r="C5" s="22"/>
      <c r="D5" s="194"/>
      <c r="E5" s="24">
        <v>45108</v>
      </c>
      <c r="F5" s="25"/>
      <c r="G5" s="205"/>
      <c r="H5" s="27">
        <v>45108</v>
      </c>
      <c r="I5" s="28"/>
      <c r="J5" s="8"/>
      <c r="K5" s="206"/>
      <c r="L5" s="9"/>
      <c r="M5" s="30"/>
      <c r="N5" s="31"/>
      <c r="O5" s="241" t="s">
        <v>71</v>
      </c>
      <c r="P5" s="33">
        <f>N5+M5+L5+I5+C5</f>
        <v>0</v>
      </c>
      <c r="Q5" s="34">
        <f t="shared" ref="Q5:Q56" si="0">P5-F5</f>
        <v>0</v>
      </c>
      <c r="R5" s="48">
        <v>0</v>
      </c>
      <c r="S5" s="236"/>
      <c r="T5" s="229" t="s">
        <v>46</v>
      </c>
    </row>
    <row r="6" spans="1:21" ht="18" thickBot="1" x14ac:dyDescent="0.35">
      <c r="A6" s="20"/>
      <c r="B6" s="21">
        <v>45109</v>
      </c>
      <c r="C6" s="22"/>
      <c r="D6" s="50"/>
      <c r="E6" s="24">
        <v>45109</v>
      </c>
      <c r="F6" s="25"/>
      <c r="G6" s="205"/>
      <c r="H6" s="27">
        <v>45109</v>
      </c>
      <c r="I6" s="28"/>
      <c r="J6" s="37"/>
      <c r="K6" s="38"/>
      <c r="L6" s="39"/>
      <c r="M6" s="30"/>
      <c r="N6" s="31"/>
      <c r="O6" s="241" t="s">
        <v>71</v>
      </c>
      <c r="P6" s="33">
        <f>N6+M6+L6+I6+C6</f>
        <v>0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45110</v>
      </c>
      <c r="C7" s="22"/>
      <c r="D7" s="50"/>
      <c r="E7" s="24">
        <v>45110</v>
      </c>
      <c r="F7" s="25"/>
      <c r="G7" s="205"/>
      <c r="H7" s="27">
        <v>45110</v>
      </c>
      <c r="I7" s="28"/>
      <c r="J7" s="37"/>
      <c r="K7" s="38"/>
      <c r="L7" s="207"/>
      <c r="M7" s="30"/>
      <c r="N7" s="31"/>
      <c r="O7" s="241" t="s">
        <v>71</v>
      </c>
      <c r="P7" s="33">
        <f>N7+M7+L7+I7+C7</f>
        <v>0</v>
      </c>
      <c r="Q7" s="34">
        <f t="shared" si="0"/>
        <v>0</v>
      </c>
      <c r="R7" s="48">
        <v>0</v>
      </c>
      <c r="S7" s="237"/>
      <c r="T7" s="34"/>
    </row>
    <row r="8" spans="1:21" ht="18" thickBot="1" x14ac:dyDescent="0.35">
      <c r="A8" s="20"/>
      <c r="B8" s="21">
        <v>45111</v>
      </c>
      <c r="C8" s="22"/>
      <c r="D8" s="50"/>
      <c r="E8" s="24">
        <v>45111</v>
      </c>
      <c r="F8" s="25"/>
      <c r="G8" s="205"/>
      <c r="H8" s="27">
        <v>45111</v>
      </c>
      <c r="I8" s="28"/>
      <c r="J8" s="42"/>
      <c r="K8" s="43"/>
      <c r="L8" s="39"/>
      <c r="M8" s="30"/>
      <c r="N8" s="31"/>
      <c r="O8" s="241"/>
      <c r="P8" s="33">
        <f t="shared" ref="P8:P56" si="1">N8+M8+L8+I8+C8</f>
        <v>0</v>
      </c>
      <c r="Q8" s="34">
        <f t="shared" si="0"/>
        <v>0</v>
      </c>
      <c r="R8" s="48">
        <v>0</v>
      </c>
      <c r="S8" s="237"/>
      <c r="T8" s="34"/>
    </row>
    <row r="9" spans="1:21" ht="18" thickBot="1" x14ac:dyDescent="0.35">
      <c r="A9" s="20"/>
      <c r="B9" s="21">
        <v>45112</v>
      </c>
      <c r="C9" s="22"/>
      <c r="D9" s="50"/>
      <c r="E9" s="24">
        <v>45112</v>
      </c>
      <c r="F9" s="25"/>
      <c r="G9" s="205"/>
      <c r="H9" s="27">
        <v>45112</v>
      </c>
      <c r="I9" s="28"/>
      <c r="J9" s="37"/>
      <c r="K9" s="45"/>
      <c r="L9" s="39"/>
      <c r="M9" s="30"/>
      <c r="N9" s="31"/>
      <c r="O9" s="241"/>
      <c r="P9" s="33">
        <f t="shared" si="1"/>
        <v>0</v>
      </c>
      <c r="Q9" s="34">
        <f t="shared" si="0"/>
        <v>0</v>
      </c>
      <c r="R9" s="48">
        <v>0</v>
      </c>
      <c r="S9" s="237"/>
      <c r="T9" s="34"/>
    </row>
    <row r="10" spans="1:21" ht="18" thickBot="1" x14ac:dyDescent="0.35">
      <c r="A10" s="20"/>
      <c r="B10" s="21">
        <v>45113</v>
      </c>
      <c r="C10" s="22"/>
      <c r="D10" s="50"/>
      <c r="E10" s="24">
        <v>45113</v>
      </c>
      <c r="F10" s="25"/>
      <c r="G10" s="205"/>
      <c r="H10" s="27">
        <v>45113</v>
      </c>
      <c r="I10" s="28"/>
      <c r="J10" s="37"/>
      <c r="K10" s="46"/>
      <c r="L10" s="47"/>
      <c r="M10" s="30"/>
      <c r="N10" s="31"/>
      <c r="O10" s="241"/>
      <c r="P10" s="33">
        <f>N10+M10+L10+I10+C10</f>
        <v>0</v>
      </c>
      <c r="Q10" s="34">
        <f t="shared" si="0"/>
        <v>0</v>
      </c>
      <c r="R10" s="48">
        <v>0</v>
      </c>
      <c r="S10" s="237"/>
      <c r="T10" s="34"/>
      <c r="U10" t="s">
        <v>7</v>
      </c>
    </row>
    <row r="11" spans="1:21" ht="18" thickBot="1" x14ac:dyDescent="0.35">
      <c r="A11" s="20"/>
      <c r="B11" s="21">
        <v>45114</v>
      </c>
      <c r="C11" s="22"/>
      <c r="D11" s="50"/>
      <c r="E11" s="24">
        <v>45114</v>
      </c>
      <c r="F11" s="25"/>
      <c r="G11" s="205"/>
      <c r="H11" s="27">
        <v>45114</v>
      </c>
      <c r="I11" s="28"/>
      <c r="J11" s="42"/>
      <c r="K11" s="178"/>
      <c r="L11" s="39"/>
      <c r="M11" s="30"/>
      <c r="N11" s="31"/>
      <c r="O11" s="241"/>
      <c r="P11" s="33">
        <f>N11+M11+L11+I11+C11</f>
        <v>0</v>
      </c>
      <c r="Q11" s="34">
        <f t="shared" si="0"/>
        <v>0</v>
      </c>
      <c r="R11" s="48">
        <v>0</v>
      </c>
      <c r="S11" s="237"/>
      <c r="T11" s="34"/>
    </row>
    <row r="12" spans="1:21" ht="18" thickBot="1" x14ac:dyDescent="0.35">
      <c r="A12" s="20"/>
      <c r="B12" s="21">
        <v>45115</v>
      </c>
      <c r="C12" s="22"/>
      <c r="D12" s="50"/>
      <c r="E12" s="24">
        <v>45115</v>
      </c>
      <c r="F12" s="25"/>
      <c r="G12" s="205"/>
      <c r="H12" s="27">
        <v>45115</v>
      </c>
      <c r="I12" s="28"/>
      <c r="J12" s="37"/>
      <c r="K12" s="49"/>
      <c r="L12" s="39"/>
      <c r="M12" s="30"/>
      <c r="N12" s="31"/>
      <c r="O12" s="241"/>
      <c r="P12" s="33">
        <f t="shared" si="1"/>
        <v>0</v>
      </c>
      <c r="Q12" s="34">
        <f t="shared" si="0"/>
        <v>0</v>
      </c>
      <c r="R12" s="48">
        <v>0</v>
      </c>
      <c r="S12" s="237"/>
      <c r="T12" s="34"/>
    </row>
    <row r="13" spans="1:21" ht="18" thickBot="1" x14ac:dyDescent="0.35">
      <c r="A13" s="20"/>
      <c r="B13" s="21">
        <v>45116</v>
      </c>
      <c r="C13" s="22"/>
      <c r="D13" s="50"/>
      <c r="E13" s="24">
        <v>45116</v>
      </c>
      <c r="F13" s="25"/>
      <c r="G13" s="205"/>
      <c r="H13" s="27">
        <v>45116</v>
      </c>
      <c r="I13" s="28"/>
      <c r="J13" s="37"/>
      <c r="K13" s="38"/>
      <c r="L13" s="39"/>
      <c r="M13" s="30"/>
      <c r="N13" s="31"/>
      <c r="O13" s="241"/>
      <c r="P13" s="33">
        <f t="shared" si="1"/>
        <v>0</v>
      </c>
      <c r="Q13" s="34">
        <f t="shared" si="0"/>
        <v>0</v>
      </c>
      <c r="R13" s="48">
        <v>0</v>
      </c>
      <c r="S13" s="237"/>
      <c r="T13" s="34"/>
    </row>
    <row r="14" spans="1:21" ht="18" thickBot="1" x14ac:dyDescent="0.35">
      <c r="A14" s="20"/>
      <c r="B14" s="21">
        <v>45117</v>
      </c>
      <c r="C14" s="22"/>
      <c r="D14" s="50"/>
      <c r="E14" s="24">
        <v>45117</v>
      </c>
      <c r="F14" s="25"/>
      <c r="G14" s="205"/>
      <c r="H14" s="27">
        <v>45117</v>
      </c>
      <c r="I14" s="28"/>
      <c r="J14" s="37"/>
      <c r="K14" s="43"/>
      <c r="L14" s="39"/>
      <c r="M14" s="30"/>
      <c r="N14" s="31"/>
      <c r="O14" s="241"/>
      <c r="P14" s="33">
        <f t="shared" si="1"/>
        <v>0</v>
      </c>
      <c r="Q14" s="34">
        <f t="shared" si="0"/>
        <v>0</v>
      </c>
      <c r="R14" s="48">
        <v>0</v>
      </c>
      <c r="S14" s="237"/>
      <c r="T14" s="34"/>
    </row>
    <row r="15" spans="1:21" ht="18" thickBot="1" x14ac:dyDescent="0.35">
      <c r="A15" s="20"/>
      <c r="B15" s="21">
        <v>45118</v>
      </c>
      <c r="C15" s="22"/>
      <c r="D15" s="50"/>
      <c r="E15" s="24">
        <v>45118</v>
      </c>
      <c r="F15" s="25"/>
      <c r="G15" s="205"/>
      <c r="H15" s="27">
        <v>45118</v>
      </c>
      <c r="I15" s="28"/>
      <c r="J15" s="37"/>
      <c r="K15" s="43"/>
      <c r="L15" s="39"/>
      <c r="M15" s="30"/>
      <c r="N15" s="31"/>
      <c r="O15" s="241"/>
      <c r="P15" s="33">
        <f t="shared" si="1"/>
        <v>0</v>
      </c>
      <c r="Q15" s="34">
        <f t="shared" si="0"/>
        <v>0</v>
      </c>
      <c r="R15" s="48">
        <v>0</v>
      </c>
      <c r="S15" s="237"/>
      <c r="T15" s="34"/>
    </row>
    <row r="16" spans="1:21" ht="18" thickBot="1" x14ac:dyDescent="0.35">
      <c r="A16" s="20"/>
      <c r="B16" s="21">
        <v>45119</v>
      </c>
      <c r="C16" s="22"/>
      <c r="D16" s="50"/>
      <c r="E16" s="24">
        <v>45119</v>
      </c>
      <c r="F16" s="25"/>
      <c r="G16" s="205"/>
      <c r="H16" s="27">
        <v>45119</v>
      </c>
      <c r="I16" s="28"/>
      <c r="J16" s="37"/>
      <c r="K16" s="43"/>
      <c r="L16" s="9"/>
      <c r="M16" s="30"/>
      <c r="N16" s="31"/>
      <c r="O16" s="241" t="s">
        <v>7</v>
      </c>
      <c r="P16" s="33">
        <f t="shared" si="1"/>
        <v>0</v>
      </c>
      <c r="Q16" s="34">
        <f t="shared" si="0"/>
        <v>0</v>
      </c>
      <c r="R16" s="48">
        <v>0</v>
      </c>
      <c r="S16" s="237"/>
      <c r="T16" s="34"/>
    </row>
    <row r="17" spans="1:20" ht="18" thickBot="1" x14ac:dyDescent="0.35">
      <c r="A17" s="20"/>
      <c r="B17" s="21">
        <v>45120</v>
      </c>
      <c r="C17" s="22"/>
      <c r="D17" s="50"/>
      <c r="E17" s="24">
        <v>45120</v>
      </c>
      <c r="F17" s="25"/>
      <c r="G17" s="205"/>
      <c r="H17" s="27">
        <v>45120</v>
      </c>
      <c r="I17" s="28"/>
      <c r="J17" s="37"/>
      <c r="K17" s="51"/>
      <c r="L17" s="47"/>
      <c r="M17" s="30"/>
      <c r="N17" s="31"/>
      <c r="O17" s="241"/>
      <c r="P17" s="33">
        <f t="shared" si="1"/>
        <v>0</v>
      </c>
      <c r="Q17" s="34">
        <f t="shared" si="0"/>
        <v>0</v>
      </c>
      <c r="R17" s="48">
        <v>0</v>
      </c>
      <c r="S17" s="237"/>
      <c r="T17" s="34"/>
    </row>
    <row r="18" spans="1:20" ht="18" thickBot="1" x14ac:dyDescent="0.35">
      <c r="A18" s="20"/>
      <c r="B18" s="21">
        <v>45121</v>
      </c>
      <c r="C18" s="22"/>
      <c r="D18" s="50"/>
      <c r="E18" s="24">
        <v>45121</v>
      </c>
      <c r="F18" s="25"/>
      <c r="G18" s="205"/>
      <c r="H18" s="27">
        <v>45121</v>
      </c>
      <c r="I18" s="28"/>
      <c r="J18" s="37"/>
      <c r="K18" s="208"/>
      <c r="L18" s="39"/>
      <c r="M18" s="30"/>
      <c r="N18" s="31"/>
      <c r="O18" s="241"/>
      <c r="P18" s="33">
        <f t="shared" si="1"/>
        <v>0</v>
      </c>
      <c r="Q18" s="34">
        <f t="shared" si="0"/>
        <v>0</v>
      </c>
      <c r="R18" s="48">
        <v>0</v>
      </c>
      <c r="S18" s="237"/>
      <c r="T18" s="34"/>
    </row>
    <row r="19" spans="1:20" ht="18" thickBot="1" x14ac:dyDescent="0.35">
      <c r="A19" s="20"/>
      <c r="B19" s="21">
        <v>45122</v>
      </c>
      <c r="C19" s="22"/>
      <c r="D19" s="50"/>
      <c r="E19" s="24">
        <v>45122</v>
      </c>
      <c r="F19" s="25"/>
      <c r="G19" s="205"/>
      <c r="H19" s="27">
        <v>45122</v>
      </c>
      <c r="I19" s="28"/>
      <c r="J19" s="37"/>
      <c r="K19" s="53"/>
      <c r="L19" s="54"/>
      <c r="M19" s="30"/>
      <c r="N19" s="31"/>
      <c r="O19" s="241"/>
      <c r="P19" s="33">
        <f t="shared" si="1"/>
        <v>0</v>
      </c>
      <c r="Q19" s="34">
        <f t="shared" si="0"/>
        <v>0</v>
      </c>
      <c r="R19" s="48">
        <v>0</v>
      </c>
      <c r="S19" s="237"/>
      <c r="T19" s="34"/>
    </row>
    <row r="20" spans="1:20" ht="18" thickBot="1" x14ac:dyDescent="0.35">
      <c r="A20" s="20"/>
      <c r="B20" s="21">
        <v>45123</v>
      </c>
      <c r="C20" s="22"/>
      <c r="D20" s="50"/>
      <c r="E20" s="24">
        <v>45123</v>
      </c>
      <c r="F20" s="25"/>
      <c r="G20" s="205"/>
      <c r="H20" s="27">
        <v>45123</v>
      </c>
      <c r="I20" s="28"/>
      <c r="J20" s="37"/>
      <c r="K20" s="55"/>
      <c r="L20" s="47"/>
      <c r="M20" s="30"/>
      <c r="N20" s="31"/>
      <c r="O20" s="241" t="s">
        <v>7</v>
      </c>
      <c r="P20" s="33">
        <f t="shared" si="1"/>
        <v>0</v>
      </c>
      <c r="Q20" s="34">
        <f t="shared" si="0"/>
        <v>0</v>
      </c>
      <c r="R20" s="48">
        <v>0</v>
      </c>
      <c r="S20" s="237"/>
      <c r="T20" s="34"/>
    </row>
    <row r="21" spans="1:20" ht="18" thickBot="1" x14ac:dyDescent="0.35">
      <c r="A21" s="20"/>
      <c r="B21" s="21">
        <v>45124</v>
      </c>
      <c r="C21" s="22"/>
      <c r="D21" s="50"/>
      <c r="E21" s="24">
        <v>45124</v>
      </c>
      <c r="F21" s="25"/>
      <c r="G21" s="205"/>
      <c r="H21" s="27">
        <v>45124</v>
      </c>
      <c r="I21" s="28"/>
      <c r="J21" s="37"/>
      <c r="K21" s="209"/>
      <c r="L21" s="47"/>
      <c r="M21" s="30"/>
      <c r="N21" s="31"/>
      <c r="O21" s="241"/>
      <c r="P21" s="33">
        <f t="shared" si="1"/>
        <v>0</v>
      </c>
      <c r="Q21" s="34">
        <f t="shared" si="0"/>
        <v>0</v>
      </c>
      <c r="R21" s="48">
        <v>0</v>
      </c>
      <c r="S21" s="238"/>
      <c r="T21" s="34"/>
    </row>
    <row r="22" spans="1:20" ht="18" thickBot="1" x14ac:dyDescent="0.35">
      <c r="A22" s="20"/>
      <c r="B22" s="21">
        <v>45125</v>
      </c>
      <c r="C22" s="22"/>
      <c r="D22" s="50"/>
      <c r="E22" s="24">
        <v>45125</v>
      </c>
      <c r="F22" s="25"/>
      <c r="G22" s="205"/>
      <c r="H22" s="27">
        <v>45125</v>
      </c>
      <c r="I22" s="28"/>
      <c r="J22" s="37"/>
      <c r="K22" s="43"/>
      <c r="L22" s="57"/>
      <c r="M22" s="30"/>
      <c r="N22" s="31"/>
      <c r="O22" s="241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45126</v>
      </c>
      <c r="C23" s="22"/>
      <c r="D23" s="50"/>
      <c r="E23" s="24">
        <v>45126</v>
      </c>
      <c r="F23" s="25"/>
      <c r="G23" s="205"/>
      <c r="H23" s="27">
        <v>45126</v>
      </c>
      <c r="I23" s="28"/>
      <c r="J23" s="58"/>
      <c r="K23" s="59"/>
      <c r="L23" s="47"/>
      <c r="M23" s="30"/>
      <c r="N23" s="31"/>
      <c r="O23" s="241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45127</v>
      </c>
      <c r="C24" s="22"/>
      <c r="D24" s="50"/>
      <c r="E24" s="24">
        <v>45127</v>
      </c>
      <c r="F24" s="25"/>
      <c r="G24" s="205"/>
      <c r="H24" s="27">
        <v>45127</v>
      </c>
      <c r="I24" s="28"/>
      <c r="J24" s="60"/>
      <c r="K24" s="61"/>
      <c r="L24" s="62"/>
      <c r="M24" s="30"/>
      <c r="N24" s="31"/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45128</v>
      </c>
      <c r="C25" s="22"/>
      <c r="D25" s="50"/>
      <c r="E25" s="24">
        <v>45128</v>
      </c>
      <c r="F25" s="25"/>
      <c r="G25" s="205"/>
      <c r="H25" s="27">
        <v>45128</v>
      </c>
      <c r="I25" s="28"/>
      <c r="J25" s="63"/>
      <c r="K25" s="64"/>
      <c r="L25" s="65"/>
      <c r="M25" s="30"/>
      <c r="N25" s="31"/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45129</v>
      </c>
      <c r="C26" s="22"/>
      <c r="D26" s="50"/>
      <c r="E26" s="24">
        <v>45129</v>
      </c>
      <c r="F26" s="25"/>
      <c r="G26" s="205"/>
      <c r="H26" s="27">
        <v>45129</v>
      </c>
      <c r="I26" s="28"/>
      <c r="J26" s="37"/>
      <c r="K26" s="59"/>
      <c r="L26" s="47"/>
      <c r="M26" s="30"/>
      <c r="N26" s="31"/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45130</v>
      </c>
      <c r="C27" s="22"/>
      <c r="D27" s="50"/>
      <c r="E27" s="24">
        <v>45130</v>
      </c>
      <c r="F27" s="25"/>
      <c r="G27" s="205"/>
      <c r="H27" s="27">
        <v>45130</v>
      </c>
      <c r="I27" s="28"/>
      <c r="J27" s="66"/>
      <c r="K27" s="67"/>
      <c r="L27" s="65"/>
      <c r="M27" s="30"/>
      <c r="N27" s="31"/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45131</v>
      </c>
      <c r="C28" s="22"/>
      <c r="D28" s="50"/>
      <c r="E28" s="24">
        <v>45131</v>
      </c>
      <c r="F28" s="25"/>
      <c r="G28" s="205"/>
      <c r="H28" s="27">
        <v>45131</v>
      </c>
      <c r="I28" s="28"/>
      <c r="J28" s="68"/>
      <c r="K28" s="69"/>
      <c r="L28" s="65"/>
      <c r="M28" s="30"/>
      <c r="N28" s="31"/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45132</v>
      </c>
      <c r="C29" s="22"/>
      <c r="D29" s="195"/>
      <c r="E29" s="24">
        <v>45132</v>
      </c>
      <c r="F29" s="25"/>
      <c r="G29" s="205"/>
      <c r="H29" s="27">
        <v>45132</v>
      </c>
      <c r="I29" s="28"/>
      <c r="J29" s="66"/>
      <c r="K29" s="71"/>
      <c r="L29" s="65"/>
      <c r="M29" s="30"/>
      <c r="N29" s="31"/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45133</v>
      </c>
      <c r="C30" s="22"/>
      <c r="D30" s="195"/>
      <c r="E30" s="24">
        <v>45133</v>
      </c>
      <c r="F30" s="25"/>
      <c r="G30" s="205"/>
      <c r="H30" s="27">
        <v>45133</v>
      </c>
      <c r="I30" s="28"/>
      <c r="J30" s="68"/>
      <c r="K30" s="43"/>
      <c r="L30" s="39"/>
      <c r="M30" s="30"/>
      <c r="N30" s="31"/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45134</v>
      </c>
      <c r="C31" s="22"/>
      <c r="D31" s="79"/>
      <c r="E31" s="24">
        <v>45134</v>
      </c>
      <c r="F31" s="25"/>
      <c r="G31" s="205"/>
      <c r="H31" s="27">
        <v>45134</v>
      </c>
      <c r="I31" s="28"/>
      <c r="J31" s="68"/>
      <c r="K31" s="210"/>
      <c r="L31" s="65"/>
      <c r="M31" s="30"/>
      <c r="N31" s="31"/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45135</v>
      </c>
      <c r="C32" s="22"/>
      <c r="D32" s="79"/>
      <c r="E32" s="24">
        <v>45135</v>
      </c>
      <c r="F32" s="25"/>
      <c r="G32" s="205"/>
      <c r="H32" s="27">
        <v>45135</v>
      </c>
      <c r="I32" s="28"/>
      <c r="J32" s="68"/>
      <c r="K32" s="43"/>
      <c r="L32" s="39"/>
      <c r="M32" s="30"/>
      <c r="N32" s="31"/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45136</v>
      </c>
      <c r="C33" s="22"/>
      <c r="D33" s="79"/>
      <c r="E33" s="24">
        <v>45136</v>
      </c>
      <c r="F33" s="25"/>
      <c r="G33" s="205"/>
      <c r="H33" s="27">
        <v>45136</v>
      </c>
      <c r="I33" s="28"/>
      <c r="J33" s="68"/>
      <c r="K33" s="210"/>
      <c r="L33" s="102"/>
      <c r="M33" s="30"/>
      <c r="N33" s="31"/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45137</v>
      </c>
      <c r="C34" s="22"/>
      <c r="D34" s="79"/>
      <c r="E34" s="24">
        <v>45137</v>
      </c>
      <c r="F34" s="25"/>
      <c r="G34" s="205"/>
      <c r="H34" s="27">
        <v>45137</v>
      </c>
      <c r="I34" s="28"/>
      <c r="J34" s="68"/>
      <c r="K34" s="211"/>
      <c r="L34" s="9"/>
      <c r="M34" s="30"/>
      <c r="N34" s="31"/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45138</v>
      </c>
      <c r="C35" s="22"/>
      <c r="D35" s="79"/>
      <c r="E35" s="24">
        <v>45138</v>
      </c>
      <c r="F35" s="25"/>
      <c r="G35" s="205"/>
      <c r="H35" s="27">
        <v>45138</v>
      </c>
      <c r="I35" s="28"/>
      <c r="J35" s="68"/>
      <c r="K35" s="210"/>
      <c r="L35" s="102"/>
      <c r="M35" s="30"/>
      <c r="N35" s="31"/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/>
      <c r="N36" s="31"/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46"/>
      <c r="D37" s="78"/>
      <c r="E37" s="24"/>
      <c r="F37" s="25"/>
      <c r="G37" s="205"/>
      <c r="H37" s="27"/>
      <c r="I37" s="28"/>
      <c r="J37" s="68"/>
      <c r="K37" s="214"/>
      <c r="L37" s="102"/>
      <c r="M37" s="30"/>
      <c r="N37" s="31"/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46"/>
      <c r="D38" s="79"/>
      <c r="E38" s="24"/>
      <c r="F38" s="25"/>
      <c r="G38" s="205"/>
      <c r="H38" s="27"/>
      <c r="I38" s="28"/>
      <c r="J38" s="68"/>
      <c r="K38" s="210"/>
      <c r="L38" s="102"/>
      <c r="M38" s="30"/>
      <c r="N38" s="31"/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46"/>
      <c r="D39" s="79"/>
      <c r="E39" s="24"/>
      <c r="F39" s="25"/>
      <c r="G39" s="205"/>
      <c r="H39" s="27"/>
      <c r="I39" s="28"/>
      <c r="J39" s="68"/>
      <c r="K39" s="38"/>
      <c r="L39" s="39"/>
      <c r="M39" s="30"/>
      <c r="N39" s="31"/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46"/>
      <c r="D40" s="79"/>
      <c r="E40" s="24"/>
      <c r="F40" s="25"/>
      <c r="G40" s="205"/>
      <c r="H40" s="27"/>
      <c r="I40" s="28"/>
      <c r="J40" s="68"/>
      <c r="K40" s="38"/>
      <c r="L40" s="39"/>
      <c r="M40" s="30"/>
      <c r="N40" s="31"/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46"/>
      <c r="D41" s="79"/>
      <c r="E41" s="24"/>
      <c r="F41" s="25"/>
      <c r="G41" s="205"/>
      <c r="H41" s="27"/>
      <c r="I41" s="28"/>
      <c r="J41" s="68"/>
      <c r="K41" s="210"/>
      <c r="L41" s="39"/>
      <c r="M41" s="30"/>
      <c r="N41" s="31"/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46"/>
      <c r="D42" s="79"/>
      <c r="E42" s="24"/>
      <c r="F42" s="25"/>
      <c r="G42" s="205"/>
      <c r="H42" s="27"/>
      <c r="I42" s="28"/>
      <c r="J42" s="68"/>
      <c r="K42" s="244"/>
      <c r="L42" s="39"/>
      <c r="M42" s="30"/>
      <c r="N42" s="31"/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46"/>
      <c r="D43" s="79"/>
      <c r="E43" s="24"/>
      <c r="F43" s="25"/>
      <c r="G43" s="205"/>
      <c r="H43" s="27"/>
      <c r="I43" s="28"/>
      <c r="J43" s="68"/>
      <c r="K43" s="210"/>
      <c r="L43" s="39"/>
      <c r="M43" s="30"/>
      <c r="N43" s="31"/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46"/>
      <c r="D44" s="79"/>
      <c r="E44" s="24"/>
      <c r="F44" s="25"/>
      <c r="G44" s="205"/>
      <c r="H44" s="27"/>
      <c r="I44" s="28"/>
      <c r="J44" s="68"/>
      <c r="K44" s="210"/>
      <c r="L44" s="39"/>
      <c r="M44" s="30"/>
      <c r="N44" s="31"/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46"/>
      <c r="D45" s="79"/>
      <c r="E45" s="24"/>
      <c r="F45" s="25"/>
      <c r="G45" s="205"/>
      <c r="H45" s="27"/>
      <c r="I45" s="28"/>
      <c r="J45" s="68"/>
      <c r="K45" s="210"/>
      <c r="L45" s="39"/>
      <c r="M45" s="30"/>
      <c r="N45" s="31"/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46"/>
      <c r="D46" s="79"/>
      <c r="E46" s="24"/>
      <c r="F46" s="25"/>
      <c r="G46" s="205"/>
      <c r="H46" s="27"/>
      <c r="I46" s="28"/>
      <c r="J46" s="68"/>
      <c r="K46" s="210"/>
      <c r="L46" s="39"/>
      <c r="M46" s="30"/>
      <c r="N46" s="31"/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46"/>
      <c r="D47" s="79"/>
      <c r="E47" s="24"/>
      <c r="F47" s="25"/>
      <c r="G47" s="205"/>
      <c r="H47" s="27"/>
      <c r="I47" s="28"/>
      <c r="J47" s="68"/>
      <c r="K47" s="210"/>
      <c r="L47" s="39"/>
      <c r="M47" s="30"/>
      <c r="N47" s="31"/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46"/>
      <c r="D48" s="79"/>
      <c r="E48" s="24"/>
      <c r="F48" s="25"/>
      <c r="G48" s="205"/>
      <c r="H48" s="27"/>
      <c r="I48" s="28"/>
      <c r="J48" s="68"/>
      <c r="K48" s="210"/>
      <c r="L48" s="39"/>
      <c r="M48" s="30"/>
      <c r="N48" s="31"/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46"/>
      <c r="D49" s="79"/>
      <c r="E49" s="24"/>
      <c r="F49" s="25"/>
      <c r="G49" s="205"/>
      <c r="H49" s="27"/>
      <c r="I49" s="28"/>
      <c r="J49" s="68"/>
      <c r="K49" s="215"/>
      <c r="L49" s="39"/>
      <c r="M49" s="30"/>
      <c r="N49" s="31"/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6">
        <f>SUM(M5:M48)</f>
        <v>0</v>
      </c>
      <c r="N56" s="255">
        <f>SUM(N5:N48)</f>
        <v>0</v>
      </c>
      <c r="P56" s="100">
        <f t="shared" si="1"/>
        <v>0</v>
      </c>
      <c r="Q56" s="34">
        <f t="shared" si="0"/>
        <v>0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7"/>
      <c r="N57" s="256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0</v>
      </c>
      <c r="D59" s="219"/>
      <c r="E59" s="124" t="s">
        <v>8</v>
      </c>
      <c r="F59" s="125">
        <f>SUM(F5:F58)</f>
        <v>0</v>
      </c>
      <c r="G59" s="123"/>
      <c r="H59" s="126" t="s">
        <v>9</v>
      </c>
      <c r="I59" s="127">
        <f>SUM(I5:I58)</f>
        <v>0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7" t="s">
        <v>11</v>
      </c>
      <c r="I61" s="258"/>
      <c r="J61" s="135"/>
      <c r="K61" s="259">
        <f>I59+L59</f>
        <v>0</v>
      </c>
      <c r="L61" s="260"/>
      <c r="M61" s="261">
        <f>N56+M56</f>
        <v>0</v>
      </c>
      <c r="N61" s="262"/>
      <c r="P61" s="96"/>
      <c r="Q61" s="9"/>
    </row>
    <row r="62" spans="1:19" x14ac:dyDescent="0.25">
      <c r="D62" s="268" t="s">
        <v>12</v>
      </c>
      <c r="E62" s="268"/>
      <c r="F62" s="136">
        <f>F59-K61-C59</f>
        <v>0</v>
      </c>
      <c r="I62" s="137"/>
      <c r="J62" s="138"/>
      <c r="P62" s="96"/>
      <c r="Q62" s="9"/>
    </row>
    <row r="63" spans="1:19" ht="18.75" x14ac:dyDescent="0.3">
      <c r="D63" s="263"/>
      <c r="E63" s="263"/>
      <c r="F63" s="131">
        <v>0</v>
      </c>
      <c r="I63" s="264" t="s">
        <v>13</v>
      </c>
      <c r="J63" s="265"/>
      <c r="K63" s="266">
        <f>F65+F66+F67</f>
        <v>0</v>
      </c>
      <c r="L63" s="267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0</v>
      </c>
      <c r="H65" s="20"/>
      <c r="I65" s="146" t="s">
        <v>15</v>
      </c>
      <c r="J65" s="147"/>
      <c r="K65" s="248">
        <f>-C4</f>
        <v>0</v>
      </c>
      <c r="L65" s="249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50" t="s">
        <v>17</v>
      </c>
      <c r="E67" s="251"/>
      <c r="F67" s="151">
        <v>0</v>
      </c>
      <c r="I67" s="252" t="s">
        <v>18</v>
      </c>
      <c r="J67" s="253"/>
      <c r="K67" s="254">
        <f>K63+K65</f>
        <v>0</v>
      </c>
      <c r="L67" s="254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R3:R4"/>
    <mergeCell ref="E4:F4"/>
    <mergeCell ref="H4:I4"/>
    <mergeCell ref="P4:Q4"/>
    <mergeCell ref="D62:E62"/>
    <mergeCell ref="B1:B2"/>
    <mergeCell ref="C1:M1"/>
    <mergeCell ref="F2:J2"/>
    <mergeCell ref="B3:C3"/>
    <mergeCell ref="H3:I3"/>
    <mergeCell ref="M56:M57"/>
    <mergeCell ref="N56:N57"/>
    <mergeCell ref="H61:I61"/>
    <mergeCell ref="K61:L61"/>
    <mergeCell ref="M61:N61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7" t="s">
        <v>44</v>
      </c>
      <c r="E22" s="288"/>
      <c r="F22" s="188"/>
    </row>
    <row r="23" spans="3:6" ht="16.5" thickBot="1" x14ac:dyDescent="0.3">
      <c r="D23" s="289"/>
      <c r="E23" s="290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    J U L I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2023-08-25T17:32:13Z</dcterms:modified>
</cp:coreProperties>
</file>