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activeTab="4"/>
  </bookViews>
  <sheets>
    <sheet name="Hoja5" sheetId="7" r:id="rId1"/>
    <sheet name="GASTOS POR SEMANA  " sheetId="1" r:id="rId2"/>
    <sheet name="Hoja2" sheetId="5" r:id="rId3"/>
    <sheet name="Hoja4" sheetId="6" r:id="rId4"/>
    <sheet name="GASTOS POR MES " sheetId="2" r:id="rId5"/>
    <sheet name="Hoja3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1" l="1"/>
  <c r="T28" i="1"/>
  <c r="R28" i="1"/>
  <c r="K28" i="1"/>
  <c r="G28" i="1"/>
  <c r="E28" i="1"/>
  <c r="D28" i="1"/>
  <c r="V28" i="1"/>
  <c r="S28" i="1"/>
  <c r="J28" i="1"/>
  <c r="F28" i="1"/>
  <c r="I28" i="1"/>
  <c r="Q28" i="1"/>
  <c r="H28" i="1"/>
  <c r="W28" i="1"/>
  <c r="X28" i="1"/>
  <c r="F48" i="1"/>
  <c r="H49" i="1"/>
  <c r="V48" i="1"/>
  <c r="V49" i="1"/>
  <c r="Q42" i="1"/>
  <c r="S46" i="1"/>
  <c r="F44" i="1"/>
  <c r="F30" i="1" l="1"/>
  <c r="S30" i="1"/>
  <c r="U63" i="1"/>
  <c r="S63" i="1"/>
  <c r="R63" i="1"/>
  <c r="E63" i="1"/>
  <c r="D63" i="1"/>
  <c r="V63" i="1"/>
  <c r="J46" i="1"/>
  <c r="J63" i="1" s="1"/>
  <c r="T45" i="1"/>
  <c r="T63" i="1" s="1"/>
  <c r="G45" i="1"/>
  <c r="G63" i="1" s="1"/>
  <c r="W44" i="1"/>
  <c r="I43" i="1"/>
  <c r="I63" i="1" s="1"/>
  <c r="Q63" i="1"/>
  <c r="H42" i="1"/>
  <c r="W41" i="1"/>
  <c r="W63" i="1" s="1"/>
  <c r="K41" i="1"/>
  <c r="K63" i="1" s="1"/>
  <c r="X40" i="1"/>
  <c r="X63" i="1" s="1"/>
  <c r="J6" i="2"/>
  <c r="V5" i="2"/>
  <c r="S14" i="2"/>
  <c r="S13" i="2"/>
  <c r="Q10" i="2"/>
  <c r="G7" i="2"/>
  <c r="P11" i="2"/>
  <c r="E13" i="2"/>
  <c r="F10" i="2"/>
  <c r="G14" i="2"/>
  <c r="I11" i="2"/>
  <c r="H8" i="2"/>
  <c r="E9" i="2"/>
  <c r="U6" i="2"/>
  <c r="U9" i="2"/>
  <c r="S65" i="1" l="1"/>
  <c r="F63" i="1"/>
  <c r="H63" i="1"/>
  <c r="V28" i="2"/>
  <c r="U28" i="2"/>
  <c r="T28" i="2"/>
  <c r="S28" i="2"/>
  <c r="R28" i="2"/>
  <c r="Q28" i="2"/>
  <c r="P28" i="2"/>
  <c r="O28" i="2"/>
  <c r="J28" i="2"/>
  <c r="I28" i="2"/>
  <c r="H28" i="2"/>
  <c r="F28" i="2"/>
  <c r="E28" i="2"/>
  <c r="D28" i="2"/>
  <c r="C28" i="2"/>
  <c r="N7" i="2"/>
  <c r="N28" i="2" s="1"/>
  <c r="G28" i="2"/>
  <c r="F65" i="1" l="1"/>
  <c r="P30" i="2"/>
  <c r="E30" i="2"/>
</calcChain>
</file>

<file path=xl/sharedStrings.xml><?xml version="1.0" encoding="utf-8"?>
<sst xmlns="http://schemas.openxmlformats.org/spreadsheetml/2006/main" count="207" uniqueCount="45">
  <si>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</si>
  <si>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</si>
  <si>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</si>
  <si>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</si>
  <si>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</si>
  <si>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</si>
  <si>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</si>
  <si>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</si>
  <si>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</si>
  <si>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</si>
  <si>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</si>
  <si>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</si>
  <si>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</si>
  <si>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</si>
  <si>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</si>
  <si>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</si>
  <si>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</si>
  <si>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</si>
  <si>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</si>
  <si>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</si>
  <si>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</si>
  <si>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</si>
  <si>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</si>
  <si>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</si>
  <si>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</si>
  <si>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jitomate,jalapeño,cebolla,papa,zanahoria,tomate,serrano,tampico.--ajo,poblano-limon-papaya-lechuga</t>
  </si>
  <si>
    <t>PAN--TOSTADAS-Y Pan molido-bimbo-tortillas</t>
  </si>
  <si>
    <t xml:space="preserve"> </t>
  </si>
  <si>
    <t>FRUTAS Y VERDURAS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</si>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</sst>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7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7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10" fillId="0" borderId="36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9" fillId="0" borderId="36" xfId="0" applyFont="1" applyBorder="1" applyAlignment="1">
      <alignment vertical="center"/>
    </xf>
    <xf numFmtId="0" fontId="12" fillId="0" borderId="36" xfId="0" applyFont="1" applyBorder="1"/>
    <xf numFmtId="15" fontId="11" fillId="0" borderId="34" xfId="0" applyNumberFormat="1" applyFont="1" applyBorder="1" applyAlignment="1">
      <alignment horizontal="center" vertical="center"/>
    </xf>
    <xf numFmtId="15" fontId="11" fillId="0" borderId="37" xfId="0" applyNumberFormat="1" applyFont="1" applyBorder="1" applyAlignment="1">
      <alignment horizontal="center" vertical="center"/>
    </xf>
    <xf numFmtId="15" fontId="9" fillId="0" borderId="38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800000"/>
      <color rgb="FF990033"/>
      <color rgb="FF0000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Z72"/>
  <sheetViews>
    <sheetView workbookViewId="0">
      <selection activeCell="O17" sqref="O17"/>
    </sheetView>
  </sheetViews>
  <sheetFormatPr baseColWidth="10" defaultRowHeight="15" x14ac:dyDescent="0.25"/>
  <cols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42578125" customWidth="1"/>
    <col min="9" max="9" width="9.85546875" bestFit="1" customWidth="1"/>
    <col min="10" max="10" width="10.42578125" customWidth="1"/>
    <col min="11" max="12" width="11.5703125" customWidth="1"/>
    <col min="13" max="13" width="5.140625" customWidth="1"/>
    <col min="14" max="14" width="11.28515625" style="95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" bestFit="1" customWidth="1"/>
    <col min="22" max="22" width="12.85546875" customWidth="1"/>
    <col min="23" max="23" width="10.5703125" customWidth="1"/>
    <col min="24" max="24" width="11.5703125" bestFit="1" customWidth="1"/>
  </cols>
  <sheetData>
    <row r="1" spans="2:24" ht="15.75" thickBot="1" x14ac:dyDescent="0.3"/>
    <row r="2" spans="2:24" ht="22.5" thickTop="1" thickBot="1" x14ac:dyDescent="0.4">
      <c r="C2" s="67" t="s">
        <v>38</v>
      </c>
      <c r="D2" s="68"/>
      <c r="E2" s="68"/>
      <c r="F2" s="68"/>
      <c r="G2" s="68"/>
      <c r="H2" s="68"/>
      <c r="I2" s="68"/>
      <c r="J2" s="68"/>
      <c r="K2" s="68"/>
      <c r="L2" s="99" t="s">
        <v>44</v>
      </c>
      <c r="M2" s="98"/>
      <c r="N2" s="96"/>
      <c r="O2" s="72" t="s">
        <v>19</v>
      </c>
      <c r="P2" s="73"/>
      <c r="Q2" s="73"/>
      <c r="R2" s="73"/>
      <c r="S2" s="73"/>
      <c r="T2" s="73"/>
      <c r="U2" s="73"/>
      <c r="V2" s="73"/>
      <c r="W2" s="73"/>
      <c r="X2" s="100" t="s">
        <v>44</v>
      </c>
    </row>
    <row r="3" spans="2:24" ht="16.5" thickBot="1" x14ac:dyDescent="0.3">
      <c r="I3" s="75" t="s">
        <v>39</v>
      </c>
      <c r="J3" s="76"/>
      <c r="K3" s="77"/>
      <c r="L3" s="83"/>
      <c r="M3" s="59"/>
      <c r="N3" s="89"/>
      <c r="W3" s="76"/>
      <c r="X3" s="77"/>
    </row>
    <row r="4" spans="2:24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40</v>
      </c>
      <c r="G4" s="25" t="s">
        <v>3</v>
      </c>
      <c r="H4" s="27" t="s">
        <v>22</v>
      </c>
      <c r="I4" s="60" t="s">
        <v>4</v>
      </c>
      <c r="J4" s="61" t="s">
        <v>8</v>
      </c>
      <c r="K4" s="62" t="s">
        <v>5</v>
      </c>
      <c r="L4" s="84"/>
      <c r="M4" s="38"/>
      <c r="N4" s="97"/>
      <c r="O4" s="36" t="s">
        <v>0</v>
      </c>
      <c r="P4" s="18" t="s">
        <v>1</v>
      </c>
      <c r="Q4" s="79" t="s">
        <v>2</v>
      </c>
      <c r="R4" s="19" t="s">
        <v>16</v>
      </c>
      <c r="S4" s="54" t="s">
        <v>40</v>
      </c>
      <c r="T4" s="14" t="s">
        <v>3</v>
      </c>
      <c r="U4" s="14" t="s">
        <v>4</v>
      </c>
      <c r="V4" s="55" t="s">
        <v>26</v>
      </c>
      <c r="W4" s="57" t="s">
        <v>8</v>
      </c>
      <c r="X4" s="58" t="s">
        <v>5</v>
      </c>
    </row>
    <row r="5" spans="2:24" ht="48.75" x14ac:dyDescent="0.25">
      <c r="B5" s="40" t="s">
        <v>20</v>
      </c>
      <c r="C5" s="41" t="s">
        <v>6</v>
      </c>
      <c r="D5" s="87"/>
      <c r="E5" s="87"/>
      <c r="F5" s="87"/>
      <c r="G5" s="87"/>
      <c r="H5" s="87"/>
      <c r="I5" s="87"/>
      <c r="J5" s="87"/>
      <c r="K5" s="87"/>
      <c r="L5" s="85"/>
      <c r="M5" s="89"/>
      <c r="N5" s="89"/>
      <c r="O5" s="109" t="s">
        <v>20</v>
      </c>
      <c r="P5" s="101" t="s">
        <v>37</v>
      </c>
      <c r="Q5" s="87"/>
      <c r="R5" s="87"/>
      <c r="S5" s="87"/>
      <c r="T5" s="87"/>
      <c r="U5" s="87"/>
      <c r="V5" s="87"/>
      <c r="W5" s="87"/>
      <c r="X5" s="87"/>
    </row>
    <row r="6" spans="2:24" ht="36" x14ac:dyDescent="0.25">
      <c r="B6" s="40" t="s">
        <v>20</v>
      </c>
      <c r="C6" s="44" t="s">
        <v>31</v>
      </c>
      <c r="D6" s="82"/>
      <c r="E6" s="82"/>
      <c r="F6" s="82"/>
      <c r="G6" s="82"/>
      <c r="H6" s="82"/>
      <c r="I6" s="82"/>
      <c r="J6" s="82"/>
      <c r="K6" s="82"/>
      <c r="L6" s="86"/>
      <c r="M6" s="89"/>
      <c r="N6" s="89"/>
      <c r="O6" s="110" t="s">
        <v>20</v>
      </c>
      <c r="P6" s="102" t="s">
        <v>23</v>
      </c>
      <c r="Q6" s="87"/>
      <c r="R6" s="87"/>
      <c r="S6" s="87"/>
      <c r="T6" s="87"/>
      <c r="U6" s="87"/>
      <c r="V6" s="87"/>
      <c r="W6" s="87"/>
      <c r="X6" s="82"/>
    </row>
    <row r="7" spans="2:24" ht="30" x14ac:dyDescent="0.25">
      <c r="B7" s="40" t="s">
        <v>20</v>
      </c>
      <c r="C7" s="43" t="s">
        <v>21</v>
      </c>
      <c r="D7" s="82"/>
      <c r="E7" s="82"/>
      <c r="F7" s="82"/>
      <c r="G7" s="82"/>
      <c r="H7" s="82"/>
      <c r="I7" s="82"/>
      <c r="J7" s="82"/>
      <c r="K7" s="82"/>
      <c r="L7" s="85"/>
      <c r="M7" s="89"/>
      <c r="N7" s="89"/>
      <c r="O7" s="110" t="s">
        <v>20</v>
      </c>
      <c r="P7" s="103" t="s">
        <v>42</v>
      </c>
      <c r="Q7" s="87"/>
      <c r="R7" s="87"/>
      <c r="S7" s="87"/>
      <c r="T7" s="87"/>
      <c r="U7" s="87"/>
      <c r="V7" s="87"/>
      <c r="W7" s="87"/>
      <c r="X7" s="82"/>
    </row>
    <row r="8" spans="2:24" x14ac:dyDescent="0.25">
      <c r="B8" s="40" t="s">
        <v>20</v>
      </c>
      <c r="C8" s="42" t="s">
        <v>10</v>
      </c>
      <c r="D8" s="82"/>
      <c r="E8" s="82"/>
      <c r="F8" s="82"/>
      <c r="G8" s="82"/>
      <c r="H8" s="82"/>
      <c r="I8" s="82"/>
      <c r="J8" s="82"/>
      <c r="K8" s="82"/>
      <c r="L8" s="85"/>
      <c r="M8" s="89"/>
      <c r="N8" s="89"/>
      <c r="O8" s="110" t="s">
        <v>20</v>
      </c>
      <c r="P8" s="104" t="s">
        <v>12</v>
      </c>
      <c r="Q8" s="87"/>
      <c r="R8" s="87"/>
      <c r="S8" s="87"/>
      <c r="T8" s="87"/>
      <c r="U8" s="87"/>
      <c r="V8" s="87"/>
      <c r="W8" s="87"/>
      <c r="X8" s="82"/>
    </row>
    <row r="9" spans="2:24" x14ac:dyDescent="0.25">
      <c r="B9" s="40" t="s">
        <v>20</v>
      </c>
      <c r="C9" s="43" t="s">
        <v>29</v>
      </c>
      <c r="D9" s="82"/>
      <c r="E9" s="82"/>
      <c r="F9" s="82"/>
      <c r="G9" s="82"/>
      <c r="H9" s="82"/>
      <c r="I9" s="82"/>
      <c r="J9" s="82"/>
      <c r="K9" s="82"/>
      <c r="L9" s="85"/>
      <c r="M9" s="89"/>
      <c r="N9" s="89"/>
      <c r="O9" s="110" t="s">
        <v>20</v>
      </c>
      <c r="P9" s="104" t="s">
        <v>13</v>
      </c>
      <c r="Q9" s="87"/>
      <c r="R9" s="87"/>
      <c r="S9" s="87"/>
      <c r="T9" s="87"/>
      <c r="U9" s="87"/>
      <c r="V9" s="87"/>
      <c r="W9" s="87"/>
      <c r="X9" s="82"/>
    </row>
    <row r="10" spans="2:24" ht="36" x14ac:dyDescent="0.25">
      <c r="B10" s="40" t="s">
        <v>20</v>
      </c>
      <c r="C10" s="44" t="s">
        <v>33</v>
      </c>
      <c r="D10" s="82"/>
      <c r="E10" s="82"/>
      <c r="F10" s="82"/>
      <c r="G10" s="82"/>
      <c r="H10" s="82"/>
      <c r="I10" s="82"/>
      <c r="J10" s="82"/>
      <c r="K10" s="82"/>
      <c r="L10" s="85"/>
      <c r="M10" s="89"/>
      <c r="N10" s="89"/>
      <c r="O10" s="110" t="s">
        <v>20</v>
      </c>
      <c r="P10" s="105" t="s">
        <v>35</v>
      </c>
      <c r="Q10" s="87"/>
      <c r="R10" s="87"/>
      <c r="S10" s="87"/>
      <c r="T10" s="87"/>
      <c r="U10" s="87"/>
      <c r="V10" s="87"/>
      <c r="W10" s="87"/>
      <c r="X10" s="82"/>
    </row>
    <row r="11" spans="2:24" ht="36.75" x14ac:dyDescent="0.25">
      <c r="B11" s="40" t="s">
        <v>20</v>
      </c>
      <c r="C11" s="44" t="s">
        <v>30</v>
      </c>
      <c r="D11" s="82"/>
      <c r="E11" s="82"/>
      <c r="F11" s="82"/>
      <c r="G11" s="82"/>
      <c r="H11" s="82"/>
      <c r="I11" s="82"/>
      <c r="J11" s="82"/>
      <c r="K11" s="82"/>
      <c r="L11" s="85"/>
      <c r="M11" s="89"/>
      <c r="N11" s="89"/>
      <c r="O11" s="110" t="s">
        <v>20</v>
      </c>
      <c r="P11" s="105" t="s">
        <v>41</v>
      </c>
      <c r="Q11" s="87"/>
      <c r="R11" s="87"/>
      <c r="S11" s="87"/>
      <c r="T11" s="87"/>
      <c r="U11" s="87"/>
      <c r="V11" s="87"/>
      <c r="W11" s="87"/>
      <c r="X11" s="82"/>
    </row>
    <row r="12" spans="2:24" ht="26.25" x14ac:dyDescent="0.25">
      <c r="B12" s="40" t="s">
        <v>20</v>
      </c>
      <c r="C12" s="42" t="s">
        <v>9</v>
      </c>
      <c r="D12" s="82"/>
      <c r="E12" s="82"/>
      <c r="F12" s="82"/>
      <c r="G12" s="82"/>
      <c r="H12" s="82"/>
      <c r="I12" s="82"/>
      <c r="J12" s="82"/>
      <c r="K12" s="82"/>
      <c r="L12" s="85"/>
      <c r="M12" s="89"/>
      <c r="N12" s="89"/>
      <c r="O12" s="110" t="s">
        <v>20</v>
      </c>
      <c r="P12" s="106" t="s">
        <v>15</v>
      </c>
      <c r="Q12" s="87"/>
      <c r="R12" s="87"/>
      <c r="S12" s="87"/>
      <c r="T12" s="87"/>
      <c r="U12" s="87"/>
      <c r="V12" s="87"/>
      <c r="W12" s="87"/>
      <c r="X12" s="82"/>
    </row>
    <row r="13" spans="2:24" ht="36" x14ac:dyDescent="0.25">
      <c r="B13" s="40" t="s">
        <v>20</v>
      </c>
      <c r="C13" s="44" t="s">
        <v>32</v>
      </c>
      <c r="D13" s="82"/>
      <c r="E13" s="82"/>
      <c r="F13" s="82"/>
      <c r="G13" s="82"/>
      <c r="H13" s="82"/>
      <c r="I13" s="82"/>
      <c r="J13" s="82"/>
      <c r="K13" s="82"/>
      <c r="L13" s="85"/>
      <c r="M13" s="89"/>
      <c r="N13" s="89"/>
      <c r="O13" s="110" t="s">
        <v>20</v>
      </c>
      <c r="P13" s="107" t="s">
        <v>34</v>
      </c>
      <c r="Q13" s="87"/>
      <c r="R13" s="87"/>
      <c r="S13" s="87"/>
      <c r="T13" s="87"/>
      <c r="U13" s="87"/>
      <c r="V13" s="87"/>
      <c r="W13" s="87"/>
      <c r="X13" s="82"/>
    </row>
    <row r="14" spans="2:24" x14ac:dyDescent="0.25">
      <c r="B14" s="40" t="s">
        <v>20</v>
      </c>
      <c r="C14" s="42" t="s">
        <v>11</v>
      </c>
      <c r="D14" s="82"/>
      <c r="E14" s="82"/>
      <c r="F14" s="82"/>
      <c r="G14" s="82"/>
      <c r="H14" s="82"/>
      <c r="I14" s="82"/>
      <c r="J14" s="82"/>
      <c r="K14" s="82"/>
      <c r="L14" s="85"/>
      <c r="M14" s="89"/>
      <c r="N14" s="89"/>
      <c r="O14" s="110" t="s">
        <v>20</v>
      </c>
      <c r="P14" s="104" t="s">
        <v>36</v>
      </c>
      <c r="Q14" s="87"/>
      <c r="R14" s="87"/>
      <c r="S14" s="87"/>
      <c r="T14" s="87"/>
      <c r="U14" s="87"/>
      <c r="V14" s="87"/>
      <c r="W14" s="87"/>
      <c r="X14" s="82"/>
    </row>
    <row r="15" spans="2:24" x14ac:dyDescent="0.25">
      <c r="B15" s="40" t="s">
        <v>20</v>
      </c>
      <c r="C15" s="45"/>
      <c r="D15" s="82"/>
      <c r="E15" s="82"/>
      <c r="F15" s="82"/>
      <c r="G15" s="82"/>
      <c r="H15" s="82"/>
      <c r="I15" s="82"/>
      <c r="J15" s="82"/>
      <c r="K15" s="82"/>
      <c r="L15" s="85"/>
      <c r="M15" s="89"/>
      <c r="N15" s="89"/>
      <c r="O15" s="110" t="s">
        <v>20</v>
      </c>
      <c r="P15" s="104"/>
      <c r="Q15" s="87"/>
      <c r="R15" s="87"/>
      <c r="S15" s="87"/>
      <c r="T15" s="87"/>
      <c r="U15" s="87"/>
      <c r="V15" s="87"/>
      <c r="W15" s="87"/>
      <c r="X15" s="82"/>
    </row>
    <row r="16" spans="2:24" x14ac:dyDescent="0.25">
      <c r="B16" s="9"/>
      <c r="C16" s="10"/>
      <c r="D16" s="82"/>
      <c r="E16" s="82"/>
      <c r="F16" s="82"/>
      <c r="G16" s="82"/>
      <c r="H16" s="82"/>
      <c r="I16" s="82"/>
      <c r="J16" s="82"/>
      <c r="K16" s="82"/>
      <c r="L16" s="85"/>
      <c r="M16" s="89"/>
      <c r="N16" s="89"/>
      <c r="O16" s="111"/>
      <c r="P16" s="108"/>
      <c r="Q16" s="82"/>
      <c r="R16" s="82"/>
      <c r="S16" s="82"/>
      <c r="T16" s="82"/>
      <c r="U16" s="82"/>
      <c r="V16" s="82"/>
      <c r="W16" s="82"/>
      <c r="X16" s="82"/>
    </row>
    <row r="17" spans="2:24" x14ac:dyDescent="0.25">
      <c r="B17" s="9"/>
      <c r="C17" s="10"/>
      <c r="D17" s="82">
        <v>0</v>
      </c>
      <c r="E17" s="82"/>
      <c r="F17" s="82"/>
      <c r="G17" s="82"/>
      <c r="H17" s="82"/>
      <c r="I17" s="82"/>
      <c r="J17" s="82"/>
      <c r="K17" s="82"/>
      <c r="L17" s="85"/>
      <c r="M17" s="89"/>
      <c r="N17" s="89"/>
      <c r="O17" s="111"/>
      <c r="P17" s="108"/>
      <c r="Q17" s="82"/>
      <c r="R17" s="82"/>
      <c r="S17" s="82"/>
      <c r="T17" s="82"/>
      <c r="U17" s="82"/>
      <c r="V17" s="82"/>
      <c r="W17" s="82"/>
      <c r="X17" s="82"/>
    </row>
    <row r="18" spans="2:24" x14ac:dyDescent="0.25">
      <c r="B18" s="9"/>
      <c r="C18" s="10"/>
      <c r="D18" s="82">
        <v>0</v>
      </c>
      <c r="E18" s="82"/>
      <c r="F18" s="82"/>
      <c r="G18" s="82"/>
      <c r="H18" s="82"/>
      <c r="I18" s="82"/>
      <c r="J18" s="82"/>
      <c r="K18" s="82"/>
      <c r="L18" s="85"/>
      <c r="M18" s="89"/>
      <c r="N18" s="89"/>
      <c r="O18" s="111"/>
      <c r="P18" s="108"/>
      <c r="Q18" s="82"/>
      <c r="R18" s="82"/>
      <c r="S18" s="82"/>
      <c r="T18" s="82"/>
      <c r="U18" s="82"/>
      <c r="V18" s="82"/>
      <c r="W18" s="82"/>
      <c r="X18" s="82"/>
    </row>
    <row r="19" spans="2:24" x14ac:dyDescent="0.25">
      <c r="B19" s="9"/>
      <c r="C19" s="10"/>
      <c r="D19" s="82">
        <v>0</v>
      </c>
      <c r="E19" s="82"/>
      <c r="F19" s="82"/>
      <c r="G19" s="82"/>
      <c r="H19" s="82"/>
      <c r="I19" s="82"/>
      <c r="J19" s="82"/>
      <c r="K19" s="82"/>
      <c r="L19" s="85"/>
      <c r="M19" s="89"/>
      <c r="N19" s="89"/>
      <c r="O19" s="111"/>
      <c r="P19" s="108"/>
      <c r="Q19" s="82"/>
      <c r="R19" s="82"/>
      <c r="S19" s="82"/>
      <c r="T19" s="82"/>
      <c r="U19" s="82"/>
      <c r="V19" s="82"/>
      <c r="W19" s="82"/>
      <c r="X19" s="82"/>
    </row>
    <row r="20" spans="2:24" x14ac:dyDescent="0.25">
      <c r="B20" s="9"/>
      <c r="C20" s="10"/>
      <c r="D20" s="82">
        <v>0</v>
      </c>
      <c r="E20" s="82"/>
      <c r="F20" s="82"/>
      <c r="G20" s="82"/>
      <c r="H20" s="82"/>
      <c r="I20" s="82"/>
      <c r="J20" s="82"/>
      <c r="K20" s="82"/>
      <c r="L20" s="85"/>
      <c r="M20" s="89"/>
      <c r="N20" s="89"/>
      <c r="O20" s="111"/>
      <c r="P20" s="108"/>
      <c r="Q20" s="82"/>
      <c r="R20" s="82"/>
      <c r="S20" s="82"/>
      <c r="T20" s="82"/>
      <c r="U20" s="82"/>
      <c r="V20" s="82"/>
      <c r="W20" s="82"/>
      <c r="X20" s="82"/>
    </row>
    <row r="21" spans="2:24" x14ac:dyDescent="0.25">
      <c r="B21" s="9"/>
      <c r="C21" s="10"/>
      <c r="D21" s="82">
        <v>0</v>
      </c>
      <c r="E21" s="82"/>
      <c r="F21" s="82"/>
      <c r="G21" s="82"/>
      <c r="H21" s="82"/>
      <c r="I21" s="82"/>
      <c r="J21" s="82"/>
      <c r="K21" s="82"/>
      <c r="L21" s="85"/>
      <c r="M21" s="89"/>
      <c r="N21" s="89"/>
      <c r="O21" s="111"/>
      <c r="P21" s="108"/>
      <c r="Q21" s="82">
        <v>0</v>
      </c>
      <c r="R21" s="82"/>
      <c r="S21" s="82"/>
      <c r="T21" s="82"/>
      <c r="U21" s="82"/>
      <c r="V21" s="82"/>
      <c r="W21" s="82"/>
      <c r="X21" s="82"/>
    </row>
    <row r="22" spans="2:24" x14ac:dyDescent="0.25">
      <c r="B22" s="9"/>
      <c r="C22" s="10"/>
      <c r="D22" s="82">
        <v>0</v>
      </c>
      <c r="E22" s="82"/>
      <c r="F22" s="82"/>
      <c r="G22" s="82"/>
      <c r="H22" s="82"/>
      <c r="I22" s="82"/>
      <c r="J22" s="82"/>
      <c r="K22" s="82"/>
      <c r="L22" s="85"/>
      <c r="M22" s="89"/>
      <c r="N22" s="89"/>
      <c r="O22" s="111"/>
      <c r="P22" s="108"/>
      <c r="Q22" s="82">
        <v>0</v>
      </c>
      <c r="R22" s="82"/>
      <c r="S22" s="82"/>
      <c r="T22" s="82"/>
      <c r="U22" s="82"/>
      <c r="V22" s="82"/>
      <c r="W22" s="82"/>
      <c r="X22" s="82"/>
    </row>
    <row r="23" spans="2:24" x14ac:dyDescent="0.25">
      <c r="B23" s="9"/>
      <c r="C23" s="10"/>
      <c r="D23" s="82">
        <v>0</v>
      </c>
      <c r="E23" s="82"/>
      <c r="F23" s="82"/>
      <c r="G23" s="82"/>
      <c r="H23" s="82"/>
      <c r="I23" s="82"/>
      <c r="J23" s="82"/>
      <c r="K23" s="82"/>
      <c r="L23" s="85"/>
      <c r="M23" s="89"/>
      <c r="N23" s="89"/>
      <c r="O23" s="111"/>
      <c r="P23" s="108"/>
      <c r="Q23" s="82">
        <v>0</v>
      </c>
      <c r="R23" s="82"/>
      <c r="S23" s="82"/>
      <c r="T23" s="82"/>
      <c r="U23" s="82"/>
      <c r="V23" s="82"/>
      <c r="W23" s="82"/>
      <c r="X23" s="82"/>
    </row>
    <row r="24" spans="2:24" x14ac:dyDescent="0.25">
      <c r="B24" s="9"/>
      <c r="C24" s="10"/>
      <c r="D24" s="82">
        <v>0</v>
      </c>
      <c r="E24" s="82"/>
      <c r="F24" s="82"/>
      <c r="G24" s="82"/>
      <c r="H24" s="82"/>
      <c r="I24" s="82"/>
      <c r="J24" s="82"/>
      <c r="K24" s="82"/>
      <c r="L24" s="85"/>
      <c r="M24" s="89"/>
      <c r="N24" s="89"/>
      <c r="O24" s="111"/>
      <c r="P24" s="108"/>
      <c r="Q24" s="82">
        <v>0</v>
      </c>
      <c r="R24" s="82"/>
      <c r="S24" s="82"/>
      <c r="T24" s="82"/>
      <c r="U24" s="82"/>
      <c r="V24" s="82"/>
      <c r="W24" s="82"/>
      <c r="X24" s="82"/>
    </row>
    <row r="25" spans="2:24" x14ac:dyDescent="0.25">
      <c r="B25" s="9"/>
      <c r="C25" s="10"/>
      <c r="D25" s="82">
        <v>0</v>
      </c>
      <c r="E25" s="82"/>
      <c r="F25" s="82"/>
      <c r="G25" s="82"/>
      <c r="H25" s="82"/>
      <c r="I25" s="82"/>
      <c r="J25" s="82"/>
      <c r="K25" s="82"/>
      <c r="L25" s="85"/>
      <c r="M25" s="89"/>
      <c r="N25" s="89"/>
      <c r="O25" s="111"/>
      <c r="P25" s="108"/>
      <c r="Q25" s="82">
        <v>0</v>
      </c>
      <c r="R25" s="82"/>
      <c r="S25" s="82"/>
      <c r="T25" s="82"/>
      <c r="U25" s="82"/>
      <c r="V25" s="82"/>
      <c r="W25" s="82"/>
      <c r="X25" s="82"/>
    </row>
    <row r="26" spans="2:24" x14ac:dyDescent="0.25">
      <c r="B26" s="9"/>
      <c r="C26" s="10"/>
      <c r="D26" s="82">
        <v>0</v>
      </c>
      <c r="E26" s="82"/>
      <c r="F26" s="82"/>
      <c r="G26" s="82"/>
      <c r="H26" s="82"/>
      <c r="I26" s="82"/>
      <c r="J26" s="82"/>
      <c r="K26" s="82"/>
      <c r="L26" s="85"/>
      <c r="M26" s="89"/>
      <c r="N26" s="89"/>
      <c r="O26" s="111"/>
      <c r="P26" s="108"/>
      <c r="Q26" s="82">
        <v>0</v>
      </c>
      <c r="R26" s="82"/>
      <c r="S26" s="82"/>
      <c r="T26" s="82"/>
      <c r="U26" s="82"/>
      <c r="V26" s="82"/>
      <c r="W26" s="82"/>
      <c r="X26" s="82"/>
    </row>
    <row r="27" spans="2:24" ht="15.75" thickBot="1" x14ac:dyDescent="0.3">
      <c r="B27" s="9"/>
      <c r="C27" s="34"/>
      <c r="D27" s="88">
        <v>0</v>
      </c>
      <c r="E27" s="88"/>
      <c r="F27" s="88"/>
      <c r="G27" s="88"/>
      <c r="H27" s="88"/>
      <c r="I27" s="88"/>
      <c r="J27" s="88"/>
      <c r="K27" s="88"/>
      <c r="L27" s="85"/>
      <c r="M27" s="89"/>
      <c r="N27" s="89"/>
      <c r="O27" s="46"/>
      <c r="P27" s="51"/>
      <c r="Q27" s="88">
        <v>0</v>
      </c>
      <c r="R27" s="88"/>
      <c r="S27" s="88"/>
      <c r="T27" s="88"/>
      <c r="U27" s="88"/>
      <c r="V27" s="88"/>
      <c r="W27" s="88"/>
      <c r="X27" s="88"/>
    </row>
    <row r="28" spans="2:24" ht="24" thickBot="1" x14ac:dyDescent="0.3">
      <c r="C28" s="35" t="s">
        <v>18</v>
      </c>
      <c r="D28" s="30">
        <f t="shared" ref="D28:K28" si="0">SUM(D5:D27)</f>
        <v>0</v>
      </c>
      <c r="E28" s="31">
        <f t="shared" si="0"/>
        <v>0</v>
      </c>
      <c r="F28" s="31">
        <f t="shared" si="0"/>
        <v>0</v>
      </c>
      <c r="G28" s="31">
        <f t="shared" si="0"/>
        <v>0</v>
      </c>
      <c r="H28" s="31">
        <f t="shared" si="0"/>
        <v>0</v>
      </c>
      <c r="I28" s="31">
        <f t="shared" si="0"/>
        <v>0</v>
      </c>
      <c r="J28" s="22">
        <f t="shared" si="0"/>
        <v>0</v>
      </c>
      <c r="K28" s="32">
        <f t="shared" si="0"/>
        <v>0</v>
      </c>
      <c r="L28" s="92"/>
      <c r="M28" s="90"/>
      <c r="N28" s="89"/>
      <c r="P28" s="33" t="s">
        <v>18</v>
      </c>
      <c r="Q28" s="21">
        <f>SUM(Q5:Q27)</f>
        <v>0</v>
      </c>
      <c r="R28" s="22">
        <f t="shared" ref="R28:X28" si="1">SUM(R5:R27)</f>
        <v>0</v>
      </c>
      <c r="S28" s="22">
        <f t="shared" si="1"/>
        <v>0</v>
      </c>
      <c r="T28" s="22">
        <f t="shared" si="1"/>
        <v>0</v>
      </c>
      <c r="U28" s="22">
        <f t="shared" si="1"/>
        <v>0</v>
      </c>
      <c r="V28" s="22">
        <f t="shared" si="1"/>
        <v>0</v>
      </c>
      <c r="W28" s="22">
        <f t="shared" si="1"/>
        <v>0</v>
      </c>
      <c r="X28" s="23">
        <f t="shared" si="1"/>
        <v>0</v>
      </c>
    </row>
    <row r="29" spans="2:24" ht="15.75" thickBot="1" x14ac:dyDescent="0.3">
      <c r="D29" s="5"/>
      <c r="E29" s="5"/>
      <c r="F29" s="5"/>
      <c r="G29" s="5"/>
      <c r="H29" s="5"/>
      <c r="I29" s="5"/>
      <c r="J29" s="5"/>
      <c r="K29" s="5"/>
      <c r="L29" s="93"/>
      <c r="M29" s="91"/>
      <c r="N29" s="89"/>
      <c r="Q29" s="5"/>
      <c r="R29" s="5"/>
      <c r="S29" s="5"/>
      <c r="T29" s="5"/>
      <c r="U29" s="5"/>
      <c r="V29" s="5"/>
      <c r="W29" s="5"/>
      <c r="X29" s="5"/>
    </row>
    <row r="30" spans="2:24" ht="21.75" thickBot="1" x14ac:dyDescent="0.4">
      <c r="D30" s="5"/>
      <c r="E30" s="5"/>
      <c r="F30" s="64">
        <f>K28+J28+I28+H28+G28+F28+E28+D28</f>
        <v>0</v>
      </c>
      <c r="G30" s="65"/>
      <c r="H30" s="66"/>
      <c r="I30" s="5"/>
      <c r="J30" s="5"/>
      <c r="K30" s="5"/>
      <c r="L30" s="93"/>
      <c r="M30" s="91"/>
      <c r="N30" s="89"/>
      <c r="Q30" s="5"/>
      <c r="R30" s="5"/>
      <c r="S30" s="78">
        <f>Q28+R28+S28+T28+U28+V28+W28+X28</f>
        <v>0</v>
      </c>
      <c r="T30" s="70"/>
      <c r="U30" s="71"/>
      <c r="V30" s="5"/>
      <c r="W30" s="5"/>
      <c r="X30" s="5"/>
    </row>
    <row r="31" spans="2:24" x14ac:dyDescent="0.25">
      <c r="D31" s="5"/>
      <c r="E31" s="5"/>
      <c r="F31" s="5"/>
      <c r="G31" s="5"/>
      <c r="H31" s="5"/>
      <c r="J31" s="5"/>
      <c r="K31" s="5"/>
      <c r="L31" s="93"/>
      <c r="M31" s="91"/>
      <c r="N31" s="89"/>
      <c r="Q31" s="5"/>
      <c r="R31" s="5"/>
      <c r="S31" s="5"/>
      <c r="T31" s="5"/>
      <c r="U31" s="5"/>
      <c r="V31" s="5"/>
      <c r="W31" s="5"/>
      <c r="X31" s="5"/>
    </row>
    <row r="32" spans="2:24" x14ac:dyDescent="0.25">
      <c r="D32" s="5"/>
      <c r="E32" s="5"/>
      <c r="F32" s="5"/>
      <c r="G32" s="5"/>
      <c r="H32" s="5"/>
      <c r="I32" s="5"/>
      <c r="J32" s="5"/>
      <c r="K32" s="5"/>
      <c r="L32" s="93"/>
      <c r="M32" s="91"/>
      <c r="N32" s="89"/>
      <c r="Q32" s="5"/>
      <c r="R32" s="5"/>
      <c r="S32" s="5"/>
      <c r="T32" s="5"/>
      <c r="U32" s="5"/>
      <c r="V32" s="5"/>
      <c r="W32" s="5"/>
      <c r="X32" s="5"/>
    </row>
    <row r="33" spans="2:26" ht="15.75" thickBot="1" x14ac:dyDescent="0.3">
      <c r="D33" s="5"/>
      <c r="E33" s="5"/>
      <c r="F33" s="5"/>
      <c r="G33" s="5"/>
      <c r="H33" s="5"/>
      <c r="I33" s="5"/>
      <c r="J33" s="5"/>
      <c r="K33" s="5"/>
      <c r="L33" s="93"/>
      <c r="M33" s="94"/>
      <c r="N33" s="89"/>
      <c r="Q33" s="5"/>
      <c r="R33" s="5"/>
      <c r="S33" s="5"/>
      <c r="T33" s="5"/>
      <c r="U33" s="5"/>
      <c r="V33" s="5"/>
      <c r="W33" s="5"/>
      <c r="X33" s="5"/>
    </row>
    <row r="34" spans="2:26" x14ac:dyDescent="0.25">
      <c r="L34" s="95"/>
      <c r="M34" s="95"/>
    </row>
    <row r="35" spans="2:26" x14ac:dyDescent="0.25">
      <c r="L35" s="95"/>
      <c r="M35" s="95"/>
    </row>
    <row r="36" spans="2:26" ht="15.75" thickBot="1" x14ac:dyDescent="0.3"/>
    <row r="37" spans="2:26" ht="22.5" thickTop="1" thickBot="1" x14ac:dyDescent="0.4">
      <c r="C37" s="67" t="s">
        <v>38</v>
      </c>
      <c r="D37" s="68"/>
      <c r="E37" s="68"/>
      <c r="F37" s="68"/>
      <c r="G37" s="68"/>
      <c r="H37" s="68"/>
      <c r="I37" s="68"/>
      <c r="J37" s="68"/>
      <c r="K37" s="68"/>
      <c r="L37" s="99" t="s">
        <v>43</v>
      </c>
      <c r="M37" s="98"/>
      <c r="N37" s="96"/>
      <c r="O37" s="72" t="s">
        <v>19</v>
      </c>
      <c r="P37" s="73"/>
      <c r="Q37" s="73"/>
      <c r="R37" s="73"/>
      <c r="S37" s="73"/>
      <c r="T37" s="73"/>
      <c r="U37" s="73"/>
      <c r="V37" s="73"/>
      <c r="W37" s="73"/>
      <c r="X37" s="100" t="s">
        <v>43</v>
      </c>
    </row>
    <row r="38" spans="2:26" ht="16.5" thickBot="1" x14ac:dyDescent="0.3">
      <c r="I38" s="75" t="s">
        <v>39</v>
      </c>
      <c r="J38" s="76"/>
      <c r="K38" s="77"/>
      <c r="L38" s="83"/>
      <c r="M38" s="59"/>
      <c r="N38" s="89"/>
      <c r="W38" s="76"/>
      <c r="X38" s="77"/>
    </row>
    <row r="39" spans="2:26" s="2" customFormat="1" ht="64.5" thickTop="1" thickBot="1" x14ac:dyDescent="0.3">
      <c r="B39" s="6" t="s">
        <v>0</v>
      </c>
      <c r="C39" s="24" t="s">
        <v>1</v>
      </c>
      <c r="D39" s="25" t="s">
        <v>2</v>
      </c>
      <c r="E39" s="26" t="s">
        <v>7</v>
      </c>
      <c r="F39" s="56" t="s">
        <v>40</v>
      </c>
      <c r="G39" s="25" t="s">
        <v>3</v>
      </c>
      <c r="H39" s="27" t="s">
        <v>22</v>
      </c>
      <c r="I39" s="60" t="s">
        <v>4</v>
      </c>
      <c r="J39" s="61" t="s">
        <v>8</v>
      </c>
      <c r="K39" s="62" t="s">
        <v>5</v>
      </c>
      <c r="L39" s="84"/>
      <c r="M39" s="38"/>
      <c r="N39" s="97"/>
      <c r="O39" s="36" t="s">
        <v>0</v>
      </c>
      <c r="P39" s="18" t="s">
        <v>1</v>
      </c>
      <c r="Q39" s="79" t="s">
        <v>2</v>
      </c>
      <c r="R39" s="19" t="s">
        <v>16</v>
      </c>
      <c r="S39" s="54" t="s">
        <v>40</v>
      </c>
      <c r="T39" s="14" t="s">
        <v>3</v>
      </c>
      <c r="U39" s="14" t="s">
        <v>4</v>
      </c>
      <c r="V39" s="55" t="s">
        <v>26</v>
      </c>
      <c r="W39" s="57" t="s">
        <v>8</v>
      </c>
      <c r="X39" s="58" t="s">
        <v>5</v>
      </c>
    </row>
    <row r="40" spans="2:26" ht="48.75" x14ac:dyDescent="0.25">
      <c r="B40" s="40" t="s">
        <v>20</v>
      </c>
      <c r="C40" s="41" t="s">
        <v>6</v>
      </c>
      <c r="D40" s="87">
        <v>160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/>
      <c r="K40" s="87">
        <v>0</v>
      </c>
      <c r="L40" s="85"/>
      <c r="M40" s="89"/>
      <c r="N40" s="89"/>
      <c r="O40" s="52" t="s">
        <v>20</v>
      </c>
      <c r="P40" s="53" t="s">
        <v>37</v>
      </c>
      <c r="Q40" s="87">
        <v>0</v>
      </c>
      <c r="R40" s="87">
        <v>0</v>
      </c>
      <c r="S40" s="87">
        <v>0</v>
      </c>
      <c r="T40" s="87">
        <v>0</v>
      </c>
      <c r="U40" s="87">
        <v>0</v>
      </c>
      <c r="V40" s="87">
        <v>0</v>
      </c>
      <c r="W40" s="87">
        <v>0</v>
      </c>
      <c r="X40" s="87">
        <f>109+1973+1400+1641+70+756+830</f>
        <v>6779</v>
      </c>
      <c r="Y40" s="80"/>
      <c r="Z40" s="80"/>
    </row>
    <row r="41" spans="2:26" ht="45.75" customHeight="1" x14ac:dyDescent="0.25">
      <c r="B41" s="40" t="s">
        <v>20</v>
      </c>
      <c r="C41" s="44" t="s">
        <v>31</v>
      </c>
      <c r="D41" s="82">
        <v>0</v>
      </c>
      <c r="E41" s="82">
        <v>0</v>
      </c>
      <c r="F41" s="82">
        <v>0</v>
      </c>
      <c r="G41" s="82">
        <v>0</v>
      </c>
      <c r="H41" s="82">
        <v>0</v>
      </c>
      <c r="I41" s="82">
        <v>0</v>
      </c>
      <c r="J41" s="82"/>
      <c r="K41" s="82">
        <f>542+680+1493+1388+806+1177</f>
        <v>6086</v>
      </c>
      <c r="L41" s="86"/>
      <c r="M41" s="89"/>
      <c r="N41" s="89"/>
      <c r="O41" s="52" t="s">
        <v>20</v>
      </c>
      <c r="P41" s="47" t="s">
        <v>23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f>127+896+100</f>
        <v>1123</v>
      </c>
      <c r="X41" s="82">
        <v>0</v>
      </c>
    </row>
    <row r="42" spans="2:26" ht="38.25" customHeight="1" x14ac:dyDescent="0.25">
      <c r="B42" s="40" t="s">
        <v>20</v>
      </c>
      <c r="C42" s="43" t="s">
        <v>21</v>
      </c>
      <c r="D42" s="82">
        <v>0</v>
      </c>
      <c r="E42" s="82">
        <v>0</v>
      </c>
      <c r="F42" s="82">
        <v>0</v>
      </c>
      <c r="G42" s="82">
        <v>0</v>
      </c>
      <c r="H42" s="82">
        <f>78+66+102+68+102+51+51</f>
        <v>518</v>
      </c>
      <c r="I42" s="82">
        <v>0</v>
      </c>
      <c r="J42" s="82"/>
      <c r="K42" s="82">
        <v>0</v>
      </c>
      <c r="L42" s="85"/>
      <c r="M42" s="89"/>
      <c r="N42" s="89"/>
      <c r="O42" s="52" t="s">
        <v>20</v>
      </c>
      <c r="P42" s="50" t="s">
        <v>42</v>
      </c>
      <c r="Q42" s="87">
        <f>144+287+180+338</f>
        <v>949</v>
      </c>
      <c r="R42" s="87">
        <v>0</v>
      </c>
      <c r="S42" s="87">
        <v>0</v>
      </c>
      <c r="T42" s="87">
        <v>0</v>
      </c>
      <c r="U42" s="87">
        <v>0</v>
      </c>
      <c r="V42" s="87">
        <v>0</v>
      </c>
      <c r="W42" s="87">
        <v>0</v>
      </c>
      <c r="X42" s="82">
        <v>0</v>
      </c>
    </row>
    <row r="43" spans="2:26" ht="22.5" customHeight="1" x14ac:dyDescent="0.25">
      <c r="B43" s="40" t="s">
        <v>20</v>
      </c>
      <c r="C43" s="42" t="s">
        <v>10</v>
      </c>
      <c r="D43" s="82">
        <v>0</v>
      </c>
      <c r="E43" s="82">
        <v>123</v>
      </c>
      <c r="F43" s="82">
        <v>0</v>
      </c>
      <c r="G43" s="82">
        <v>0</v>
      </c>
      <c r="H43" s="82">
        <v>0</v>
      </c>
      <c r="I43" s="82">
        <f>391+81</f>
        <v>472</v>
      </c>
      <c r="J43" s="82"/>
      <c r="K43" s="82">
        <v>0</v>
      </c>
      <c r="L43" s="85"/>
      <c r="M43" s="89"/>
      <c r="N43" s="89"/>
      <c r="O43" s="52" t="s">
        <v>20</v>
      </c>
      <c r="P43" s="48" t="s">
        <v>12</v>
      </c>
      <c r="Q43" s="87">
        <v>0</v>
      </c>
      <c r="R43" s="87">
        <v>0</v>
      </c>
      <c r="S43" s="87">
        <v>0</v>
      </c>
      <c r="T43" s="87">
        <v>0</v>
      </c>
      <c r="U43" s="87">
        <v>779</v>
      </c>
      <c r="V43" s="87">
        <v>0</v>
      </c>
      <c r="W43" s="87">
        <v>0</v>
      </c>
      <c r="X43" s="82">
        <v>0</v>
      </c>
    </row>
    <row r="44" spans="2:26" ht="22.5" customHeight="1" x14ac:dyDescent="0.25">
      <c r="B44" s="40" t="s">
        <v>20</v>
      </c>
      <c r="C44" s="43" t="s">
        <v>29</v>
      </c>
      <c r="D44" s="82">
        <v>242</v>
      </c>
      <c r="E44" s="82">
        <v>0</v>
      </c>
      <c r="F44" s="82">
        <f>60</f>
        <v>60</v>
      </c>
      <c r="G44" s="82">
        <v>0</v>
      </c>
      <c r="H44" s="82">
        <v>0</v>
      </c>
      <c r="I44" s="82">
        <v>0</v>
      </c>
      <c r="J44" s="82"/>
      <c r="K44" s="82">
        <v>0</v>
      </c>
      <c r="L44" s="85"/>
      <c r="M44" s="89"/>
      <c r="N44" s="89"/>
      <c r="O44" s="52" t="s">
        <v>20</v>
      </c>
      <c r="P44" s="48" t="s">
        <v>13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f>327+60</f>
        <v>387</v>
      </c>
      <c r="X44" s="82">
        <v>0</v>
      </c>
    </row>
    <row r="45" spans="2:26" ht="36" x14ac:dyDescent="0.25">
      <c r="B45" s="40" t="s">
        <v>20</v>
      </c>
      <c r="C45" s="44" t="s">
        <v>33</v>
      </c>
      <c r="D45" s="82">
        <v>0</v>
      </c>
      <c r="E45" s="82">
        <v>0</v>
      </c>
      <c r="F45" s="82">
        <v>0</v>
      </c>
      <c r="G45" s="82">
        <f>40+45</f>
        <v>85</v>
      </c>
      <c r="H45" s="82">
        <v>0</v>
      </c>
      <c r="I45" s="82">
        <v>0</v>
      </c>
      <c r="J45" s="82"/>
      <c r="K45" s="82">
        <v>0</v>
      </c>
      <c r="L45" s="85"/>
      <c r="M45" s="89"/>
      <c r="N45" s="89"/>
      <c r="O45" s="52" t="s">
        <v>20</v>
      </c>
      <c r="P45" s="49" t="s">
        <v>35</v>
      </c>
      <c r="Q45" s="87">
        <v>0</v>
      </c>
      <c r="R45" s="87">
        <v>0</v>
      </c>
      <c r="S45" s="87">
        <v>0</v>
      </c>
      <c r="T45" s="87">
        <f>90+10+234</f>
        <v>334</v>
      </c>
      <c r="U45" s="87">
        <v>0</v>
      </c>
      <c r="V45" s="87">
        <v>0</v>
      </c>
      <c r="W45" s="87">
        <v>0</v>
      </c>
      <c r="X45" s="82">
        <v>0</v>
      </c>
    </row>
    <row r="46" spans="2:26" ht="36.75" x14ac:dyDescent="0.25">
      <c r="B46" s="40" t="s">
        <v>20</v>
      </c>
      <c r="C46" s="44" t="s">
        <v>30</v>
      </c>
      <c r="D46" s="82">
        <v>0</v>
      </c>
      <c r="E46" s="82">
        <v>0</v>
      </c>
      <c r="F46" s="82">
        <v>0</v>
      </c>
      <c r="G46" s="82">
        <v>0</v>
      </c>
      <c r="H46" s="82">
        <v>0</v>
      </c>
      <c r="I46" s="82">
        <v>0</v>
      </c>
      <c r="J46" s="82">
        <f>1013+1701</f>
        <v>2714</v>
      </c>
      <c r="K46" s="82">
        <v>0</v>
      </c>
      <c r="L46" s="85"/>
      <c r="M46" s="89"/>
      <c r="N46" s="89"/>
      <c r="O46" s="52" t="s">
        <v>20</v>
      </c>
      <c r="P46" s="49" t="s">
        <v>41</v>
      </c>
      <c r="Q46" s="87">
        <v>0</v>
      </c>
      <c r="R46" s="87">
        <v>0</v>
      </c>
      <c r="S46" s="87">
        <f>2200+118+30+82+36</f>
        <v>2466</v>
      </c>
      <c r="T46" s="87">
        <v>0</v>
      </c>
      <c r="U46" s="87">
        <v>0</v>
      </c>
      <c r="V46" s="87">
        <v>0</v>
      </c>
      <c r="W46" s="87">
        <v>0</v>
      </c>
      <c r="X46" s="82">
        <v>0</v>
      </c>
    </row>
    <row r="47" spans="2:26" ht="32.25" customHeight="1" x14ac:dyDescent="0.25">
      <c r="B47" s="40" t="s">
        <v>20</v>
      </c>
      <c r="C47" s="42" t="s">
        <v>9</v>
      </c>
      <c r="D47" s="82">
        <v>0</v>
      </c>
      <c r="E47" s="82">
        <v>180</v>
      </c>
      <c r="F47" s="82">
        <v>0</v>
      </c>
      <c r="G47" s="82">
        <v>0</v>
      </c>
      <c r="H47" s="82">
        <v>0</v>
      </c>
      <c r="I47" s="82">
        <v>0</v>
      </c>
      <c r="J47" s="82">
        <v>0</v>
      </c>
      <c r="K47" s="82">
        <v>0</v>
      </c>
      <c r="L47" s="85"/>
      <c r="M47" s="89"/>
      <c r="N47" s="89"/>
      <c r="O47" s="52" t="s">
        <v>20</v>
      </c>
      <c r="P47" s="81" t="s">
        <v>15</v>
      </c>
      <c r="Q47" s="87">
        <v>0</v>
      </c>
      <c r="R47" s="87">
        <v>1221</v>
      </c>
      <c r="S47" s="87" t="s">
        <v>27</v>
      </c>
      <c r="T47" s="87">
        <v>0</v>
      </c>
      <c r="U47" s="87">
        <v>0</v>
      </c>
      <c r="V47" s="87">
        <v>0</v>
      </c>
      <c r="W47" s="87">
        <v>0</v>
      </c>
      <c r="X47" s="82">
        <v>0</v>
      </c>
    </row>
    <row r="48" spans="2:26" ht="36" x14ac:dyDescent="0.25">
      <c r="B48" s="40" t="s">
        <v>20</v>
      </c>
      <c r="C48" s="44" t="s">
        <v>32</v>
      </c>
      <c r="D48" s="82">
        <v>0</v>
      </c>
      <c r="E48" s="82">
        <v>0</v>
      </c>
      <c r="F48" s="82">
        <f>1638+45+36</f>
        <v>1719</v>
      </c>
      <c r="G48" s="82">
        <v>0</v>
      </c>
      <c r="H48" s="82">
        <v>0</v>
      </c>
      <c r="I48" s="82">
        <v>0</v>
      </c>
      <c r="J48" s="82">
        <v>0</v>
      </c>
      <c r="K48" s="82">
        <v>0</v>
      </c>
      <c r="L48" s="85"/>
      <c r="M48" s="89"/>
      <c r="N48" s="89"/>
      <c r="O48" s="52" t="s">
        <v>20</v>
      </c>
      <c r="P48" s="63" t="s">
        <v>34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f>700+700+3067+710</f>
        <v>5177</v>
      </c>
      <c r="W48" s="87">
        <v>0</v>
      </c>
      <c r="X48" s="82">
        <v>0</v>
      </c>
    </row>
    <row r="49" spans="2:24" ht="22.5" customHeight="1" x14ac:dyDescent="0.25">
      <c r="B49" s="40" t="s">
        <v>20</v>
      </c>
      <c r="C49" s="42" t="s">
        <v>11</v>
      </c>
      <c r="D49" s="82">
        <v>0</v>
      </c>
      <c r="E49" s="82">
        <v>0</v>
      </c>
      <c r="F49" s="82">
        <v>0</v>
      </c>
      <c r="G49" s="82">
        <v>0</v>
      </c>
      <c r="H49" s="82">
        <f>380+380+460</f>
        <v>1220</v>
      </c>
      <c r="I49" s="82">
        <v>0</v>
      </c>
      <c r="J49" s="82">
        <v>0</v>
      </c>
      <c r="K49" s="82">
        <v>0</v>
      </c>
      <c r="L49" s="85"/>
      <c r="M49" s="89"/>
      <c r="N49" s="89"/>
      <c r="O49" s="52" t="s">
        <v>20</v>
      </c>
      <c r="P49" s="48" t="s">
        <v>36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f>170+238+170+153+170+336</f>
        <v>1237</v>
      </c>
      <c r="W49" s="87">
        <v>0</v>
      </c>
      <c r="X49" s="82">
        <v>0</v>
      </c>
    </row>
    <row r="50" spans="2:24" ht="22.5" customHeight="1" x14ac:dyDescent="0.25">
      <c r="B50" s="40" t="s">
        <v>20</v>
      </c>
      <c r="C50" s="45"/>
      <c r="D50" s="82">
        <v>0</v>
      </c>
      <c r="E50" s="82"/>
      <c r="F50" s="82"/>
      <c r="G50" s="82"/>
      <c r="H50" s="82"/>
      <c r="I50" s="82"/>
      <c r="J50" s="82"/>
      <c r="K50" s="82"/>
      <c r="L50" s="85"/>
      <c r="M50" s="89"/>
      <c r="N50" s="89"/>
      <c r="O50" s="52" t="s">
        <v>20</v>
      </c>
      <c r="P50" s="48"/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2">
        <v>0</v>
      </c>
    </row>
    <row r="51" spans="2:24" ht="22.5" hidden="1" customHeight="1" x14ac:dyDescent="0.25">
      <c r="B51" s="9"/>
      <c r="C51" s="10"/>
      <c r="D51" s="82">
        <v>0</v>
      </c>
      <c r="E51" s="82"/>
      <c r="F51" s="82"/>
      <c r="G51" s="82"/>
      <c r="H51" s="82"/>
      <c r="I51" s="82"/>
      <c r="J51" s="82"/>
      <c r="K51" s="82"/>
      <c r="L51" s="85"/>
      <c r="M51" s="89"/>
      <c r="N51" s="89"/>
      <c r="O51" s="46"/>
      <c r="P51" s="51"/>
      <c r="Q51" s="82">
        <v>0</v>
      </c>
      <c r="R51" s="82"/>
      <c r="S51" s="82"/>
      <c r="T51" s="82"/>
      <c r="U51" s="82"/>
      <c r="V51" s="82"/>
      <c r="W51" s="82"/>
      <c r="X51" s="82"/>
    </row>
    <row r="52" spans="2:24" ht="22.5" hidden="1" customHeight="1" x14ac:dyDescent="0.25">
      <c r="B52" s="9"/>
      <c r="C52" s="10"/>
      <c r="D52" s="82">
        <v>0</v>
      </c>
      <c r="E52" s="82"/>
      <c r="F52" s="82"/>
      <c r="G52" s="82"/>
      <c r="H52" s="82"/>
      <c r="I52" s="82"/>
      <c r="J52" s="82"/>
      <c r="K52" s="82"/>
      <c r="L52" s="85"/>
      <c r="M52" s="89"/>
      <c r="N52" s="89"/>
      <c r="O52" s="46"/>
      <c r="P52" s="51"/>
      <c r="Q52" s="82">
        <v>0</v>
      </c>
      <c r="R52" s="82"/>
      <c r="S52" s="82"/>
      <c r="T52" s="82"/>
      <c r="U52" s="82"/>
      <c r="V52" s="82"/>
      <c r="W52" s="82"/>
      <c r="X52" s="82"/>
    </row>
    <row r="53" spans="2:24" ht="22.5" hidden="1" customHeight="1" x14ac:dyDescent="0.25">
      <c r="B53" s="9"/>
      <c r="C53" s="10"/>
      <c r="D53" s="82">
        <v>0</v>
      </c>
      <c r="E53" s="82"/>
      <c r="F53" s="82"/>
      <c r="G53" s="82"/>
      <c r="H53" s="82"/>
      <c r="I53" s="82"/>
      <c r="J53" s="82"/>
      <c r="K53" s="82"/>
      <c r="L53" s="85"/>
      <c r="M53" s="89"/>
      <c r="N53" s="89"/>
      <c r="O53" s="46"/>
      <c r="P53" s="51"/>
      <c r="Q53" s="82">
        <v>0</v>
      </c>
      <c r="R53" s="82"/>
      <c r="S53" s="82"/>
      <c r="T53" s="82"/>
      <c r="U53" s="82"/>
      <c r="V53" s="82"/>
      <c r="W53" s="82"/>
      <c r="X53" s="82"/>
    </row>
    <row r="54" spans="2:24" ht="22.5" hidden="1" customHeight="1" x14ac:dyDescent="0.25">
      <c r="B54" s="9"/>
      <c r="C54" s="10"/>
      <c r="D54" s="82">
        <v>0</v>
      </c>
      <c r="E54" s="82"/>
      <c r="F54" s="82"/>
      <c r="G54" s="82"/>
      <c r="H54" s="82"/>
      <c r="I54" s="82"/>
      <c r="J54" s="82"/>
      <c r="K54" s="82"/>
      <c r="L54" s="85"/>
      <c r="M54" s="89"/>
      <c r="N54" s="89"/>
      <c r="O54" s="46"/>
      <c r="P54" s="51"/>
      <c r="Q54" s="82">
        <v>0</v>
      </c>
      <c r="R54" s="82"/>
      <c r="S54" s="82"/>
      <c r="T54" s="82"/>
      <c r="U54" s="82"/>
      <c r="V54" s="82"/>
      <c r="W54" s="82"/>
      <c r="X54" s="82"/>
    </row>
    <row r="55" spans="2:24" ht="22.5" hidden="1" customHeight="1" x14ac:dyDescent="0.25">
      <c r="B55" s="9"/>
      <c r="C55" s="10"/>
      <c r="D55" s="82">
        <v>0</v>
      </c>
      <c r="E55" s="82"/>
      <c r="F55" s="82"/>
      <c r="G55" s="82"/>
      <c r="H55" s="82"/>
      <c r="I55" s="82"/>
      <c r="J55" s="82"/>
      <c r="K55" s="82"/>
      <c r="L55" s="85"/>
      <c r="M55" s="89"/>
      <c r="N55" s="89"/>
      <c r="O55" s="46"/>
      <c r="P55" s="51"/>
      <c r="Q55" s="82">
        <v>0</v>
      </c>
      <c r="R55" s="82"/>
      <c r="S55" s="82"/>
      <c r="T55" s="82"/>
      <c r="U55" s="82"/>
      <c r="V55" s="82"/>
      <c r="W55" s="82"/>
      <c r="X55" s="82"/>
    </row>
    <row r="56" spans="2:24" ht="22.5" hidden="1" customHeight="1" x14ac:dyDescent="0.25">
      <c r="B56" s="9"/>
      <c r="C56" s="10"/>
      <c r="D56" s="82">
        <v>0</v>
      </c>
      <c r="E56" s="82"/>
      <c r="F56" s="82"/>
      <c r="G56" s="82"/>
      <c r="H56" s="82"/>
      <c r="I56" s="82"/>
      <c r="J56" s="82"/>
      <c r="K56" s="82"/>
      <c r="L56" s="85"/>
      <c r="M56" s="89"/>
      <c r="N56" s="89"/>
      <c r="O56" s="46"/>
      <c r="P56" s="51"/>
      <c r="Q56" s="82">
        <v>0</v>
      </c>
      <c r="R56" s="82"/>
      <c r="S56" s="82"/>
      <c r="T56" s="82"/>
      <c r="U56" s="82"/>
      <c r="V56" s="82"/>
      <c r="W56" s="82"/>
      <c r="X56" s="82"/>
    </row>
    <row r="57" spans="2:24" ht="22.5" hidden="1" customHeight="1" x14ac:dyDescent="0.25">
      <c r="B57" s="9"/>
      <c r="C57" s="10"/>
      <c r="D57" s="82">
        <v>0</v>
      </c>
      <c r="E57" s="82"/>
      <c r="F57" s="82"/>
      <c r="G57" s="82"/>
      <c r="H57" s="82"/>
      <c r="I57" s="82"/>
      <c r="J57" s="82"/>
      <c r="K57" s="82"/>
      <c r="L57" s="85"/>
      <c r="M57" s="89"/>
      <c r="N57" s="89"/>
      <c r="O57" s="46"/>
      <c r="P57" s="51"/>
      <c r="Q57" s="82">
        <v>0</v>
      </c>
      <c r="R57" s="82"/>
      <c r="S57" s="82"/>
      <c r="T57" s="82"/>
      <c r="U57" s="82"/>
      <c r="V57" s="82"/>
      <c r="W57" s="82"/>
      <c r="X57" s="82"/>
    </row>
    <row r="58" spans="2:24" ht="22.5" hidden="1" customHeight="1" x14ac:dyDescent="0.25">
      <c r="B58" s="9"/>
      <c r="C58" s="10"/>
      <c r="D58" s="82">
        <v>0</v>
      </c>
      <c r="E58" s="82"/>
      <c r="F58" s="82"/>
      <c r="G58" s="82"/>
      <c r="H58" s="82"/>
      <c r="I58" s="82"/>
      <c r="J58" s="82"/>
      <c r="K58" s="82"/>
      <c r="L58" s="85"/>
      <c r="M58" s="89"/>
      <c r="N58" s="89"/>
      <c r="O58" s="46"/>
      <c r="P58" s="51"/>
      <c r="Q58" s="82">
        <v>0</v>
      </c>
      <c r="R58" s="82"/>
      <c r="S58" s="82"/>
      <c r="T58" s="82"/>
      <c r="U58" s="82"/>
      <c r="V58" s="82"/>
      <c r="W58" s="82"/>
      <c r="X58" s="82"/>
    </row>
    <row r="59" spans="2:24" ht="22.5" hidden="1" customHeight="1" x14ac:dyDescent="0.25">
      <c r="B59" s="9"/>
      <c r="C59" s="10"/>
      <c r="D59" s="82">
        <v>0</v>
      </c>
      <c r="E59" s="82"/>
      <c r="F59" s="82"/>
      <c r="G59" s="82"/>
      <c r="H59" s="82"/>
      <c r="I59" s="82"/>
      <c r="J59" s="82"/>
      <c r="K59" s="82"/>
      <c r="L59" s="85"/>
      <c r="M59" s="89"/>
      <c r="N59" s="89"/>
      <c r="O59" s="46"/>
      <c r="P59" s="51"/>
      <c r="Q59" s="82">
        <v>0</v>
      </c>
      <c r="R59" s="82"/>
      <c r="S59" s="82"/>
      <c r="T59" s="82"/>
      <c r="U59" s="82"/>
      <c r="V59" s="82"/>
      <c r="W59" s="82"/>
      <c r="X59" s="82"/>
    </row>
    <row r="60" spans="2:24" ht="22.5" hidden="1" customHeight="1" x14ac:dyDescent="0.25">
      <c r="B60" s="9"/>
      <c r="C60" s="10"/>
      <c r="D60" s="82">
        <v>0</v>
      </c>
      <c r="E60" s="82"/>
      <c r="F60" s="82"/>
      <c r="G60" s="82"/>
      <c r="H60" s="82"/>
      <c r="I60" s="82"/>
      <c r="J60" s="82"/>
      <c r="K60" s="82"/>
      <c r="L60" s="85"/>
      <c r="M60" s="89"/>
      <c r="N60" s="89"/>
      <c r="O60" s="46"/>
      <c r="P60" s="51"/>
      <c r="Q60" s="82">
        <v>0</v>
      </c>
      <c r="R60" s="82"/>
      <c r="S60" s="82"/>
      <c r="T60" s="82"/>
      <c r="U60" s="82"/>
      <c r="V60" s="82"/>
      <c r="W60" s="82"/>
      <c r="X60" s="82"/>
    </row>
    <row r="61" spans="2:24" ht="22.5" hidden="1" customHeight="1" x14ac:dyDescent="0.25">
      <c r="B61" s="9"/>
      <c r="C61" s="10"/>
      <c r="D61" s="82">
        <v>0</v>
      </c>
      <c r="E61" s="82"/>
      <c r="F61" s="82"/>
      <c r="G61" s="82"/>
      <c r="H61" s="82"/>
      <c r="I61" s="82"/>
      <c r="J61" s="82"/>
      <c r="K61" s="82"/>
      <c r="L61" s="85"/>
      <c r="M61" s="89"/>
      <c r="N61" s="89"/>
      <c r="O61" s="46"/>
      <c r="P61" s="51"/>
      <c r="Q61" s="82">
        <v>0</v>
      </c>
      <c r="R61" s="82"/>
      <c r="S61" s="82"/>
      <c r="T61" s="82"/>
      <c r="U61" s="82"/>
      <c r="V61" s="82"/>
      <c r="W61" s="82"/>
      <c r="X61" s="82"/>
    </row>
    <row r="62" spans="2:24" ht="22.5" customHeight="1" thickBot="1" x14ac:dyDescent="0.3">
      <c r="B62" s="9"/>
      <c r="C62" s="34"/>
      <c r="D62" s="88">
        <v>0</v>
      </c>
      <c r="E62" s="88"/>
      <c r="F62" s="88"/>
      <c r="G62" s="88"/>
      <c r="H62" s="88"/>
      <c r="I62" s="88"/>
      <c r="J62" s="88"/>
      <c r="K62" s="88"/>
      <c r="L62" s="85"/>
      <c r="M62" s="89"/>
      <c r="N62" s="89"/>
      <c r="O62" s="46"/>
      <c r="P62" s="51"/>
      <c r="Q62" s="88">
        <v>0</v>
      </c>
      <c r="R62" s="88"/>
      <c r="S62" s="88"/>
      <c r="T62" s="88"/>
      <c r="U62" s="88"/>
      <c r="V62" s="88"/>
      <c r="W62" s="88"/>
      <c r="X62" s="88"/>
    </row>
    <row r="63" spans="2:24" ht="31.5" customHeight="1" thickBot="1" x14ac:dyDescent="0.3">
      <c r="C63" s="35" t="s">
        <v>18</v>
      </c>
      <c r="D63" s="30">
        <f t="shared" ref="D63:K63" si="2">SUM(D40:D62)</f>
        <v>402</v>
      </c>
      <c r="E63" s="31">
        <f t="shared" si="2"/>
        <v>303</v>
      </c>
      <c r="F63" s="31">
        <f t="shared" si="2"/>
        <v>1779</v>
      </c>
      <c r="G63" s="31">
        <f t="shared" si="2"/>
        <v>85</v>
      </c>
      <c r="H63" s="31">
        <f t="shared" si="2"/>
        <v>1738</v>
      </c>
      <c r="I63" s="31">
        <f t="shared" si="2"/>
        <v>472</v>
      </c>
      <c r="J63" s="22">
        <f t="shared" si="2"/>
        <v>2714</v>
      </c>
      <c r="K63" s="32">
        <f t="shared" si="2"/>
        <v>6086</v>
      </c>
      <c r="L63" s="92"/>
      <c r="M63" s="90"/>
      <c r="N63" s="89"/>
      <c r="P63" s="33" t="s">
        <v>18</v>
      </c>
      <c r="Q63" s="21">
        <f>SUM(Q40:Q62)</f>
        <v>949</v>
      </c>
      <c r="R63" s="22">
        <f t="shared" ref="R63:X63" si="3">SUM(R40:R62)</f>
        <v>1221</v>
      </c>
      <c r="S63" s="22">
        <f t="shared" si="3"/>
        <v>2466</v>
      </c>
      <c r="T63" s="22">
        <f t="shared" si="3"/>
        <v>334</v>
      </c>
      <c r="U63" s="22">
        <f t="shared" si="3"/>
        <v>779</v>
      </c>
      <c r="V63" s="22">
        <f t="shared" si="3"/>
        <v>6414</v>
      </c>
      <c r="W63" s="22">
        <f t="shared" si="3"/>
        <v>1510</v>
      </c>
      <c r="X63" s="23">
        <f t="shared" si="3"/>
        <v>6779</v>
      </c>
    </row>
    <row r="64" spans="2:24" ht="22.5" customHeight="1" thickBot="1" x14ac:dyDescent="0.3">
      <c r="D64" s="5"/>
      <c r="E64" s="5"/>
      <c r="F64" s="5"/>
      <c r="G64" s="5"/>
      <c r="H64" s="5"/>
      <c r="I64" s="5"/>
      <c r="J64" s="5"/>
      <c r="K64" s="5"/>
      <c r="L64" s="93"/>
      <c r="M64" s="91"/>
      <c r="N64" s="89"/>
      <c r="Q64" s="5"/>
      <c r="R64" s="5"/>
      <c r="S64" s="5"/>
      <c r="T64" s="5"/>
      <c r="U64" s="5"/>
      <c r="V64" s="5"/>
      <c r="W64" s="5"/>
      <c r="X64" s="5"/>
    </row>
    <row r="65" spans="4:24" ht="22.5" customHeight="1" thickBot="1" x14ac:dyDescent="0.4">
      <c r="D65" s="5"/>
      <c r="E65" s="5"/>
      <c r="F65" s="64">
        <f>K63+J63+I63+H63+G63+F63+E63+D63</f>
        <v>13579</v>
      </c>
      <c r="G65" s="65"/>
      <c r="H65" s="66"/>
      <c r="I65" s="5"/>
      <c r="J65" s="5"/>
      <c r="K65" s="5"/>
      <c r="L65" s="93"/>
      <c r="M65" s="91"/>
      <c r="N65" s="89"/>
      <c r="Q65" s="5"/>
      <c r="R65" s="5"/>
      <c r="S65" s="78">
        <f>Q63+R63+S63+T63+U63+V63+W63+X63</f>
        <v>20452</v>
      </c>
      <c r="T65" s="70"/>
      <c r="U65" s="71"/>
      <c r="V65" s="5"/>
      <c r="W65" s="5"/>
      <c r="X65" s="5"/>
    </row>
    <row r="66" spans="4:24" ht="22.5" customHeight="1" x14ac:dyDescent="0.25">
      <c r="D66" s="5"/>
      <c r="E66" s="5"/>
      <c r="F66" s="5"/>
      <c r="G66" s="5"/>
      <c r="H66" s="5"/>
      <c r="J66" s="5"/>
      <c r="K66" s="5"/>
      <c r="L66" s="93"/>
      <c r="M66" s="91"/>
      <c r="N66" s="89"/>
      <c r="Q66" s="5"/>
      <c r="R66" s="5"/>
      <c r="S66" s="5"/>
      <c r="T66" s="5"/>
      <c r="U66" s="5"/>
      <c r="V66" s="5"/>
      <c r="W66" s="5"/>
      <c r="X66" s="5"/>
    </row>
    <row r="67" spans="4:24" x14ac:dyDescent="0.25">
      <c r="D67" s="5"/>
      <c r="E67" s="5"/>
      <c r="F67" s="5"/>
      <c r="G67" s="5"/>
      <c r="H67" s="5"/>
      <c r="I67" s="5"/>
      <c r="J67" s="5"/>
      <c r="K67" s="5"/>
      <c r="L67" s="93"/>
      <c r="M67" s="91"/>
      <c r="N67" s="89"/>
      <c r="Q67" s="5"/>
      <c r="R67" s="5"/>
      <c r="S67" s="5"/>
      <c r="T67" s="5"/>
      <c r="U67" s="5"/>
      <c r="V67" s="5"/>
      <c r="W67" s="5"/>
      <c r="X67" s="5"/>
    </row>
    <row r="68" spans="4:24" ht="15.75" thickBot="1" x14ac:dyDescent="0.3">
      <c r="D68" s="5"/>
      <c r="E68" s="5"/>
      <c r="F68" s="5"/>
      <c r="G68" s="5"/>
      <c r="H68" s="5"/>
      <c r="I68" s="5"/>
      <c r="J68" s="5"/>
      <c r="K68" s="5"/>
      <c r="L68" s="93"/>
      <c r="M68" s="94"/>
      <c r="N68" s="89"/>
      <c r="Q68" s="5"/>
      <c r="R68" s="5"/>
      <c r="S68" s="5"/>
      <c r="T68" s="5"/>
      <c r="U68" s="5"/>
      <c r="V68" s="5"/>
      <c r="W68" s="5"/>
      <c r="X68" s="5"/>
    </row>
    <row r="69" spans="4:24" x14ac:dyDescent="0.25">
      <c r="L69" s="95"/>
      <c r="M69" s="95"/>
    </row>
    <row r="70" spans="4:24" x14ac:dyDescent="0.25">
      <c r="L70" s="95"/>
      <c r="M70" s="95"/>
    </row>
    <row r="71" spans="4:24" x14ac:dyDescent="0.25">
      <c r="L71" s="95"/>
      <c r="M71" s="95"/>
    </row>
    <row r="72" spans="4:24" x14ac:dyDescent="0.25">
      <c r="L72" s="95"/>
      <c r="M72" s="95"/>
    </row>
  </sheetData>
  <mergeCells count="12">
    <mergeCell ref="C2:K2"/>
    <mergeCell ref="O2:W2"/>
    <mergeCell ref="I3:K3"/>
    <mergeCell ref="W3:X3"/>
    <mergeCell ref="F30:H30"/>
    <mergeCell ref="S30:U30"/>
    <mergeCell ref="F65:H65"/>
    <mergeCell ref="C37:K37"/>
    <mergeCell ref="S65:U65"/>
    <mergeCell ref="I38:K38"/>
    <mergeCell ref="W38:X38"/>
    <mergeCell ref="O37:W37"/>
  </mergeCells>
  <pageMargins left="0.23622047244094491" right="0.23622047244094491" top="0.39370078740157483" bottom="0.31496062992125984" header="0.31496062992125984" footer="0.31496062992125984"/>
  <pageSetup scale="8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33"/>
  <sheetViews>
    <sheetView tabSelected="1" workbookViewId="0">
      <selection activeCell="F32" sqref="F32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9.85546875" bestFit="1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9.85546875" bestFit="1" customWidth="1"/>
    <col min="9" max="9" width="10.42578125" customWidth="1"/>
    <col min="10" max="10" width="11.5703125" bestFit="1" customWidth="1"/>
    <col min="11" max="11" width="5.140625" customWidth="1"/>
    <col min="12" max="12" width="13.5703125" style="7" customWidth="1"/>
    <col min="13" max="13" width="25" customWidth="1"/>
    <col min="14" max="14" width="13.28515625" customWidth="1"/>
    <col min="15" max="15" width="11.5703125" bestFit="1" customWidth="1"/>
    <col min="16" max="16" width="12.42578125" bestFit="1" customWidth="1"/>
    <col min="17" max="17" width="10.140625" bestFit="1" customWidth="1"/>
    <col min="18" max="18" width="8.7109375" bestFit="1" customWidth="1"/>
    <col min="19" max="19" width="12.85546875" customWidth="1"/>
    <col min="20" max="20" width="8.7109375" customWidth="1"/>
    <col min="21" max="21" width="10.5703125" customWidth="1"/>
    <col min="22" max="22" width="11.5703125" bestFit="1" customWidth="1"/>
  </cols>
  <sheetData>
    <row r="1" spans="1:22" ht="15.75" thickBot="1" x14ac:dyDescent="0.3"/>
    <row r="2" spans="1:22" ht="22.5" thickTop="1" thickBot="1" x14ac:dyDescent="0.4">
      <c r="B2" s="67" t="s">
        <v>17</v>
      </c>
      <c r="C2" s="68"/>
      <c r="D2" s="68"/>
      <c r="E2" s="68"/>
      <c r="F2" s="68"/>
      <c r="G2" s="68"/>
      <c r="H2" s="68"/>
      <c r="I2" s="68"/>
      <c r="J2" s="68"/>
      <c r="K2" s="39"/>
      <c r="L2" s="72" t="s">
        <v>19</v>
      </c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2" ht="15.75" thickBot="1" x14ac:dyDescent="0.3">
      <c r="K3" s="37"/>
    </row>
    <row r="4" spans="1:22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28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38"/>
      <c r="L4" s="36" t="s">
        <v>0</v>
      </c>
      <c r="M4" s="18" t="s">
        <v>1</v>
      </c>
      <c r="N4" s="14" t="s">
        <v>2</v>
      </c>
      <c r="O4" s="19" t="s">
        <v>16</v>
      </c>
      <c r="P4" s="54" t="s">
        <v>24</v>
      </c>
      <c r="Q4" s="14" t="s">
        <v>3</v>
      </c>
      <c r="R4" s="14" t="s">
        <v>4</v>
      </c>
      <c r="S4" s="55" t="s">
        <v>26</v>
      </c>
      <c r="T4" s="16" t="s">
        <v>4</v>
      </c>
      <c r="U4" s="17" t="s">
        <v>8</v>
      </c>
      <c r="V4" s="15" t="s">
        <v>5</v>
      </c>
    </row>
    <row r="5" spans="1:22" ht="48.75" x14ac:dyDescent="0.25">
      <c r="A5" s="40" t="s">
        <v>20</v>
      </c>
      <c r="B5" s="41" t="s">
        <v>6</v>
      </c>
      <c r="C5" s="13">
        <v>160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2"/>
      <c r="L5" s="52" t="s">
        <v>20</v>
      </c>
      <c r="M5" s="53" t="s">
        <v>37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f>109+1973+1400+1641+70+756+830</f>
        <v>6779</v>
      </c>
    </row>
    <row r="6" spans="1:22" ht="45.75" customHeight="1" x14ac:dyDescent="0.25">
      <c r="A6" s="40" t="s">
        <v>20</v>
      </c>
      <c r="B6" s="44" t="s">
        <v>31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1">
        <f>542+680+1493+1388+806+1177</f>
        <v>6086</v>
      </c>
      <c r="K6" s="12"/>
      <c r="L6" s="52" t="s">
        <v>20</v>
      </c>
      <c r="M6" s="47" t="s">
        <v>23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f>127+896+100</f>
        <v>1123</v>
      </c>
      <c r="V6" s="11">
        <v>0</v>
      </c>
    </row>
    <row r="7" spans="1:22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1">
        <f>78+66+102+68+102+51+51</f>
        <v>518</v>
      </c>
      <c r="H7" s="11">
        <v>0</v>
      </c>
      <c r="I7" s="11"/>
      <c r="J7" s="11">
        <v>0</v>
      </c>
      <c r="K7" s="12"/>
      <c r="L7" s="52" t="s">
        <v>20</v>
      </c>
      <c r="M7" s="48" t="s">
        <v>14</v>
      </c>
      <c r="N7" s="13">
        <f>144+287+180</f>
        <v>611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1">
        <v>0</v>
      </c>
    </row>
    <row r="8" spans="1:22" ht="22.5" customHeight="1" x14ac:dyDescent="0.25">
      <c r="A8" s="40" t="s">
        <v>20</v>
      </c>
      <c r="B8" s="42" t="s">
        <v>10</v>
      </c>
      <c r="C8" s="11">
        <v>0</v>
      </c>
      <c r="D8" s="11">
        <v>123</v>
      </c>
      <c r="E8" s="11">
        <v>0</v>
      </c>
      <c r="F8" s="11">
        <v>0</v>
      </c>
      <c r="G8" s="11">
        <v>0</v>
      </c>
      <c r="H8" s="11">
        <f>391+81</f>
        <v>472</v>
      </c>
      <c r="I8" s="11"/>
      <c r="J8" s="11">
        <v>0</v>
      </c>
      <c r="K8" s="12"/>
      <c r="L8" s="52" t="s">
        <v>20</v>
      </c>
      <c r="M8" s="48" t="s">
        <v>12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779</v>
      </c>
      <c r="U8" s="13">
        <v>0</v>
      </c>
      <c r="V8" s="11">
        <v>0</v>
      </c>
    </row>
    <row r="9" spans="1:22" ht="22.5" customHeight="1" x14ac:dyDescent="0.25">
      <c r="A9" s="40" t="s">
        <v>20</v>
      </c>
      <c r="B9" s="43" t="s">
        <v>29</v>
      </c>
      <c r="C9" s="11">
        <v>0</v>
      </c>
      <c r="D9" s="11">
        <v>0</v>
      </c>
      <c r="E9" s="11">
        <f>60+242</f>
        <v>302</v>
      </c>
      <c r="F9" s="11">
        <v>0</v>
      </c>
      <c r="G9" s="11">
        <v>0</v>
      </c>
      <c r="H9" s="11">
        <v>0</v>
      </c>
      <c r="I9" s="11"/>
      <c r="J9" s="11">
        <v>0</v>
      </c>
      <c r="K9" s="12"/>
      <c r="L9" s="52" t="s">
        <v>20</v>
      </c>
      <c r="M9" s="48" t="s">
        <v>13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f>327+60</f>
        <v>387</v>
      </c>
      <c r="V9" s="11">
        <v>0</v>
      </c>
    </row>
    <row r="10" spans="1:22" ht="36" x14ac:dyDescent="0.25">
      <c r="A10" s="40" t="s">
        <v>20</v>
      </c>
      <c r="B10" s="44" t="s">
        <v>33</v>
      </c>
      <c r="C10" s="11">
        <v>0</v>
      </c>
      <c r="D10" s="11">
        <v>0</v>
      </c>
      <c r="E10" s="11">
        <v>0</v>
      </c>
      <c r="F10" s="11">
        <f>40+45</f>
        <v>85</v>
      </c>
      <c r="G10" s="11">
        <v>0</v>
      </c>
      <c r="H10" s="11">
        <v>0</v>
      </c>
      <c r="I10" s="11"/>
      <c r="J10" s="11">
        <v>0</v>
      </c>
      <c r="K10" s="12"/>
      <c r="L10" s="52" t="s">
        <v>20</v>
      </c>
      <c r="M10" s="49" t="s">
        <v>35</v>
      </c>
      <c r="N10" s="13">
        <v>0</v>
      </c>
      <c r="O10" s="13">
        <v>0</v>
      </c>
      <c r="P10" s="13">
        <v>0</v>
      </c>
      <c r="Q10" s="13">
        <f>90+10+234</f>
        <v>334</v>
      </c>
      <c r="R10" s="13">
        <v>0</v>
      </c>
      <c r="S10" s="13">
        <v>0</v>
      </c>
      <c r="T10" s="13">
        <v>0</v>
      </c>
      <c r="U10" s="13">
        <v>0</v>
      </c>
      <c r="V10" s="11">
        <v>0</v>
      </c>
    </row>
    <row r="11" spans="1:22" ht="48.75" x14ac:dyDescent="0.25">
      <c r="A11" s="40" t="s">
        <v>20</v>
      </c>
      <c r="B11" s="44" t="s">
        <v>30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f>1013+1701</f>
        <v>2714</v>
      </c>
      <c r="J11" s="11">
        <v>0</v>
      </c>
      <c r="K11" s="12"/>
      <c r="L11" s="52" t="s">
        <v>20</v>
      </c>
      <c r="M11" s="49" t="s">
        <v>25</v>
      </c>
      <c r="N11" s="13">
        <v>0</v>
      </c>
      <c r="O11" s="13">
        <v>0</v>
      </c>
      <c r="P11" s="13">
        <f>2200+118+338+30+82+36</f>
        <v>2804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1">
        <v>0</v>
      </c>
    </row>
    <row r="12" spans="1:22" ht="32.25" customHeight="1" x14ac:dyDescent="0.25">
      <c r="A12" s="40" t="s">
        <v>20</v>
      </c>
      <c r="B12" s="42" t="s">
        <v>9</v>
      </c>
      <c r="C12" s="11">
        <v>0</v>
      </c>
      <c r="D12" s="11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2"/>
      <c r="L12" s="52" t="s">
        <v>20</v>
      </c>
      <c r="M12" s="50" t="s">
        <v>15</v>
      </c>
      <c r="N12" s="13">
        <v>0</v>
      </c>
      <c r="O12" s="13">
        <v>1221</v>
      </c>
      <c r="P12" s="13" t="s">
        <v>27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1">
        <v>0</v>
      </c>
    </row>
    <row r="13" spans="1:22" ht="36" x14ac:dyDescent="0.25">
      <c r="A13" s="40" t="s">
        <v>20</v>
      </c>
      <c r="B13" s="44" t="s">
        <v>32</v>
      </c>
      <c r="C13" s="11">
        <v>0</v>
      </c>
      <c r="D13" s="11">
        <v>0</v>
      </c>
      <c r="E13" s="11">
        <f>1638+45+36</f>
        <v>1719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2"/>
      <c r="L13" s="52" t="s">
        <v>20</v>
      </c>
      <c r="M13" s="48" t="s">
        <v>34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f>700+700+3067</f>
        <v>4467</v>
      </c>
      <c r="T13" s="13">
        <v>0</v>
      </c>
      <c r="U13" s="13">
        <v>0</v>
      </c>
      <c r="V13" s="11">
        <v>0</v>
      </c>
    </row>
    <row r="14" spans="1:22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1">
        <f>380+380</f>
        <v>760</v>
      </c>
      <c r="H14" s="11">
        <v>0</v>
      </c>
      <c r="I14" s="11">
        <v>0</v>
      </c>
      <c r="J14" s="11">
        <v>0</v>
      </c>
      <c r="K14" s="12"/>
      <c r="L14" s="52" t="s">
        <v>20</v>
      </c>
      <c r="M14" s="48" t="s">
        <v>36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f>170+238+170+153+170+336</f>
        <v>1237</v>
      </c>
      <c r="T14" s="13">
        <v>0</v>
      </c>
      <c r="U14" s="13">
        <v>0</v>
      </c>
      <c r="V14" s="11">
        <v>0</v>
      </c>
    </row>
    <row r="15" spans="1:22" ht="22.5" customHeight="1" x14ac:dyDescent="0.25">
      <c r="A15" s="40" t="s">
        <v>20</v>
      </c>
      <c r="B15" s="45"/>
      <c r="C15" s="11">
        <v>0</v>
      </c>
      <c r="D15" s="11"/>
      <c r="E15" s="11"/>
      <c r="F15" s="11"/>
      <c r="G15" s="11"/>
      <c r="H15" s="11"/>
      <c r="I15" s="11"/>
      <c r="J15" s="11"/>
      <c r="K15" s="12"/>
      <c r="L15" s="52" t="s">
        <v>20</v>
      </c>
      <c r="M15" s="48"/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1">
        <v>0</v>
      </c>
    </row>
    <row r="16" spans="1:22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2"/>
      <c r="L16" s="46"/>
      <c r="M16" s="51"/>
      <c r="N16" s="11">
        <v>0</v>
      </c>
      <c r="O16" s="11"/>
      <c r="P16" s="11"/>
      <c r="Q16" s="11"/>
      <c r="R16" s="11"/>
      <c r="S16" s="11"/>
      <c r="T16" s="11"/>
      <c r="U16" s="11"/>
      <c r="V16" s="11"/>
    </row>
    <row r="17" spans="1:22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2"/>
      <c r="L17" s="46"/>
      <c r="M17" s="51"/>
      <c r="N17" s="11">
        <v>0</v>
      </c>
      <c r="O17" s="11"/>
      <c r="P17" s="11"/>
      <c r="Q17" s="11"/>
      <c r="R17" s="11"/>
      <c r="S17" s="11"/>
      <c r="T17" s="11"/>
      <c r="U17" s="11"/>
      <c r="V17" s="11"/>
    </row>
    <row r="18" spans="1:22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2"/>
      <c r="L18" s="46"/>
      <c r="M18" s="51"/>
      <c r="N18" s="11">
        <v>0</v>
      </c>
      <c r="O18" s="11"/>
      <c r="P18" s="11"/>
      <c r="Q18" s="11"/>
      <c r="R18" s="11"/>
      <c r="S18" s="11"/>
      <c r="T18" s="11"/>
      <c r="U18" s="11"/>
      <c r="V18" s="11"/>
    </row>
    <row r="19" spans="1:22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2"/>
      <c r="L19" s="46"/>
      <c r="M19" s="51"/>
      <c r="N19" s="11">
        <v>0</v>
      </c>
      <c r="O19" s="11"/>
      <c r="P19" s="11"/>
      <c r="Q19" s="11"/>
      <c r="R19" s="11"/>
      <c r="S19" s="11"/>
      <c r="T19" s="11"/>
      <c r="U19" s="11"/>
      <c r="V19" s="11"/>
    </row>
    <row r="20" spans="1:22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2"/>
      <c r="L20" s="46"/>
      <c r="M20" s="51"/>
      <c r="N20" s="11">
        <v>0</v>
      </c>
      <c r="O20" s="11"/>
      <c r="P20" s="11"/>
      <c r="Q20" s="11"/>
      <c r="R20" s="11"/>
      <c r="S20" s="11"/>
      <c r="T20" s="11"/>
      <c r="U20" s="11"/>
      <c r="V20" s="11"/>
    </row>
    <row r="21" spans="1:22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2"/>
      <c r="L21" s="46"/>
      <c r="M21" s="51"/>
      <c r="N21" s="11">
        <v>0</v>
      </c>
      <c r="O21" s="11"/>
      <c r="P21" s="11"/>
      <c r="Q21" s="11"/>
      <c r="R21" s="11"/>
      <c r="S21" s="11"/>
      <c r="T21" s="11"/>
      <c r="U21" s="11"/>
      <c r="V21" s="11"/>
    </row>
    <row r="22" spans="1:22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2"/>
      <c r="L22" s="46"/>
      <c r="M22" s="51"/>
      <c r="N22" s="11">
        <v>0</v>
      </c>
      <c r="O22" s="11"/>
      <c r="P22" s="11"/>
      <c r="Q22" s="11"/>
      <c r="R22" s="11"/>
      <c r="S22" s="11"/>
      <c r="T22" s="11"/>
      <c r="U22" s="11"/>
      <c r="V22" s="11"/>
    </row>
    <row r="23" spans="1:22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2"/>
      <c r="L23" s="46"/>
      <c r="M23" s="51"/>
      <c r="N23" s="11">
        <v>0</v>
      </c>
      <c r="O23" s="11"/>
      <c r="P23" s="11"/>
      <c r="Q23" s="11"/>
      <c r="R23" s="11"/>
      <c r="S23" s="11"/>
      <c r="T23" s="11"/>
      <c r="U23" s="11"/>
      <c r="V23" s="11"/>
    </row>
    <row r="24" spans="1:22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2"/>
      <c r="L24" s="46"/>
      <c r="M24" s="51"/>
      <c r="N24" s="11">
        <v>0</v>
      </c>
      <c r="O24" s="11"/>
      <c r="P24" s="11"/>
      <c r="Q24" s="11"/>
      <c r="R24" s="11"/>
      <c r="S24" s="11"/>
      <c r="T24" s="11"/>
      <c r="U24" s="11"/>
      <c r="V24" s="11"/>
    </row>
    <row r="25" spans="1:22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2"/>
      <c r="L25" s="46"/>
      <c r="M25" s="51"/>
      <c r="N25" s="11">
        <v>0</v>
      </c>
      <c r="O25" s="11"/>
      <c r="P25" s="11"/>
      <c r="Q25" s="11"/>
      <c r="R25" s="11"/>
      <c r="S25" s="11"/>
      <c r="T25" s="11"/>
      <c r="U25" s="11"/>
      <c r="V25" s="11"/>
    </row>
    <row r="26" spans="1:22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2"/>
      <c r="L26" s="46"/>
      <c r="M26" s="51"/>
      <c r="N26" s="11">
        <v>0</v>
      </c>
      <c r="O26" s="11"/>
      <c r="P26" s="11"/>
      <c r="Q26" s="11"/>
      <c r="R26" s="11"/>
      <c r="S26" s="11"/>
      <c r="T26" s="11"/>
      <c r="U26" s="11"/>
      <c r="V26" s="11"/>
    </row>
    <row r="27" spans="1:22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12"/>
      <c r="L27" s="46"/>
      <c r="M27" s="51"/>
      <c r="N27" s="20">
        <v>0</v>
      </c>
      <c r="O27" s="20"/>
      <c r="P27" s="20"/>
      <c r="Q27" s="20"/>
      <c r="R27" s="20"/>
      <c r="S27" s="20"/>
      <c r="T27" s="20"/>
      <c r="U27" s="20"/>
      <c r="V27" s="20"/>
    </row>
    <row r="28" spans="1:22" ht="31.5" customHeight="1" thickBot="1" x14ac:dyDescent="0.3">
      <c r="B28" s="35" t="s">
        <v>18</v>
      </c>
      <c r="C28" s="30">
        <f t="shared" ref="C28:J28" si="0">SUM(C5:C27)</f>
        <v>160</v>
      </c>
      <c r="D28" s="31">
        <f t="shared" si="0"/>
        <v>303</v>
      </c>
      <c r="E28" s="31">
        <f t="shared" si="0"/>
        <v>2021</v>
      </c>
      <c r="F28" s="31">
        <f t="shared" si="0"/>
        <v>85</v>
      </c>
      <c r="G28" s="31">
        <f t="shared" si="0"/>
        <v>1278</v>
      </c>
      <c r="H28" s="31">
        <f t="shared" si="0"/>
        <v>472</v>
      </c>
      <c r="I28" s="22">
        <f t="shared" si="0"/>
        <v>2714</v>
      </c>
      <c r="J28" s="32">
        <f t="shared" si="0"/>
        <v>6086</v>
      </c>
      <c r="K28" s="8"/>
      <c r="M28" s="33" t="s">
        <v>18</v>
      </c>
      <c r="N28" s="21">
        <f>SUM(N5:N27)</f>
        <v>611</v>
      </c>
      <c r="O28" s="22">
        <f t="shared" ref="O28:V28" si="1">SUM(O5:O27)</f>
        <v>1221</v>
      </c>
      <c r="P28" s="22">
        <f t="shared" si="1"/>
        <v>2804</v>
      </c>
      <c r="Q28" s="22">
        <f t="shared" si="1"/>
        <v>334</v>
      </c>
      <c r="R28" s="22">
        <f t="shared" si="1"/>
        <v>0</v>
      </c>
      <c r="S28" s="22">
        <f t="shared" si="1"/>
        <v>5704</v>
      </c>
      <c r="T28" s="22">
        <f t="shared" si="1"/>
        <v>779</v>
      </c>
      <c r="U28" s="22">
        <f t="shared" si="1"/>
        <v>1510</v>
      </c>
      <c r="V28" s="23">
        <f t="shared" si="1"/>
        <v>6779</v>
      </c>
    </row>
    <row r="29" spans="1:22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3"/>
      <c r="N29" s="5"/>
      <c r="O29" s="5"/>
      <c r="P29" s="5"/>
      <c r="Q29" s="5"/>
      <c r="R29" s="5"/>
      <c r="S29" s="5"/>
      <c r="T29" s="5"/>
      <c r="U29" s="5"/>
      <c r="V29" s="5"/>
    </row>
    <row r="30" spans="1:22" ht="22.5" customHeight="1" thickBot="1" x14ac:dyDescent="0.4">
      <c r="C30" s="5"/>
      <c r="D30" s="5"/>
      <c r="E30" s="64">
        <f>J28+I28+H28+G28+F28+E28+D28+C28</f>
        <v>13119</v>
      </c>
      <c r="F30" s="65"/>
      <c r="G30" s="66"/>
      <c r="H30" s="5"/>
      <c r="I30" s="5"/>
      <c r="J30" s="5"/>
      <c r="K30" s="3"/>
      <c r="N30" s="5"/>
      <c r="O30" s="5"/>
      <c r="P30" s="69">
        <f>N28+O28+P28+Q28+S28+T28+U28+V28</f>
        <v>19742</v>
      </c>
      <c r="Q30" s="70"/>
      <c r="R30" s="71"/>
      <c r="S30" s="5"/>
      <c r="T30" s="5"/>
      <c r="U30" s="5"/>
      <c r="V30" s="5"/>
    </row>
    <row r="31" spans="1:22" ht="22.5" customHeight="1" x14ac:dyDescent="0.25">
      <c r="C31" s="5"/>
      <c r="D31" s="5"/>
      <c r="E31" s="5"/>
      <c r="F31" s="5"/>
      <c r="G31" s="5"/>
      <c r="H31" s="5"/>
      <c r="I31" s="5"/>
      <c r="J31" s="5"/>
      <c r="K31" s="3"/>
      <c r="N31" s="5"/>
      <c r="O31" s="5"/>
      <c r="P31" s="5"/>
      <c r="Q31" s="5"/>
      <c r="R31" s="5"/>
      <c r="S31" s="5"/>
      <c r="T31" s="5"/>
      <c r="U31" s="5"/>
      <c r="V31" s="5"/>
    </row>
    <row r="32" spans="1:22" x14ac:dyDescent="0.25">
      <c r="C32" s="5"/>
      <c r="D32" s="5"/>
      <c r="E32" s="5"/>
      <c r="F32" s="5"/>
      <c r="G32" s="5"/>
      <c r="H32" s="5"/>
      <c r="I32" s="5"/>
      <c r="J32" s="5"/>
      <c r="K32" s="3"/>
      <c r="N32" s="5"/>
      <c r="O32" s="5"/>
      <c r="P32" s="5"/>
      <c r="Q32" s="5"/>
      <c r="R32" s="5"/>
      <c r="S32" s="5"/>
      <c r="T32" s="5"/>
      <c r="U32" s="5"/>
      <c r="V32" s="5"/>
    </row>
    <row r="33" spans="3:22" ht="15.75" thickBot="1" x14ac:dyDescent="0.3">
      <c r="C33" s="5"/>
      <c r="D33" s="5"/>
      <c r="E33" s="5"/>
      <c r="F33" s="5"/>
      <c r="G33" s="5"/>
      <c r="H33" s="5"/>
      <c r="I33" s="5"/>
      <c r="J33" s="5"/>
      <c r="K33" s="4"/>
      <c r="N33" s="5"/>
      <c r="O33" s="5"/>
      <c r="P33" s="5"/>
      <c r="Q33" s="5"/>
      <c r="R33" s="5"/>
      <c r="S33" s="5"/>
      <c r="T33" s="5"/>
      <c r="U33" s="5"/>
      <c r="V33" s="5"/>
    </row>
  </sheetData>
  <mergeCells count="4">
    <mergeCell ref="B2:J2"/>
    <mergeCell ref="L2:V2"/>
    <mergeCell ref="E30:G30"/>
    <mergeCell ref="P30:R30"/>
  </mergeCells>
  <pageMargins left="0.23622047244094491" right="0.23622047244094491" top="0.35433070866141736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Hoja5</vt:lpstr>
      <vt:lpstr>GASTOS POR SEMANA  </vt:lpstr>
      <vt:lpstr>Hoja2</vt:lpstr>
      <vt:lpstr>Hoja4</vt:lpstr>
      <vt:lpstr>GASTOS POR MES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2023-08-25T20:11:17Z</cp:lastPrinted>
  <dcterms:created xsi:type="dcterms:W3CDTF">2023-08-22T02:09:42Z</dcterms:created>
  <dcterms:modified xsi:type="dcterms:W3CDTF">2023-08-25T21:28:39Z</dcterms:modified>
</cp:coreProperties>
</file>