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715" windowHeight="11730" firstSheet="8" activeTab="1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Hoja2" sheetId="15" r:id="rId13"/>
    <sheet name="Hoja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5" i="13"/>
  <c r="Q36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Q45" i="13" s="1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<sst xmlns="http://schemas.openxmlformats.org/spreadsheetml/2006/main" count="652" uniqueCount="370">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</sst>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2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29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27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29" t="s">
        <v>4</v>
      </c>
      <c r="F4" s="330"/>
      <c r="H4" s="331" t="s">
        <v>5</v>
      </c>
      <c r="I4" s="332"/>
      <c r="J4" s="18"/>
      <c r="K4" s="19"/>
      <c r="L4" s="20"/>
      <c r="M4" s="21" t="s">
        <v>6</v>
      </c>
      <c r="N4" s="22" t="s">
        <v>7</v>
      </c>
      <c r="P4" s="333" t="s">
        <v>8</v>
      </c>
      <c r="Q4" s="334"/>
      <c r="R4" s="328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51">
        <f>SUM(M5:M39)</f>
        <v>1666347.5</v>
      </c>
      <c r="N49" s="336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52"/>
      <c r="N50" s="33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38" t="s">
        <v>13</v>
      </c>
      <c r="I55" s="339"/>
      <c r="J55" s="135"/>
      <c r="K55" s="340">
        <f>I53+L53</f>
        <v>63475.360000000001</v>
      </c>
      <c r="L55" s="341"/>
      <c r="M55" s="342">
        <f>N49+M49</f>
        <v>1715746.5</v>
      </c>
      <c r="N55" s="343"/>
      <c r="P55" s="36"/>
      <c r="Q55" s="9"/>
    </row>
    <row r="56" spans="1:18" ht="15.75" x14ac:dyDescent="0.25">
      <c r="D56" s="335" t="s">
        <v>14</v>
      </c>
      <c r="E56" s="335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53" t="s">
        <v>15</v>
      </c>
      <c r="E57" s="353"/>
      <c r="F57" s="131">
        <v>-1524395.48</v>
      </c>
      <c r="I57" s="354" t="s">
        <v>16</v>
      </c>
      <c r="J57" s="355"/>
      <c r="K57" s="356">
        <f>F59+F60+F61</f>
        <v>393764.05999999994</v>
      </c>
      <c r="L57" s="357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58">
        <f>-C4</f>
        <v>-373948.72</v>
      </c>
      <c r="L59" s="359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60" t="s">
        <v>21</v>
      </c>
      <c r="E61" s="361"/>
      <c r="F61" s="151">
        <v>223528.9</v>
      </c>
      <c r="I61" s="362" t="s">
        <v>22</v>
      </c>
      <c r="J61" s="363"/>
      <c r="K61" s="364">
        <f>K57+K59</f>
        <v>19815.339999999967</v>
      </c>
      <c r="L61" s="364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abSelected="1" topLeftCell="E2" workbookViewId="0">
      <selection activeCell="Q30" sqref="Q30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231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0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29" t="s">
        <v>4</v>
      </c>
      <c r="F4" s="330"/>
      <c r="H4" s="331" t="s">
        <v>5</v>
      </c>
      <c r="I4" s="332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81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5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0</v>
      </c>
      <c r="D31" s="77"/>
      <c r="E31" s="27">
        <v>45108</v>
      </c>
      <c r="F31" s="28"/>
      <c r="G31" s="29"/>
      <c r="H31" s="30">
        <v>45108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/>
      <c r="G32" s="29"/>
      <c r="H32" s="30">
        <v>45109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318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319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2975167</v>
      </c>
      <c r="N45" s="336">
        <f>SUM(N5:N39)</f>
        <v>28987.74</v>
      </c>
      <c r="P45" s="98">
        <f t="shared" si="0"/>
        <v>3004154.74</v>
      </c>
      <c r="Q45" s="236">
        <f t="shared" si="1"/>
        <v>3004154.74</v>
      </c>
      <c r="R45" s="9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67580</v>
      </c>
      <c r="D49" s="123"/>
      <c r="E49" s="124" t="s">
        <v>10</v>
      </c>
      <c r="F49" s="125">
        <f>SUM(F5:F48)</f>
        <v>3059787</v>
      </c>
      <c r="G49" s="123"/>
      <c r="H49" s="126" t="s">
        <v>11</v>
      </c>
      <c r="I49" s="127">
        <f>SUM(I5:I48)</f>
        <v>3657</v>
      </c>
      <c r="J49" s="290"/>
      <c r="K49" s="291" t="s">
        <v>12</v>
      </c>
      <c r="L49" s="292">
        <f>SUM(L5:L48)</f>
        <v>26667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30324</v>
      </c>
      <c r="L51" s="341"/>
      <c r="M51" s="342">
        <f>N45+M45</f>
        <v>3004154.74</v>
      </c>
      <c r="N51" s="343"/>
      <c r="P51" s="36"/>
      <c r="Q51" s="9"/>
    </row>
    <row r="52" spans="1:17" x14ac:dyDescent="0.25">
      <c r="D52" s="335" t="s">
        <v>14</v>
      </c>
      <c r="E52" s="335"/>
      <c r="F52" s="136">
        <f>F49-K51-C49</f>
        <v>2961883</v>
      </c>
      <c r="I52" s="137"/>
      <c r="J52" s="138"/>
      <c r="P52" s="36"/>
      <c r="Q52" s="9"/>
    </row>
    <row r="53" spans="1:17" x14ac:dyDescent="0.25">
      <c r="D53" s="353" t="s">
        <v>15</v>
      </c>
      <c r="E53" s="353"/>
      <c r="F53" s="131">
        <v>-3128572.23</v>
      </c>
      <c r="I53" s="354" t="s">
        <v>16</v>
      </c>
      <c r="J53" s="355"/>
      <c r="K53" s="368">
        <f>F55+F56+F57</f>
        <v>192418.88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-166689.22999999998</v>
      </c>
      <c r="H55" s="23"/>
      <c r="I55" s="146" t="s">
        <v>18</v>
      </c>
      <c r="J55" s="147"/>
      <c r="K55" s="370">
        <f>-C4</f>
        <v>-345633.69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45109</v>
      </c>
      <c r="D57" s="360" t="s">
        <v>21</v>
      </c>
      <c r="E57" s="361"/>
      <c r="F57" s="316">
        <v>359108.11</v>
      </c>
      <c r="I57" s="377" t="s">
        <v>22</v>
      </c>
      <c r="J57" s="378"/>
      <c r="K57" s="379">
        <f>K53+K55</f>
        <v>-153214.81</v>
      </c>
      <c r="L57" s="37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52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61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27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29" t="s">
        <v>4</v>
      </c>
      <c r="F4" s="330"/>
      <c r="H4" s="331" t="s">
        <v>5</v>
      </c>
      <c r="I4" s="332"/>
      <c r="J4" s="18"/>
      <c r="K4" s="19"/>
      <c r="L4" s="20"/>
      <c r="M4" s="21" t="s">
        <v>6</v>
      </c>
      <c r="N4" s="22" t="s">
        <v>7</v>
      </c>
      <c r="P4" s="366" t="s">
        <v>8</v>
      </c>
      <c r="Q4" s="367"/>
      <c r="R4" s="365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51">
        <f>SUM(M5:M39)</f>
        <v>2238523</v>
      </c>
      <c r="N45" s="336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90767.040000000008</v>
      </c>
      <c r="L51" s="341"/>
      <c r="M51" s="342">
        <f>N45+M45</f>
        <v>2335781</v>
      </c>
      <c r="N51" s="343"/>
      <c r="P51" s="36"/>
      <c r="Q51" s="9"/>
    </row>
    <row r="52" spans="1:17" ht="15.75" x14ac:dyDescent="0.25">
      <c r="D52" s="335" t="s">
        <v>14</v>
      </c>
      <c r="E52" s="335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53" t="s">
        <v>15</v>
      </c>
      <c r="E53" s="353"/>
      <c r="F53" s="131">
        <v>-2224189.7400000002</v>
      </c>
      <c r="I53" s="354" t="s">
        <v>16</v>
      </c>
      <c r="J53" s="355"/>
      <c r="K53" s="356">
        <f>F55+F56+F57</f>
        <v>296963.76999999973</v>
      </c>
      <c r="L53" s="357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58">
        <f>-C4</f>
        <v>-223528.9</v>
      </c>
      <c r="L55" s="359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60" t="s">
        <v>21</v>
      </c>
      <c r="E57" s="361"/>
      <c r="F57" s="151">
        <v>230554.55</v>
      </c>
      <c r="I57" s="362" t="s">
        <v>22</v>
      </c>
      <c r="J57" s="363"/>
      <c r="K57" s="364">
        <f>K53+K55</f>
        <v>73434.869999999733</v>
      </c>
      <c r="L57" s="364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115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27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29" t="s">
        <v>4</v>
      </c>
      <c r="F4" s="330"/>
      <c r="H4" s="331" t="s">
        <v>5</v>
      </c>
      <c r="I4" s="332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65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51">
        <f>SUM(M5:M39)</f>
        <v>2689952</v>
      </c>
      <c r="N45" s="336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425400.67</v>
      </c>
      <c r="L51" s="341"/>
      <c r="M51" s="342">
        <f>N45+M45</f>
        <v>2751374</v>
      </c>
      <c r="N51" s="343"/>
      <c r="P51" s="36"/>
      <c r="Q51" s="9"/>
    </row>
    <row r="52" spans="1:17" x14ac:dyDescent="0.25">
      <c r="D52" s="335" t="s">
        <v>14</v>
      </c>
      <c r="E52" s="335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53" t="s">
        <v>15</v>
      </c>
      <c r="E53" s="353"/>
      <c r="F53" s="131">
        <v>-2869426.04</v>
      </c>
      <c r="I53" s="354" t="s">
        <v>16</v>
      </c>
      <c r="J53" s="355"/>
      <c r="K53" s="368">
        <f>F55+F56+F57</f>
        <v>-32021.369999999937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70">
        <f>-C4</f>
        <v>-230554.55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60" t="s">
        <v>21</v>
      </c>
      <c r="E57" s="361"/>
      <c r="F57" s="151">
        <v>341192.34</v>
      </c>
      <c r="I57" s="372" t="s">
        <v>170</v>
      </c>
      <c r="J57" s="373"/>
      <c r="K57" s="374">
        <f>K53+K55</f>
        <v>-262575.91999999993</v>
      </c>
      <c r="L57" s="37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171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75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29" t="s">
        <v>4</v>
      </c>
      <c r="F4" s="330"/>
      <c r="H4" s="331" t="s">
        <v>5</v>
      </c>
      <c r="I4" s="332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76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51">
        <f>SUM(M5:M39)</f>
        <v>2488709</v>
      </c>
      <c r="N45" s="336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124244.06999999999</v>
      </c>
      <c r="L51" s="341"/>
      <c r="M51" s="342">
        <f>N45+M45</f>
        <v>2567419</v>
      </c>
      <c r="N51" s="343"/>
      <c r="P51" s="36"/>
      <c r="Q51" s="9"/>
    </row>
    <row r="52" spans="1:17" x14ac:dyDescent="0.25">
      <c r="D52" s="335" t="s">
        <v>14</v>
      </c>
      <c r="E52" s="335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53" t="s">
        <v>15</v>
      </c>
      <c r="E53" s="353"/>
      <c r="F53" s="131">
        <v>-2463938.5299999998</v>
      </c>
      <c r="I53" s="354" t="s">
        <v>16</v>
      </c>
      <c r="J53" s="355"/>
      <c r="K53" s="368">
        <f>F55+F56+F57</f>
        <v>439109.10000000038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70">
        <f>-C4</f>
        <v>-341192.34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60" t="s">
        <v>21</v>
      </c>
      <c r="E57" s="361"/>
      <c r="F57" s="151">
        <v>394548.7</v>
      </c>
      <c r="I57" s="377" t="s">
        <v>22</v>
      </c>
      <c r="J57" s="378"/>
      <c r="K57" s="379">
        <f>K53+K55</f>
        <v>97916.760000000359</v>
      </c>
      <c r="L57" s="37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231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0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29" t="s">
        <v>4</v>
      </c>
      <c r="F4" s="330"/>
      <c r="H4" s="331" t="s">
        <v>5</v>
      </c>
      <c r="I4" s="332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81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3007589</v>
      </c>
      <c r="N45" s="336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84500.43</v>
      </c>
      <c r="L51" s="341"/>
      <c r="M51" s="342">
        <f>N45+M45</f>
        <v>3037341</v>
      </c>
      <c r="N51" s="343"/>
      <c r="P51" s="36"/>
      <c r="Q51" s="9"/>
    </row>
    <row r="52" spans="1:17" x14ac:dyDescent="0.25">
      <c r="D52" s="335" t="s">
        <v>14</v>
      </c>
      <c r="E52" s="335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53" t="s">
        <v>15</v>
      </c>
      <c r="E53" s="353"/>
      <c r="F53" s="131">
        <v>-2955802.29</v>
      </c>
      <c r="I53" s="354" t="s">
        <v>16</v>
      </c>
      <c r="J53" s="355"/>
      <c r="K53" s="368">
        <f>F55+F56+F57</f>
        <v>419364.9699999998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70">
        <f>-C4</f>
        <v>-394548.7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60" t="s">
        <v>21</v>
      </c>
      <c r="E57" s="361"/>
      <c r="F57" s="316">
        <v>345633.69</v>
      </c>
      <c r="I57" s="377" t="s">
        <v>22</v>
      </c>
      <c r="J57" s="378"/>
      <c r="K57" s="379">
        <f>K53+K55</f>
        <v>24816.269999999786</v>
      </c>
      <c r="L57" s="37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2023-07-13T21:57:28Z</dcterms:modified>
</cp:coreProperties>
</file>