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5700" yWindow="510" windowWidth="14385" windowHeight="10920" activeTab="1"/>
  </bookViews>
  <sheets>
    <sheet name="REMISIONES OCTUBRE  2021     " sheetId="4" r:id="rId1"/>
    <sheet name="REMISIONES   NOVIEMBRE  2021 " sheetId="3" r:id="rId2"/>
    <sheet name="Hoja2" sheetId="6" r:id="rId3"/>
    <sheet name="Hoja3" sheetId="7" r:id="rId4"/>
    <sheet name="Hoja4" sheetId="8" r:id="rId5"/>
    <sheet name="Hoja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R70" i="3"/>
  <c r="R71" i="3"/>
  <c r="L70" i="3"/>
  <c r="H31" i="3"/>
  <c r="R67" i="3"/>
  <c r="R68" i="3"/>
  <c r="R69" i="3"/>
  <c r="R88" i="3"/>
  <c r="R86" i="3"/>
  <c r="O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64" i="3"/>
  <c r="O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0" i="3"/>
  <c r="R29" i="3"/>
  <c r="R28" i="3"/>
  <c r="R27" i="3"/>
  <c r="R26" i="3"/>
  <c r="R25" i="3"/>
  <c r="R24" i="3"/>
  <c r="R23" i="3"/>
  <c r="R21" i="3"/>
  <c r="R20" i="3"/>
  <c r="R19" i="3"/>
  <c r="R18" i="3"/>
  <c r="R17" i="3"/>
  <c r="R16" i="3"/>
  <c r="R15" i="3"/>
  <c r="R14" i="3"/>
  <c r="O11" i="3"/>
  <c r="R10" i="3"/>
  <c r="R9" i="3"/>
  <c r="R8" i="3"/>
  <c r="R7" i="3"/>
  <c r="R6" i="3"/>
  <c r="R5" i="3"/>
  <c r="R4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60" i="5" s="1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R85" i="3" l="1"/>
  <c r="O87" i="3"/>
  <c r="Q11" i="3"/>
  <c r="Q87" i="3" s="1"/>
  <c r="R60" i="3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31" i="3"/>
  <c r="G84" i="5"/>
  <c r="E88" i="5" s="1"/>
  <c r="E76" i="3"/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B39" i="4" s="1"/>
  <c r="B40" i="4" s="1"/>
  <c r="B41" i="4" s="1"/>
  <c r="B42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<sst xmlns="http://schemas.openxmlformats.org/spreadsheetml/2006/main" count="285" uniqueCount="21">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</sst>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166" fontId="2" fillId="0" borderId="0" xfId="0" applyNumberFormat="1" applyFont="1" applyBorder="1"/>
    <xf numFmtId="166" fontId="3" fillId="9" borderId="16" xfId="0" applyNumberFormat="1" applyFont="1" applyFill="1" applyBorder="1" applyAlignment="1"/>
    <xf numFmtId="0" fontId="0" fillId="0" borderId="0" xfId="0" applyFill="1" applyBorder="1"/>
    <xf numFmtId="44" fontId="13" fillId="0" borderId="0" xfId="1" applyFont="1" applyFill="1" applyBorder="1" applyAlignment="1">
      <alignment horizontal="center" wrapText="1"/>
    </xf>
    <xf numFmtId="165" fontId="6" fillId="0" borderId="0" xfId="0" applyNumberFormat="1" applyFont="1" applyFill="1" applyBorder="1" applyAlignment="1">
      <alignment horizontal="center"/>
    </xf>
    <xf numFmtId="44" fontId="14" fillId="0" borderId="0" xfId="1" applyFont="1" applyFill="1" applyBorder="1" applyAlignment="1">
      <alignment horizontal="center" wrapText="1"/>
    </xf>
    <xf numFmtId="166" fontId="15" fillId="0" borderId="0" xfId="0" applyNumberFormat="1" applyFont="1" applyFill="1" applyBorder="1" applyAlignment="1">
      <alignment horizontal="center"/>
    </xf>
    <xf numFmtId="44" fontId="0" fillId="0" borderId="0" xfId="1" applyFont="1" applyFill="1" applyBorder="1"/>
    <xf numFmtId="44" fontId="6" fillId="0" borderId="0" xfId="1" applyFont="1" applyFill="1" applyBorder="1"/>
    <xf numFmtId="166" fontId="16" fillId="0" borderId="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opLeftCell="A22" workbookViewId="0">
      <selection activeCell="A43" sqref="A43:E4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7" t="s">
        <v>10</v>
      </c>
      <c r="C1" s="78"/>
      <c r="D1" s="78"/>
      <c r="E1" s="78"/>
      <c r="F1" s="78"/>
      <c r="G1" s="79"/>
      <c r="I1" s="2"/>
    </row>
    <row r="2" spans="1:9" ht="21" x14ac:dyDescent="0.35">
      <c r="A2" s="3"/>
      <c r="B2" s="80" t="s">
        <v>11</v>
      </c>
      <c r="C2" s="80"/>
      <c r="D2" s="80"/>
      <c r="E2" s="80"/>
      <c r="F2" s="8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15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15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71124</v>
      </c>
      <c r="H7" s="18">
        <f t="shared" si="0"/>
        <v>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0</v>
      </c>
      <c r="H30" s="71">
        <f t="shared" si="0"/>
        <v>0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>
        <v>44501</v>
      </c>
      <c r="B40" s="13">
        <f t="shared" si="1"/>
        <v>37</v>
      </c>
      <c r="C40" s="24"/>
      <c r="D40" s="19" t="s">
        <v>13</v>
      </c>
      <c r="E40" s="20">
        <v>259</v>
      </c>
      <c r="F40" s="21"/>
      <c r="G40" s="22"/>
      <c r="H40" s="18">
        <f t="shared" si="0"/>
        <v>259</v>
      </c>
    </row>
    <row r="41" spans="1:8" ht="18.75" customHeight="1" x14ac:dyDescent="0.25">
      <c r="A41" s="12">
        <v>44502</v>
      </c>
      <c r="B41" s="13">
        <f t="shared" si="1"/>
        <v>38</v>
      </c>
      <c r="C41" s="24"/>
      <c r="D41" s="19" t="s">
        <v>13</v>
      </c>
      <c r="E41" s="20">
        <v>8605</v>
      </c>
      <c r="F41" s="21"/>
      <c r="G41" s="22"/>
      <c r="H41" s="18">
        <f t="shared" si="0"/>
        <v>8605</v>
      </c>
    </row>
    <row r="42" spans="1:8" ht="18.75" customHeight="1" x14ac:dyDescent="0.25">
      <c r="A42" s="12">
        <v>44503</v>
      </c>
      <c r="B42" s="13">
        <f t="shared" si="1"/>
        <v>39</v>
      </c>
      <c r="C42" s="24"/>
      <c r="D42" s="19" t="s">
        <v>13</v>
      </c>
      <c r="E42" s="20">
        <v>235</v>
      </c>
      <c r="F42" s="21"/>
      <c r="G42" s="22"/>
      <c r="H42" s="18">
        <f t="shared" si="0"/>
        <v>235</v>
      </c>
    </row>
    <row r="43" spans="1:8" ht="19.5" customHeight="1" x14ac:dyDescent="0.25">
      <c r="A43" s="12">
        <v>44505</v>
      </c>
      <c r="B43" s="13">
        <v>40</v>
      </c>
      <c r="C43" s="24"/>
      <c r="D43" s="19" t="s">
        <v>14</v>
      </c>
      <c r="E43" s="20">
        <v>1618</v>
      </c>
      <c r="F43" s="21"/>
      <c r="G43" s="22"/>
      <c r="H43" s="18">
        <f t="shared" si="0"/>
        <v>1618</v>
      </c>
    </row>
    <row r="44" spans="1:8" ht="19.5" customHeight="1" x14ac:dyDescent="0.25">
      <c r="A44" s="12">
        <v>44505</v>
      </c>
      <c r="B44" s="13">
        <f t="shared" si="1"/>
        <v>41</v>
      </c>
      <c r="C44" s="24"/>
      <c r="D44" s="19" t="s">
        <v>13</v>
      </c>
      <c r="E44" s="20">
        <v>784</v>
      </c>
      <c r="F44" s="21"/>
      <c r="G44" s="22"/>
      <c r="H44" s="18">
        <f t="shared" si="0"/>
        <v>784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1118134</v>
      </c>
      <c r="F117" s="39"/>
      <c r="G117" s="39">
        <f>SUM(G4:G116)</f>
        <v>1079536</v>
      </c>
      <c r="H117" s="40">
        <f>SUM(H4:H116)</f>
        <v>38598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81">
        <f>E117-G117</f>
        <v>38598</v>
      </c>
      <c r="F121" s="82"/>
      <c r="G121" s="83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4" t="s">
        <v>8</v>
      </c>
      <c r="F123" s="84"/>
      <c r="G123" s="84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S104"/>
  <sheetViews>
    <sheetView tabSelected="1" topLeftCell="A40" workbookViewId="0">
      <selection activeCell="F67" sqref="F6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1" max="11" width="11.42578125" style="1"/>
    <col min="12" max="12" width="13.140625" style="52" customWidth="1"/>
    <col min="13" max="13" width="9.85546875" style="53" hidden="1" customWidth="1"/>
    <col min="14" max="14" width="34.28515625" customWidth="1"/>
    <col min="15" max="15" width="19.5703125" style="54" bestFit="1" customWidth="1"/>
    <col min="16" max="16" width="13.28515625" style="55" customWidth="1"/>
    <col min="17" max="17" width="18" style="56" customWidth="1"/>
    <col min="18" max="18" width="17.85546875" customWidth="1"/>
    <col min="19" max="19" width="3.42578125" customWidth="1"/>
  </cols>
  <sheetData>
    <row r="1" spans="1:19" ht="21.75" thickBot="1" x14ac:dyDescent="0.4">
      <c r="B1" s="77" t="s">
        <v>17</v>
      </c>
      <c r="C1" s="78"/>
      <c r="D1" s="78"/>
      <c r="E1" s="78"/>
      <c r="F1" s="78"/>
      <c r="G1" s="79"/>
      <c r="I1" s="2"/>
      <c r="K1" s="85" t="s">
        <v>17</v>
      </c>
      <c r="L1" s="86"/>
      <c r="M1" s="86"/>
      <c r="N1" s="86"/>
      <c r="O1" s="86"/>
      <c r="P1" s="86"/>
      <c r="Q1" s="86"/>
      <c r="S1" s="2"/>
    </row>
    <row r="2" spans="1:19" ht="21" x14ac:dyDescent="0.35">
      <c r="A2" s="3"/>
      <c r="B2" s="80" t="s">
        <v>11</v>
      </c>
      <c r="C2" s="80"/>
      <c r="D2" s="80"/>
      <c r="E2" s="80"/>
      <c r="F2" s="80"/>
      <c r="G2" s="4"/>
      <c r="H2" s="5"/>
      <c r="I2" s="2"/>
      <c r="K2" s="87" t="s">
        <v>11</v>
      </c>
      <c r="L2" s="87"/>
      <c r="M2" s="87"/>
      <c r="N2" s="87"/>
      <c r="O2" s="87"/>
      <c r="P2" s="87"/>
      <c r="Q2" s="87"/>
      <c r="R2" s="5"/>
      <c r="S2" s="2"/>
    </row>
    <row r="3" spans="1:1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  <c r="K3" s="6"/>
      <c r="L3" s="7" t="s">
        <v>0</v>
      </c>
      <c r="M3" s="8" t="s">
        <v>1</v>
      </c>
      <c r="N3" s="57" t="s">
        <v>12</v>
      </c>
      <c r="O3" s="9" t="s">
        <v>2</v>
      </c>
      <c r="P3" s="10" t="s">
        <v>3</v>
      </c>
      <c r="Q3" s="58" t="s">
        <v>4</v>
      </c>
      <c r="R3" s="11" t="s">
        <v>5</v>
      </c>
      <c r="S3" s="2"/>
    </row>
    <row r="4" spans="1:1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  <c r="K4" s="12">
        <v>44513</v>
      </c>
      <c r="L4" s="13">
        <v>64</v>
      </c>
      <c r="M4" s="24"/>
      <c r="N4" s="90" t="s">
        <v>19</v>
      </c>
      <c r="O4" s="15">
        <v>39216</v>
      </c>
      <c r="P4" s="61"/>
      <c r="Q4" s="62"/>
      <c r="R4" s="18">
        <f>O4-Q4</f>
        <v>39216</v>
      </c>
      <c r="S4" s="2"/>
    </row>
    <row r="5" spans="1:1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  <c r="K5" s="12">
        <v>44524</v>
      </c>
      <c r="L5" s="13">
        <v>75</v>
      </c>
      <c r="M5" s="24"/>
      <c r="N5" s="19" t="s">
        <v>19</v>
      </c>
      <c r="O5" s="20">
        <v>59045</v>
      </c>
      <c r="P5" s="21">
        <v>44532</v>
      </c>
      <c r="Q5" s="22">
        <v>59045</v>
      </c>
      <c r="R5" s="18">
        <f>O5-Q5</f>
        <v>0</v>
      </c>
    </row>
    <row r="6" spans="1:1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21"/>
      <c r="G6" s="22"/>
      <c r="H6" s="18">
        <f t="shared" si="0"/>
        <v>0</v>
      </c>
      <c r="K6" s="12">
        <v>44525</v>
      </c>
      <c r="L6" s="13">
        <v>78</v>
      </c>
      <c r="M6" s="24"/>
      <c r="N6" s="19" t="s">
        <v>19</v>
      </c>
      <c r="O6" s="20">
        <v>6961</v>
      </c>
      <c r="P6" s="21"/>
      <c r="Q6" s="22"/>
      <c r="R6" s="18">
        <f>O6-Q6</f>
        <v>6961</v>
      </c>
    </row>
    <row r="7" spans="1:1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21"/>
      <c r="G7" s="22"/>
      <c r="H7" s="18">
        <f t="shared" si="0"/>
        <v>120</v>
      </c>
      <c r="K7" s="23">
        <v>44526</v>
      </c>
      <c r="L7" s="13">
        <v>83</v>
      </c>
      <c r="M7" s="24"/>
      <c r="N7" s="19" t="s">
        <v>19</v>
      </c>
      <c r="O7" s="20">
        <v>757</v>
      </c>
      <c r="P7" s="21"/>
      <c r="Q7" s="22"/>
      <c r="R7" s="18">
        <f>O7-Q7</f>
        <v>757</v>
      </c>
    </row>
    <row r="8" spans="1:19" x14ac:dyDescent="0.25">
      <c r="A8" s="104">
        <v>44509</v>
      </c>
      <c r="B8" s="47">
        <f t="shared" si="1"/>
        <v>46</v>
      </c>
      <c r="C8" s="105"/>
      <c r="D8" s="74" t="s">
        <v>14</v>
      </c>
      <c r="E8" s="20">
        <v>307</v>
      </c>
      <c r="F8" s="21"/>
      <c r="G8" s="22"/>
      <c r="H8" s="75">
        <f t="shared" si="0"/>
        <v>307</v>
      </c>
      <c r="K8" s="12">
        <v>44529</v>
      </c>
      <c r="L8" s="13">
        <v>89</v>
      </c>
      <c r="M8" s="24"/>
      <c r="N8" s="19" t="s">
        <v>19</v>
      </c>
      <c r="O8" s="20">
        <v>53508</v>
      </c>
      <c r="P8" s="21">
        <v>44532</v>
      </c>
      <c r="Q8" s="22">
        <v>53508</v>
      </c>
      <c r="R8" s="18">
        <f>O8-Q8</f>
        <v>0</v>
      </c>
    </row>
    <row r="9" spans="1:19" x14ac:dyDescent="0.25">
      <c r="A9" s="12">
        <v>44510</v>
      </c>
      <c r="B9" s="13">
        <f t="shared" si="1"/>
        <v>47</v>
      </c>
      <c r="C9" s="14"/>
      <c r="D9" s="19" t="s">
        <v>9</v>
      </c>
      <c r="E9" s="20">
        <v>0</v>
      </c>
      <c r="F9" s="21"/>
      <c r="G9" s="22"/>
      <c r="H9" s="18">
        <f t="shared" si="0"/>
        <v>0</v>
      </c>
      <c r="K9" s="12">
        <v>44531</v>
      </c>
      <c r="L9" s="13">
        <v>92</v>
      </c>
      <c r="M9" s="24"/>
      <c r="N9" s="19" t="s">
        <v>19</v>
      </c>
      <c r="O9" s="20">
        <v>1421</v>
      </c>
      <c r="P9" s="21"/>
      <c r="Q9" s="22"/>
      <c r="R9" s="18">
        <f>O9-Q9</f>
        <v>1421</v>
      </c>
    </row>
    <row r="10" spans="1:1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21"/>
      <c r="G10" s="22"/>
      <c r="H10" s="18">
        <f t="shared" si="0"/>
        <v>1333</v>
      </c>
      <c r="K10" s="12">
        <v>44534</v>
      </c>
      <c r="L10" s="13">
        <v>98</v>
      </c>
      <c r="M10" s="24"/>
      <c r="N10" s="19" t="s">
        <v>19</v>
      </c>
      <c r="O10" s="20">
        <v>519</v>
      </c>
      <c r="P10" s="21"/>
      <c r="Q10" s="22"/>
      <c r="R10" s="18">
        <f>O10-Q10</f>
        <v>519</v>
      </c>
    </row>
    <row r="11" spans="1:19" ht="18.75" x14ac:dyDescent="0.3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21"/>
      <c r="G11" s="22"/>
      <c r="H11" s="18">
        <f t="shared" si="0"/>
        <v>150</v>
      </c>
      <c r="K11" s="12"/>
      <c r="L11" s="13"/>
      <c r="M11" s="24"/>
      <c r="N11" s="19"/>
      <c r="O11" s="91">
        <f>SUM(O4:O10)</f>
        <v>161427</v>
      </c>
      <c r="P11" s="21"/>
      <c r="Q11" s="92">
        <f>SUM(R4:R10)</f>
        <v>48874</v>
      </c>
      <c r="R11" s="93"/>
    </row>
    <row r="12" spans="1:1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21"/>
      <c r="G12" s="22"/>
      <c r="H12" s="18">
        <f t="shared" si="0"/>
        <v>2460</v>
      </c>
      <c r="K12" s="12"/>
      <c r="L12" s="13"/>
      <c r="M12" s="24"/>
      <c r="N12" s="19"/>
      <c r="O12" s="20"/>
      <c r="P12" s="21"/>
      <c r="Q12" s="22"/>
      <c r="R12" s="18"/>
    </row>
    <row r="13" spans="1:1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21"/>
      <c r="G13" s="22"/>
      <c r="H13" s="18">
        <f t="shared" si="0"/>
        <v>8923</v>
      </c>
      <c r="K13" s="12"/>
      <c r="L13" s="13"/>
      <c r="M13" s="24"/>
      <c r="N13" s="19"/>
      <c r="O13" s="20"/>
      <c r="P13" s="21"/>
      <c r="Q13" s="22"/>
      <c r="R13" s="18"/>
    </row>
    <row r="14" spans="1:1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21"/>
      <c r="G14" s="22"/>
      <c r="H14" s="18">
        <f t="shared" si="0"/>
        <v>47911</v>
      </c>
      <c r="K14" s="12">
        <v>44509</v>
      </c>
      <c r="L14" s="13">
        <v>43</v>
      </c>
      <c r="M14" s="14"/>
      <c r="N14" s="64" t="s">
        <v>9</v>
      </c>
      <c r="O14" s="20">
        <v>0</v>
      </c>
      <c r="P14" s="21"/>
      <c r="Q14" s="22"/>
      <c r="R14" s="18">
        <f>O14-Q14</f>
        <v>0</v>
      </c>
    </row>
    <row r="15" spans="1:1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21"/>
      <c r="G15" s="22"/>
      <c r="H15" s="18">
        <f t="shared" si="0"/>
        <v>0</v>
      </c>
      <c r="K15" s="12">
        <v>44509</v>
      </c>
      <c r="L15" s="13">
        <v>44</v>
      </c>
      <c r="M15" s="14"/>
      <c r="N15" s="64" t="s">
        <v>9</v>
      </c>
      <c r="O15" s="20">
        <v>0</v>
      </c>
      <c r="P15" s="21"/>
      <c r="Q15" s="22"/>
      <c r="R15" s="18">
        <f>O15-Q15</f>
        <v>0</v>
      </c>
    </row>
    <row r="16" spans="1:1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21"/>
      <c r="G16" s="22"/>
      <c r="H16" s="18">
        <f t="shared" si="0"/>
        <v>622</v>
      </c>
      <c r="K16" s="12">
        <v>44510</v>
      </c>
      <c r="L16" s="13">
        <v>47</v>
      </c>
      <c r="M16" s="25"/>
      <c r="N16" s="19" t="s">
        <v>9</v>
      </c>
      <c r="O16" s="20">
        <v>0</v>
      </c>
      <c r="P16" s="21"/>
      <c r="Q16" s="22"/>
      <c r="R16" s="18">
        <f>O16-Q16</f>
        <v>0</v>
      </c>
    </row>
    <row r="17" spans="1:1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21"/>
      <c r="G17" s="22"/>
      <c r="H17" s="18">
        <f t="shared" si="0"/>
        <v>10714</v>
      </c>
      <c r="K17" s="12">
        <v>44512</v>
      </c>
      <c r="L17" s="13">
        <v>53</v>
      </c>
      <c r="M17" s="88"/>
      <c r="N17" s="64" t="s">
        <v>9</v>
      </c>
      <c r="O17" s="20">
        <v>0</v>
      </c>
      <c r="P17" s="21"/>
      <c r="Q17" s="22"/>
      <c r="R17" s="18">
        <f>O17-Q17</f>
        <v>0</v>
      </c>
    </row>
    <row r="18" spans="1:1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21"/>
      <c r="G18" s="22"/>
      <c r="H18" s="18">
        <f t="shared" si="0"/>
        <v>1785</v>
      </c>
      <c r="K18" s="12">
        <v>44513</v>
      </c>
      <c r="L18" s="13">
        <v>58</v>
      </c>
      <c r="M18" s="89"/>
      <c r="N18" s="64" t="s">
        <v>9</v>
      </c>
      <c r="O18" s="20">
        <v>0</v>
      </c>
      <c r="P18" s="21"/>
      <c r="Q18" s="22"/>
      <c r="R18" s="18">
        <f>O18-Q18</f>
        <v>0</v>
      </c>
    </row>
    <row r="19" spans="1:1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21"/>
      <c r="G19" s="22"/>
      <c r="H19" s="18">
        <f t="shared" si="0"/>
        <v>13805</v>
      </c>
      <c r="K19" s="12">
        <v>44513</v>
      </c>
      <c r="L19" s="13">
        <v>61</v>
      </c>
      <c r="M19" s="24"/>
      <c r="N19" s="19" t="s">
        <v>9</v>
      </c>
      <c r="O19" s="20">
        <v>0</v>
      </c>
      <c r="P19" s="21"/>
      <c r="Q19" s="22"/>
      <c r="R19" s="18">
        <f>O19-Q19</f>
        <v>0</v>
      </c>
    </row>
    <row r="20" spans="1:1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21"/>
      <c r="G20" s="22"/>
      <c r="H20" s="18">
        <f t="shared" si="0"/>
        <v>0</v>
      </c>
      <c r="K20" s="12">
        <v>44527</v>
      </c>
      <c r="L20" s="13">
        <v>84</v>
      </c>
      <c r="M20" s="89"/>
      <c r="N20" s="64" t="s">
        <v>9</v>
      </c>
      <c r="O20" s="20">
        <v>0</v>
      </c>
      <c r="P20" s="21"/>
      <c r="Q20" s="22"/>
      <c r="R20" s="18">
        <f>O20-Q20</f>
        <v>0</v>
      </c>
    </row>
    <row r="21" spans="1:1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21"/>
      <c r="G21" s="22"/>
      <c r="H21" s="18">
        <f t="shared" si="0"/>
        <v>18875</v>
      </c>
      <c r="K21" s="12">
        <v>44527</v>
      </c>
      <c r="L21" s="13">
        <v>85</v>
      </c>
      <c r="M21" s="24"/>
      <c r="N21" s="64" t="s">
        <v>9</v>
      </c>
      <c r="O21" s="20">
        <v>0</v>
      </c>
      <c r="P21" s="21"/>
      <c r="Q21" s="22"/>
      <c r="R21" s="18">
        <f>O21-Q21</f>
        <v>0</v>
      </c>
    </row>
    <row r="22" spans="1:1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21"/>
      <c r="G22" s="22"/>
      <c r="H22" s="18">
        <f t="shared" si="0"/>
        <v>10476</v>
      </c>
      <c r="K22" s="12"/>
      <c r="L22" s="13"/>
      <c r="M22" s="24"/>
      <c r="N22" s="64"/>
      <c r="O22" s="20"/>
      <c r="P22" s="21"/>
      <c r="Q22" s="22"/>
      <c r="R22" s="18"/>
    </row>
    <row r="23" spans="1:1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21"/>
      <c r="G23" s="22"/>
      <c r="H23" s="18">
        <f t="shared" si="0"/>
        <v>0</v>
      </c>
      <c r="K23" s="12">
        <v>44499</v>
      </c>
      <c r="L23" s="13">
        <v>1</v>
      </c>
      <c r="M23" s="24"/>
      <c r="N23" s="19" t="s">
        <v>13</v>
      </c>
      <c r="O23" s="20">
        <v>15657</v>
      </c>
      <c r="P23" s="21"/>
      <c r="Q23" s="22"/>
      <c r="R23" s="18">
        <f t="shared" ref="R23:R29" si="2">O23-Q23</f>
        <v>15657</v>
      </c>
    </row>
    <row r="24" spans="1:1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21"/>
      <c r="G24" s="22"/>
      <c r="H24" s="18">
        <f t="shared" si="0"/>
        <v>219644</v>
      </c>
      <c r="K24" s="12">
        <v>44500</v>
      </c>
      <c r="L24" s="13">
        <v>3</v>
      </c>
      <c r="M24" s="24"/>
      <c r="N24" s="19" t="s">
        <v>13</v>
      </c>
      <c r="O24" s="20">
        <v>8585</v>
      </c>
      <c r="P24" s="21"/>
      <c r="Q24" s="22"/>
      <c r="R24" s="18">
        <f t="shared" si="2"/>
        <v>8585</v>
      </c>
    </row>
    <row r="25" spans="1:1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21"/>
      <c r="G25" s="22"/>
      <c r="H25" s="18">
        <f t="shared" si="0"/>
        <v>2546</v>
      </c>
      <c r="K25" s="12">
        <v>44501</v>
      </c>
      <c r="L25" s="13">
        <v>4</v>
      </c>
      <c r="M25" s="24"/>
      <c r="N25" s="19" t="s">
        <v>13</v>
      </c>
      <c r="O25" s="20">
        <v>259</v>
      </c>
      <c r="P25" s="21"/>
      <c r="Q25" s="22"/>
      <c r="R25" s="18">
        <f t="shared" si="2"/>
        <v>259</v>
      </c>
    </row>
    <row r="26" spans="1:1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21"/>
      <c r="G26" s="22"/>
      <c r="H26" s="18">
        <f t="shared" si="0"/>
        <v>39216</v>
      </c>
      <c r="K26" s="12">
        <v>44502</v>
      </c>
      <c r="L26" s="13">
        <v>5</v>
      </c>
      <c r="M26" s="24"/>
      <c r="N26" s="19" t="s">
        <v>13</v>
      </c>
      <c r="O26" s="20">
        <v>8605</v>
      </c>
      <c r="P26" s="21"/>
      <c r="Q26" s="22"/>
      <c r="R26" s="18">
        <f t="shared" si="2"/>
        <v>8605</v>
      </c>
    </row>
    <row r="27" spans="1:1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21"/>
      <c r="G27" s="22"/>
      <c r="H27" s="18">
        <f t="shared" si="0"/>
        <v>3711</v>
      </c>
      <c r="K27" s="12">
        <v>44503</v>
      </c>
      <c r="L27" s="13">
        <v>6</v>
      </c>
      <c r="M27" s="24"/>
      <c r="N27" s="19" t="s">
        <v>13</v>
      </c>
      <c r="O27" s="20">
        <v>235</v>
      </c>
      <c r="P27" s="21"/>
      <c r="Q27" s="22"/>
      <c r="R27" s="18">
        <f t="shared" si="2"/>
        <v>235</v>
      </c>
    </row>
    <row r="28" spans="1:1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21"/>
      <c r="G28" s="22"/>
      <c r="H28" s="18">
        <f t="shared" si="0"/>
        <v>2005</v>
      </c>
      <c r="K28" s="12">
        <v>44505</v>
      </c>
      <c r="L28" s="13">
        <v>8</v>
      </c>
      <c r="M28" s="24"/>
      <c r="N28" s="19" t="s">
        <v>13</v>
      </c>
      <c r="O28" s="20">
        <v>784</v>
      </c>
      <c r="P28" s="21"/>
      <c r="Q28" s="22"/>
      <c r="R28" s="18">
        <f t="shared" si="2"/>
        <v>784</v>
      </c>
    </row>
    <row r="29" spans="1:1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21"/>
      <c r="G29" s="22"/>
      <c r="H29" s="18">
        <f t="shared" si="0"/>
        <v>4624</v>
      </c>
      <c r="K29" s="12">
        <v>44508</v>
      </c>
      <c r="L29" s="13">
        <v>42</v>
      </c>
      <c r="M29" s="25"/>
      <c r="N29" s="26" t="s">
        <v>18</v>
      </c>
      <c r="O29" s="20">
        <v>1676</v>
      </c>
      <c r="P29" s="21">
        <v>44508</v>
      </c>
      <c r="Q29" s="22">
        <v>1676</v>
      </c>
      <c r="R29" s="18">
        <f t="shared" si="2"/>
        <v>0</v>
      </c>
    </row>
    <row r="30" spans="1:1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21"/>
      <c r="G30" s="22"/>
      <c r="H30" s="75">
        <f t="shared" si="0"/>
        <v>3512</v>
      </c>
      <c r="K30" s="12">
        <v>44509</v>
      </c>
      <c r="L30" s="13">
        <v>45</v>
      </c>
      <c r="M30" s="14"/>
      <c r="N30" s="19" t="s">
        <v>18</v>
      </c>
      <c r="O30" s="20">
        <v>120</v>
      </c>
      <c r="P30" s="21"/>
      <c r="Q30" s="22"/>
      <c r="R30" s="18">
        <f>O30-Q30</f>
        <v>120</v>
      </c>
    </row>
    <row r="31" spans="1:1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21"/>
      <c r="G31" s="22"/>
      <c r="H31" s="18">
        <f t="shared" si="0"/>
        <v>178470</v>
      </c>
      <c r="K31" s="12"/>
      <c r="L31" s="13"/>
      <c r="M31" s="14"/>
      <c r="N31" s="98"/>
      <c r="O31" s="99">
        <v>0</v>
      </c>
      <c r="P31" s="100"/>
      <c r="Q31" s="22"/>
      <c r="R31" s="101">
        <v>0</v>
      </c>
    </row>
    <row r="32" spans="1:1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21"/>
      <c r="G32" s="22"/>
      <c r="H32" s="18">
        <f t="shared" si="0"/>
        <v>62080</v>
      </c>
      <c r="K32" s="12">
        <v>44510</v>
      </c>
      <c r="L32" s="13">
        <v>48</v>
      </c>
      <c r="M32" s="14"/>
      <c r="N32" s="19" t="s">
        <v>18</v>
      </c>
      <c r="O32" s="20">
        <v>1333</v>
      </c>
      <c r="P32" s="21"/>
      <c r="Q32" s="22"/>
      <c r="R32" s="18">
        <f>O32-Q32</f>
        <v>1333</v>
      </c>
    </row>
    <row r="33" spans="1:1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21"/>
      <c r="G33" s="22"/>
      <c r="H33" s="18">
        <f t="shared" si="0"/>
        <v>101</v>
      </c>
      <c r="K33" s="12">
        <v>44511</v>
      </c>
      <c r="L33" s="13">
        <v>50</v>
      </c>
      <c r="M33" s="24"/>
      <c r="N33" s="19" t="s">
        <v>18</v>
      </c>
      <c r="O33" s="20">
        <v>2460</v>
      </c>
      <c r="P33" s="21"/>
      <c r="Q33" s="22"/>
      <c r="R33" s="18">
        <f>O33-Q33</f>
        <v>2460</v>
      </c>
    </row>
    <row r="34" spans="1:1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21"/>
      <c r="G34" s="22"/>
      <c r="H34" s="18">
        <f t="shared" si="0"/>
        <v>8588</v>
      </c>
      <c r="K34" s="12">
        <v>44512</v>
      </c>
      <c r="L34" s="13">
        <v>52</v>
      </c>
      <c r="M34" s="24"/>
      <c r="N34" s="26" t="s">
        <v>18</v>
      </c>
      <c r="O34" s="20">
        <v>47911</v>
      </c>
      <c r="P34" s="21"/>
      <c r="Q34" s="22"/>
      <c r="R34" s="18">
        <f>O34-Q34</f>
        <v>47911</v>
      </c>
    </row>
    <row r="35" spans="1:1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21"/>
      <c r="G35" s="22"/>
      <c r="H35" s="18">
        <f t="shared" si="0"/>
        <v>768</v>
      </c>
      <c r="K35" s="12">
        <v>44512</v>
      </c>
      <c r="L35" s="13">
        <v>54</v>
      </c>
      <c r="M35" s="24"/>
      <c r="N35" s="19" t="s">
        <v>18</v>
      </c>
      <c r="O35" s="20">
        <v>622</v>
      </c>
      <c r="P35" s="21"/>
      <c r="Q35" s="22"/>
      <c r="R35" s="18">
        <f>O35-Q35</f>
        <v>622</v>
      </c>
    </row>
    <row r="36" spans="1:1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1189.81</v>
      </c>
      <c r="F36" s="21"/>
      <c r="G36" s="22"/>
      <c r="H36" s="18">
        <f t="shared" si="0"/>
        <v>1189.81</v>
      </c>
      <c r="K36" s="12">
        <v>44512</v>
      </c>
      <c r="L36" s="13">
        <v>55</v>
      </c>
      <c r="M36" s="88"/>
      <c r="N36" s="19" t="s">
        <v>18</v>
      </c>
      <c r="O36" s="20">
        <v>10714</v>
      </c>
      <c r="P36" s="21"/>
      <c r="Q36" s="22"/>
      <c r="R36" s="18">
        <f>O36-Q36</f>
        <v>10714</v>
      </c>
    </row>
    <row r="37" spans="1:1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  <c r="K37" s="12">
        <v>44512</v>
      </c>
      <c r="L37" s="13">
        <v>56</v>
      </c>
      <c r="M37" s="24"/>
      <c r="N37" s="19" t="s">
        <v>18</v>
      </c>
      <c r="O37" s="20">
        <v>1785</v>
      </c>
      <c r="P37" s="21"/>
      <c r="Q37" s="22"/>
      <c r="R37" s="18">
        <f>O37-Q37</f>
        <v>1785</v>
      </c>
    </row>
    <row r="38" spans="1:1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21"/>
      <c r="G38" s="22"/>
      <c r="H38" s="18">
        <f t="shared" si="0"/>
        <v>3655</v>
      </c>
      <c r="K38" s="12">
        <v>44512</v>
      </c>
      <c r="L38" s="13">
        <v>57</v>
      </c>
      <c r="M38" s="88"/>
      <c r="N38" s="19" t="s">
        <v>18</v>
      </c>
      <c r="O38" s="20">
        <v>13805</v>
      </c>
      <c r="P38" s="21"/>
      <c r="Q38" s="22"/>
      <c r="R38" s="18">
        <f>O38-Q38</f>
        <v>13805</v>
      </c>
    </row>
    <row r="39" spans="1:1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21"/>
      <c r="G39" s="22"/>
      <c r="H39" s="18">
        <f t="shared" si="0"/>
        <v>13576</v>
      </c>
      <c r="K39" s="12">
        <v>44513</v>
      </c>
      <c r="L39" s="13">
        <v>62</v>
      </c>
      <c r="M39" s="24"/>
      <c r="N39" s="19" t="s">
        <v>18</v>
      </c>
      <c r="O39" s="20">
        <v>219644</v>
      </c>
      <c r="P39" s="21"/>
      <c r="Q39" s="22"/>
      <c r="R39" s="18">
        <f>O39-Q39</f>
        <v>219644</v>
      </c>
    </row>
    <row r="40" spans="1:1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20">
        <v>6961</v>
      </c>
      <c r="F40" s="21"/>
      <c r="G40" s="22"/>
      <c r="H40" s="18">
        <f t="shared" si="0"/>
        <v>6961</v>
      </c>
      <c r="K40" s="12">
        <v>44513</v>
      </c>
      <c r="L40" s="13">
        <v>63</v>
      </c>
      <c r="M40" s="24"/>
      <c r="N40" s="19" t="s">
        <v>18</v>
      </c>
      <c r="O40" s="20">
        <v>2546</v>
      </c>
      <c r="P40" s="21"/>
      <c r="Q40" s="22"/>
      <c r="R40" s="18">
        <f>O40-Q40</f>
        <v>2546</v>
      </c>
    </row>
    <row r="41" spans="1:1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21"/>
      <c r="G41" s="22"/>
      <c r="H41" s="18">
        <f t="shared" si="0"/>
        <v>15564</v>
      </c>
      <c r="K41" s="12">
        <v>44515</v>
      </c>
      <c r="L41" s="13">
        <v>65</v>
      </c>
      <c r="M41" s="24"/>
      <c r="N41" s="66" t="s">
        <v>18</v>
      </c>
      <c r="O41" s="67">
        <v>3711</v>
      </c>
      <c r="P41" s="21"/>
      <c r="Q41" s="22"/>
      <c r="R41" s="18">
        <f>O41-Q41</f>
        <v>3711</v>
      </c>
    </row>
    <row r="42" spans="1:1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21"/>
      <c r="G42" s="22"/>
      <c r="H42" s="18">
        <f t="shared" si="0"/>
        <v>2279</v>
      </c>
      <c r="K42" s="12">
        <v>44516</v>
      </c>
      <c r="L42" s="13">
        <v>67</v>
      </c>
      <c r="M42" s="24"/>
      <c r="N42" s="19" t="s">
        <v>18</v>
      </c>
      <c r="O42" s="20">
        <v>4624</v>
      </c>
      <c r="P42" s="21"/>
      <c r="Q42" s="22"/>
      <c r="R42" s="18">
        <f>O42-Q42</f>
        <v>4624</v>
      </c>
    </row>
    <row r="43" spans="1:1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21"/>
      <c r="G43" s="22"/>
      <c r="H43" s="18">
        <f t="shared" si="0"/>
        <v>8799</v>
      </c>
      <c r="K43" s="12">
        <v>44517</v>
      </c>
      <c r="L43" s="13">
        <v>69</v>
      </c>
      <c r="M43" s="24"/>
      <c r="N43" s="19" t="s">
        <v>18</v>
      </c>
      <c r="O43" s="20">
        <v>178470</v>
      </c>
      <c r="P43" s="21"/>
      <c r="Q43" s="22"/>
      <c r="R43" s="18">
        <f>O43-Q43</f>
        <v>178470</v>
      </c>
    </row>
    <row r="44" spans="1:1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21"/>
      <c r="G44" s="22"/>
      <c r="H44" s="18">
        <f t="shared" si="0"/>
        <v>3337</v>
      </c>
      <c r="K44" s="12">
        <v>44517</v>
      </c>
      <c r="L44" s="13">
        <v>70</v>
      </c>
      <c r="M44" s="24"/>
      <c r="N44" s="19" t="s">
        <v>18</v>
      </c>
      <c r="O44" s="20">
        <v>62080</v>
      </c>
      <c r="P44" s="21"/>
      <c r="Q44" s="22"/>
      <c r="R44" s="18">
        <f>O44-Q44</f>
        <v>62080</v>
      </c>
    </row>
    <row r="45" spans="1:1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21"/>
      <c r="G45" s="22"/>
      <c r="H45" s="18">
        <f t="shared" si="0"/>
        <v>757</v>
      </c>
      <c r="K45" s="12">
        <v>44517</v>
      </c>
      <c r="L45" s="13">
        <v>71</v>
      </c>
      <c r="M45" s="24"/>
      <c r="N45" s="19" t="s">
        <v>18</v>
      </c>
      <c r="O45" s="20">
        <v>101</v>
      </c>
      <c r="P45" s="21"/>
      <c r="Q45" s="22"/>
      <c r="R45" s="18">
        <f>O45-Q45</f>
        <v>101</v>
      </c>
    </row>
    <row r="46" spans="1:1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21"/>
      <c r="G46" s="22"/>
      <c r="H46" s="18">
        <f t="shared" si="0"/>
        <v>0</v>
      </c>
      <c r="K46" s="12">
        <v>44518</v>
      </c>
      <c r="L46" s="13">
        <v>72</v>
      </c>
      <c r="M46" s="27"/>
      <c r="N46" s="19" t="s">
        <v>18</v>
      </c>
      <c r="O46" s="20">
        <v>8588</v>
      </c>
      <c r="P46" s="21"/>
      <c r="Q46" s="22"/>
      <c r="R46" s="18">
        <f>O46-Q46</f>
        <v>8588</v>
      </c>
    </row>
    <row r="47" spans="1:1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21"/>
      <c r="G47" s="22"/>
      <c r="H47" s="18">
        <f t="shared" si="0"/>
        <v>0</v>
      </c>
      <c r="K47" s="12">
        <v>44520</v>
      </c>
      <c r="L47" s="13">
        <v>73</v>
      </c>
      <c r="M47" s="28"/>
      <c r="N47" s="19" t="s">
        <v>18</v>
      </c>
      <c r="O47" s="20">
        <v>768</v>
      </c>
      <c r="P47" s="21"/>
      <c r="Q47" s="22"/>
      <c r="R47" s="18">
        <f>O47-Q47</f>
        <v>768</v>
      </c>
    </row>
    <row r="48" spans="1:1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21"/>
      <c r="G48" s="22"/>
      <c r="H48" s="18">
        <f t="shared" si="0"/>
        <v>376</v>
      </c>
      <c r="K48" s="12">
        <v>44524</v>
      </c>
      <c r="L48" s="13">
        <v>77</v>
      </c>
      <c r="M48" s="24"/>
      <c r="N48" s="19" t="s">
        <v>18</v>
      </c>
      <c r="O48" s="20">
        <v>13576</v>
      </c>
      <c r="P48" s="21"/>
      <c r="Q48" s="22"/>
      <c r="R48" s="18">
        <f>O48-Q48</f>
        <v>13576</v>
      </c>
    </row>
    <row r="49" spans="1:1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21"/>
      <c r="G49" s="22"/>
      <c r="H49" s="18">
        <f t="shared" si="0"/>
        <v>21811</v>
      </c>
      <c r="K49" s="12">
        <v>44526</v>
      </c>
      <c r="L49" s="13">
        <v>81</v>
      </c>
      <c r="M49" s="24"/>
      <c r="N49" s="19" t="s">
        <v>18</v>
      </c>
      <c r="O49" s="20">
        <v>8799</v>
      </c>
      <c r="P49" s="21"/>
      <c r="Q49" s="22"/>
      <c r="R49" s="18">
        <f>O49-Q49</f>
        <v>8799</v>
      </c>
    </row>
    <row r="50" spans="1:1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21"/>
      <c r="G50" s="22"/>
      <c r="H50" s="18">
        <f t="shared" si="0"/>
        <v>126</v>
      </c>
      <c r="K50" s="12">
        <v>44529</v>
      </c>
      <c r="L50" s="13">
        <v>86</v>
      </c>
      <c r="M50" s="24"/>
      <c r="N50" s="19" t="s">
        <v>18</v>
      </c>
      <c r="O50" s="20">
        <v>376</v>
      </c>
      <c r="P50" s="21"/>
      <c r="Q50" s="22"/>
      <c r="R50" s="18">
        <f>O50-Q50</f>
        <v>376</v>
      </c>
    </row>
    <row r="51" spans="1:1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  <c r="K51" s="12">
        <v>44529</v>
      </c>
      <c r="L51" s="13">
        <v>87</v>
      </c>
      <c r="M51" s="24"/>
      <c r="N51" s="19" t="s">
        <v>18</v>
      </c>
      <c r="O51" s="20">
        <v>21811</v>
      </c>
      <c r="P51" s="21"/>
      <c r="Q51" s="22"/>
      <c r="R51" s="18">
        <f>O51-Q51</f>
        <v>21811</v>
      </c>
    </row>
    <row r="52" spans="1:1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21"/>
      <c r="G52" s="22"/>
      <c r="H52" s="18">
        <f t="shared" si="0"/>
        <v>86291</v>
      </c>
      <c r="K52" s="12">
        <v>44529</v>
      </c>
      <c r="L52" s="13">
        <v>88</v>
      </c>
      <c r="M52" s="24"/>
      <c r="N52" s="19" t="s">
        <v>18</v>
      </c>
      <c r="O52" s="20">
        <v>126</v>
      </c>
      <c r="P52" s="21"/>
      <c r="Q52" s="22"/>
      <c r="R52" s="18">
        <f>O52-Q52</f>
        <v>126</v>
      </c>
    </row>
    <row r="53" spans="1:1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21"/>
      <c r="G53" s="22"/>
      <c r="H53" s="18">
        <f t="shared" si="0"/>
        <v>161750</v>
      </c>
      <c r="K53" s="12">
        <v>44529</v>
      </c>
      <c r="L53" s="13">
        <v>90</v>
      </c>
      <c r="M53" s="24"/>
      <c r="N53" s="19" t="s">
        <v>18</v>
      </c>
      <c r="O53" s="20">
        <v>86291</v>
      </c>
      <c r="P53" s="21"/>
      <c r="Q53" s="22"/>
      <c r="R53" s="18">
        <f>O53-Q53</f>
        <v>86291</v>
      </c>
    </row>
    <row r="54" spans="1:1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21"/>
      <c r="G54" s="22"/>
      <c r="H54" s="18">
        <f t="shared" si="0"/>
        <v>1421</v>
      </c>
      <c r="K54" s="12">
        <v>44529</v>
      </c>
      <c r="L54" s="13">
        <v>91</v>
      </c>
      <c r="M54" s="24"/>
      <c r="N54" s="19" t="s">
        <v>18</v>
      </c>
      <c r="O54" s="20">
        <v>161750</v>
      </c>
      <c r="P54" s="21"/>
      <c r="Q54" s="22"/>
      <c r="R54" s="18">
        <f>O54-Q54</f>
        <v>161750</v>
      </c>
    </row>
    <row r="55" spans="1:18" ht="19.5" customHeight="1" x14ac:dyDescent="0.25">
      <c r="A55" s="23">
        <v>44532</v>
      </c>
      <c r="B55" s="13">
        <f t="shared" si="1"/>
        <v>93</v>
      </c>
      <c r="C55" s="24"/>
      <c r="D55" s="19" t="s">
        <v>20</v>
      </c>
      <c r="E55" s="20">
        <v>3135</v>
      </c>
      <c r="F55" s="21"/>
      <c r="G55" s="22"/>
      <c r="H55" s="18">
        <f t="shared" si="0"/>
        <v>3135</v>
      </c>
      <c r="K55" s="23">
        <v>44533</v>
      </c>
      <c r="L55" s="13">
        <v>94</v>
      </c>
      <c r="M55" s="24"/>
      <c r="N55" s="19" t="s">
        <v>18</v>
      </c>
      <c r="O55" s="20">
        <v>617</v>
      </c>
      <c r="P55" s="21"/>
      <c r="Q55" s="22"/>
      <c r="R55" s="18">
        <f>O55-Q55</f>
        <v>617</v>
      </c>
    </row>
    <row r="56" spans="1:1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21"/>
      <c r="G56" s="22"/>
      <c r="H56" s="18">
        <f t="shared" si="0"/>
        <v>617</v>
      </c>
      <c r="K56" s="23">
        <v>44534</v>
      </c>
      <c r="L56" s="13">
        <v>97</v>
      </c>
      <c r="M56" s="24"/>
      <c r="N56" s="19" t="s">
        <v>18</v>
      </c>
      <c r="O56" s="20">
        <v>50957</v>
      </c>
      <c r="P56" s="21"/>
      <c r="Q56" s="22"/>
      <c r="R56" s="18">
        <f>O56-Q56</f>
        <v>50957</v>
      </c>
    </row>
    <row r="57" spans="1:1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21"/>
      <c r="G57" s="22"/>
      <c r="H57" s="18">
        <f t="shared" si="0"/>
        <v>1409</v>
      </c>
      <c r="K57" s="23">
        <v>44534</v>
      </c>
      <c r="L57" s="13">
        <v>99</v>
      </c>
      <c r="M57" s="24"/>
      <c r="N57" s="19" t="s">
        <v>18</v>
      </c>
      <c r="O57" s="20">
        <v>12005</v>
      </c>
      <c r="P57" s="21"/>
      <c r="Q57" s="22"/>
      <c r="R57" s="18">
        <f>O57-Q57</f>
        <v>12005</v>
      </c>
    </row>
    <row r="58" spans="1:1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21"/>
      <c r="G58" s="22"/>
      <c r="H58" s="18">
        <f t="shared" si="0"/>
        <v>806</v>
      </c>
      <c r="K58" s="23">
        <v>44534</v>
      </c>
      <c r="L58" s="13">
        <v>100</v>
      </c>
      <c r="M58" s="24"/>
      <c r="N58" s="19" t="s">
        <v>18</v>
      </c>
      <c r="O58" s="20">
        <v>115785</v>
      </c>
      <c r="P58" s="21">
        <v>44506</v>
      </c>
      <c r="Q58" s="22">
        <v>1065501.8999999999</v>
      </c>
      <c r="R58" s="18">
        <f>O58-Q58</f>
        <v>-949716.89999999991</v>
      </c>
    </row>
    <row r="59" spans="1:1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21"/>
      <c r="G59" s="22"/>
      <c r="H59" s="18">
        <f t="shared" si="0"/>
        <v>50957</v>
      </c>
      <c r="K59" s="23">
        <v>44535</v>
      </c>
      <c r="L59" s="13">
        <v>102</v>
      </c>
      <c r="M59" s="24"/>
      <c r="N59" s="102" t="s">
        <v>18</v>
      </c>
      <c r="O59" s="99">
        <v>12020</v>
      </c>
      <c r="P59" s="100"/>
      <c r="Q59" s="103"/>
      <c r="R59" s="101">
        <f>O59-Q59</f>
        <v>12020</v>
      </c>
    </row>
    <row r="60" spans="1:18" ht="19.5" customHeight="1" x14ac:dyDescent="0.3">
      <c r="A60" s="23">
        <v>44534</v>
      </c>
      <c r="B60" s="13">
        <f t="shared" si="1"/>
        <v>98</v>
      </c>
      <c r="C60" s="24"/>
      <c r="D60" s="19" t="s">
        <v>19</v>
      </c>
      <c r="E60" s="20">
        <v>519</v>
      </c>
      <c r="F60" s="21"/>
      <c r="G60" s="22"/>
      <c r="H60" s="18">
        <f t="shared" si="0"/>
        <v>519</v>
      </c>
      <c r="K60" s="23"/>
      <c r="L60" s="13"/>
      <c r="M60" s="24"/>
      <c r="N60" s="19"/>
      <c r="O60" s="91">
        <f>SUM(O14:O59)</f>
        <v>1079196</v>
      </c>
      <c r="P60" s="21"/>
      <c r="Q60" s="96"/>
      <c r="R60" s="97">
        <f>SUM(R23:R59)</f>
        <v>12018.100000000093</v>
      </c>
    </row>
    <row r="61" spans="1:1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21"/>
      <c r="G61" s="22"/>
      <c r="H61" s="18">
        <f t="shared" si="0"/>
        <v>12005</v>
      </c>
      <c r="K61" s="23"/>
      <c r="L61" s="13"/>
      <c r="M61" s="24"/>
      <c r="N61" s="19"/>
      <c r="O61" s="20"/>
      <c r="P61" s="21"/>
      <c r="Q61" s="22"/>
      <c r="R61" s="18"/>
    </row>
    <row r="62" spans="1:1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21"/>
      <c r="G62" s="22"/>
      <c r="H62" s="18">
        <f t="shared" si="0"/>
        <v>115785</v>
      </c>
      <c r="K62" s="23"/>
      <c r="L62" s="13"/>
      <c r="M62" s="24"/>
      <c r="N62" s="19"/>
      <c r="O62" s="20"/>
      <c r="P62" s="21"/>
      <c r="Q62" s="22"/>
      <c r="R62" s="18"/>
    </row>
    <row r="63" spans="1:1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21"/>
      <c r="G63" s="22">
        <v>0</v>
      </c>
      <c r="H63" s="18">
        <f t="shared" si="0"/>
        <v>4289</v>
      </c>
      <c r="K63" s="23"/>
      <c r="L63" s="13"/>
      <c r="M63" s="24"/>
      <c r="N63" s="19"/>
      <c r="O63" s="20"/>
      <c r="P63" s="21"/>
      <c r="Q63" s="22"/>
      <c r="R63" s="18"/>
    </row>
    <row r="64" spans="1:1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20">
        <v>12020</v>
      </c>
      <c r="F64" s="21"/>
      <c r="G64" s="22">
        <v>0</v>
      </c>
      <c r="H64" s="18">
        <f t="shared" si="0"/>
        <v>12020</v>
      </c>
      <c r="K64" s="23">
        <v>44532</v>
      </c>
      <c r="L64" s="13">
        <v>93</v>
      </c>
      <c r="M64" s="24"/>
      <c r="N64" s="19" t="s">
        <v>20</v>
      </c>
      <c r="O64" s="20">
        <v>3135</v>
      </c>
      <c r="P64" s="21"/>
      <c r="Q64" s="22"/>
      <c r="R64" s="18">
        <f>O64-Q64</f>
        <v>3135</v>
      </c>
    </row>
    <row r="65" spans="1:18" ht="19.5" customHeight="1" x14ac:dyDescent="0.25">
      <c r="A65" s="23"/>
      <c r="B65" s="13"/>
      <c r="C65" s="24"/>
      <c r="D65" s="59"/>
      <c r="E65" s="60"/>
      <c r="F65" s="61">
        <v>44536</v>
      </c>
      <c r="G65" s="62">
        <v>1065501.8999999999</v>
      </c>
      <c r="H65" s="18">
        <v>0</v>
      </c>
      <c r="K65" s="23"/>
      <c r="L65" s="13"/>
      <c r="M65" s="24"/>
      <c r="N65" s="19"/>
      <c r="O65" s="20"/>
      <c r="P65" s="21"/>
      <c r="Q65" s="22"/>
      <c r="R65" s="106"/>
    </row>
    <row r="66" spans="1:18" ht="19.5" customHeight="1" x14ac:dyDescent="0.25">
      <c r="A66" s="23"/>
      <c r="B66" s="13"/>
      <c r="C66" s="24"/>
      <c r="D66" s="59"/>
      <c r="E66" s="60"/>
      <c r="F66" s="61">
        <v>44536</v>
      </c>
      <c r="G66" s="62">
        <v>81250.19</v>
      </c>
      <c r="H66" s="18">
        <v>0</v>
      </c>
      <c r="K66" s="23"/>
      <c r="L66" s="13"/>
      <c r="M66" s="24"/>
      <c r="N66" s="19"/>
      <c r="O66" s="20"/>
      <c r="P66" s="21"/>
      <c r="Q66" s="22"/>
      <c r="R66" s="106"/>
    </row>
    <row r="67" spans="1:18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  <c r="K67" s="12">
        <v>44498</v>
      </c>
      <c r="L67" s="13">
        <v>32</v>
      </c>
      <c r="M67" s="28"/>
      <c r="N67" s="19" t="s">
        <v>14</v>
      </c>
      <c r="O67" s="20">
        <v>2515</v>
      </c>
      <c r="P67" s="21"/>
      <c r="Q67" s="22"/>
      <c r="R67" s="18">
        <f t="shared" ref="R67:R71" si="3">O67-Q67</f>
        <v>2515</v>
      </c>
    </row>
    <row r="68" spans="1:18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  <c r="K68" s="12">
        <v>44499</v>
      </c>
      <c r="L68" s="13">
        <v>33</v>
      </c>
      <c r="M68" s="24"/>
      <c r="N68" s="19" t="s">
        <v>14</v>
      </c>
      <c r="O68" s="20">
        <v>340</v>
      </c>
      <c r="P68" s="21"/>
      <c r="Q68" s="22"/>
      <c r="R68" s="18">
        <f t="shared" si="3"/>
        <v>340</v>
      </c>
    </row>
    <row r="69" spans="1:18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  <c r="K69" s="12">
        <v>44505</v>
      </c>
      <c r="L69" s="13">
        <v>40</v>
      </c>
      <c r="M69" s="24"/>
      <c r="N69" s="19" t="s">
        <v>14</v>
      </c>
      <c r="O69" s="20">
        <v>1618</v>
      </c>
      <c r="P69" s="21"/>
      <c r="Q69" s="22"/>
      <c r="R69" s="18">
        <f t="shared" si="3"/>
        <v>1618</v>
      </c>
    </row>
    <row r="70" spans="1:18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  <c r="K70" s="104">
        <v>44509</v>
      </c>
      <c r="L70" s="47">
        <f t="shared" ref="L70" si="4">L69+1</f>
        <v>41</v>
      </c>
      <c r="M70" s="105"/>
      <c r="N70" s="74" t="s">
        <v>14</v>
      </c>
      <c r="O70" s="20">
        <v>307</v>
      </c>
      <c r="R70" s="18">
        <f t="shared" si="3"/>
        <v>307</v>
      </c>
    </row>
    <row r="71" spans="1:18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  <c r="K71" s="23">
        <v>44511</v>
      </c>
      <c r="L71" s="13">
        <v>49</v>
      </c>
      <c r="M71" s="14"/>
      <c r="N71" s="19" t="s">
        <v>14</v>
      </c>
      <c r="O71" s="20">
        <v>150</v>
      </c>
      <c r="P71" s="21"/>
      <c r="Q71" s="22"/>
      <c r="R71" s="18">
        <f t="shared" si="3"/>
        <v>150</v>
      </c>
    </row>
    <row r="72" spans="1:18" ht="16.5" thickTop="1" x14ac:dyDescent="0.25">
      <c r="B72" s="37"/>
      <c r="C72" s="38"/>
      <c r="D72" s="2"/>
      <c r="E72" s="39">
        <f>SUM(E4:E71)</f>
        <v>1286409.81</v>
      </c>
      <c r="F72" s="39"/>
      <c r="G72" s="39">
        <f>SUM(G4:G71)</f>
        <v>1260981.0899999999</v>
      </c>
      <c r="H72" s="40">
        <f>SUM(H4:H71)</f>
        <v>1172180.81</v>
      </c>
      <c r="I72" s="2"/>
      <c r="K72" s="23">
        <v>44512</v>
      </c>
      <c r="L72" s="13">
        <v>51</v>
      </c>
      <c r="M72" s="88"/>
      <c r="N72" s="19" t="s">
        <v>14</v>
      </c>
      <c r="O72" s="20">
        <v>8923</v>
      </c>
      <c r="P72" s="21"/>
      <c r="Q72" s="22"/>
      <c r="R72" s="18">
        <f>O72-Q72</f>
        <v>8923</v>
      </c>
    </row>
    <row r="73" spans="1:18" x14ac:dyDescent="0.25">
      <c r="B73" s="37"/>
      <c r="C73" s="38"/>
      <c r="D73" s="2"/>
      <c r="E73" s="41"/>
      <c r="F73" s="42"/>
      <c r="G73" s="43"/>
      <c r="H73" s="44"/>
      <c r="I73" s="2"/>
      <c r="K73" s="23">
        <v>44513</v>
      </c>
      <c r="L73" s="13">
        <v>59</v>
      </c>
      <c r="M73" s="24"/>
      <c r="N73" s="19" t="s">
        <v>14</v>
      </c>
      <c r="O73" s="20">
        <v>18875</v>
      </c>
      <c r="P73" s="21"/>
      <c r="Q73" s="22"/>
      <c r="R73" s="18">
        <f>O73-Q73</f>
        <v>18875</v>
      </c>
    </row>
    <row r="74" spans="1:18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  <c r="K74" s="23">
        <v>44513</v>
      </c>
      <c r="L74" s="13">
        <v>60</v>
      </c>
      <c r="M74" s="24"/>
      <c r="N74" s="19" t="s">
        <v>14</v>
      </c>
      <c r="O74" s="20">
        <v>10476</v>
      </c>
      <c r="P74" s="21"/>
      <c r="Q74" s="22"/>
      <c r="R74" s="18">
        <f>O74-Q74</f>
        <v>10476</v>
      </c>
    </row>
    <row r="75" spans="1:18" ht="16.5" thickBot="1" x14ac:dyDescent="0.3">
      <c r="B75" s="37"/>
      <c r="C75" s="38"/>
      <c r="D75" s="2"/>
      <c r="E75" s="45"/>
      <c r="F75" s="42"/>
      <c r="G75" s="46"/>
      <c r="H75" s="44"/>
      <c r="I75" s="2"/>
      <c r="K75" s="23">
        <v>44515</v>
      </c>
      <c r="L75" s="13">
        <v>66</v>
      </c>
      <c r="M75" s="24"/>
      <c r="N75" s="66" t="s">
        <v>14</v>
      </c>
      <c r="O75" s="67">
        <v>2005</v>
      </c>
      <c r="P75" s="21"/>
      <c r="Q75" s="22"/>
      <c r="R75" s="18">
        <f>O75-Q75</f>
        <v>2005</v>
      </c>
    </row>
    <row r="76" spans="1:18" ht="21.75" thickBot="1" x14ac:dyDescent="0.4">
      <c r="B76" s="37"/>
      <c r="C76" s="38"/>
      <c r="D76" s="2"/>
      <c r="E76" s="81">
        <f>E72-G72</f>
        <v>25428.720000000205</v>
      </c>
      <c r="F76" s="82"/>
      <c r="G76" s="83"/>
      <c r="I76" s="2"/>
      <c r="K76" s="23">
        <v>44516</v>
      </c>
      <c r="L76" s="13">
        <v>68</v>
      </c>
      <c r="M76" s="24"/>
      <c r="N76" s="19" t="s">
        <v>14</v>
      </c>
      <c r="O76" s="20">
        <v>3512</v>
      </c>
      <c r="P76" s="21"/>
      <c r="Q76" s="22"/>
      <c r="R76" s="18">
        <f>O76-Q76</f>
        <v>3512</v>
      </c>
    </row>
    <row r="77" spans="1:18" x14ac:dyDescent="0.25">
      <c r="B77" s="37"/>
      <c r="C77" s="38"/>
      <c r="D77" s="2"/>
      <c r="E77" s="41"/>
      <c r="F77" s="42"/>
      <c r="G77" s="43"/>
      <c r="I77" s="2"/>
      <c r="K77" s="23">
        <v>44523</v>
      </c>
      <c r="L77" s="13">
        <v>74</v>
      </c>
      <c r="M77" s="24"/>
      <c r="N77" s="19" t="s">
        <v>14</v>
      </c>
      <c r="O77" s="20">
        <v>1189.81</v>
      </c>
      <c r="P77" s="21"/>
      <c r="Q77" s="22"/>
      <c r="R77" s="18">
        <f>O77-Q77</f>
        <v>1189.81</v>
      </c>
    </row>
    <row r="78" spans="1:18" ht="18.75" x14ac:dyDescent="0.3">
      <c r="B78" s="37"/>
      <c r="C78" s="38"/>
      <c r="D78" s="2"/>
      <c r="E78" s="84" t="s">
        <v>8</v>
      </c>
      <c r="F78" s="84"/>
      <c r="G78" s="84"/>
      <c r="I78" s="2"/>
      <c r="K78" s="23">
        <v>44524</v>
      </c>
      <c r="L78" s="13">
        <v>76</v>
      </c>
      <c r="M78" s="24"/>
      <c r="N78" s="26" t="s">
        <v>14</v>
      </c>
      <c r="O78" s="20">
        <v>3655</v>
      </c>
      <c r="P78" s="21"/>
      <c r="Q78" s="22"/>
      <c r="R78" s="18">
        <f>O78-Q78</f>
        <v>3655</v>
      </c>
    </row>
    <row r="79" spans="1:18" x14ac:dyDescent="0.25">
      <c r="B79" s="37"/>
      <c r="C79" s="38"/>
      <c r="D79" s="2"/>
      <c r="E79" s="41"/>
      <c r="F79" s="42"/>
      <c r="G79" s="43"/>
      <c r="I79" s="2"/>
      <c r="K79" s="23">
        <v>44525</v>
      </c>
      <c r="L79" s="13">
        <v>79</v>
      </c>
      <c r="M79" s="24"/>
      <c r="N79" s="19" t="s">
        <v>14</v>
      </c>
      <c r="O79" s="20">
        <v>15564</v>
      </c>
      <c r="P79" s="21"/>
      <c r="Q79" s="22"/>
      <c r="R79" s="18">
        <f>O79-Q79</f>
        <v>15564</v>
      </c>
    </row>
    <row r="80" spans="1:18" ht="18.75" x14ac:dyDescent="0.3">
      <c r="A80" s="30"/>
      <c r="B80" s="47"/>
      <c r="C80" s="48"/>
      <c r="D80" s="49"/>
      <c r="E80" s="50"/>
      <c r="F80" s="51"/>
      <c r="G80" s="50"/>
      <c r="I80" s="2"/>
      <c r="K80" s="23">
        <v>44525</v>
      </c>
      <c r="L80" s="13">
        <v>80</v>
      </c>
      <c r="M80" s="24"/>
      <c r="N80" s="19" t="s">
        <v>14</v>
      </c>
      <c r="O80" s="20">
        <v>2279</v>
      </c>
      <c r="P80" s="21"/>
      <c r="Q80" s="22"/>
      <c r="R80" s="18">
        <f>O80-Q80</f>
        <v>2279</v>
      </c>
    </row>
    <row r="81" spans="2:19" x14ac:dyDescent="0.25">
      <c r="B81" s="37"/>
      <c r="C81" s="38"/>
      <c r="D81" s="2"/>
      <c r="E81" s="41"/>
      <c r="F81" s="42"/>
      <c r="G81" s="43"/>
      <c r="I81" s="2"/>
      <c r="K81" s="23">
        <v>44526</v>
      </c>
      <c r="L81" s="13">
        <v>82</v>
      </c>
      <c r="M81" s="24"/>
      <c r="N81" s="19" t="s">
        <v>14</v>
      </c>
      <c r="O81" s="20">
        <v>3337</v>
      </c>
      <c r="P81" s="21"/>
      <c r="Q81" s="22"/>
      <c r="R81" s="18">
        <f>O81-Q81</f>
        <v>3337</v>
      </c>
    </row>
    <row r="82" spans="2:19" x14ac:dyDescent="0.25">
      <c r="B82" s="37"/>
      <c r="C82" s="38"/>
      <c r="D82" s="2"/>
      <c r="E82" s="41"/>
      <c r="F82" s="42"/>
      <c r="G82" s="43"/>
      <c r="I82" s="2"/>
      <c r="K82" s="23">
        <v>44533</v>
      </c>
      <c r="L82" s="13">
        <v>95</v>
      </c>
      <c r="M82" s="24"/>
      <c r="N82" s="19" t="s">
        <v>14</v>
      </c>
      <c r="O82" s="20">
        <v>1409</v>
      </c>
      <c r="P82" s="21"/>
      <c r="Q82" s="22"/>
      <c r="R82" s="18">
        <f>O82-Q82</f>
        <v>1409</v>
      </c>
    </row>
    <row r="83" spans="2:19" x14ac:dyDescent="0.25">
      <c r="B83" s="37"/>
      <c r="C83" s="38"/>
      <c r="D83" s="2"/>
      <c r="E83" s="41"/>
      <c r="F83" s="42"/>
      <c r="G83" s="43"/>
      <c r="I83" s="2"/>
      <c r="K83" s="23">
        <v>44533</v>
      </c>
      <c r="L83" s="13">
        <v>96</v>
      </c>
      <c r="M83" s="24"/>
      <c r="N83" s="19" t="s">
        <v>14</v>
      </c>
      <c r="O83" s="20">
        <v>806</v>
      </c>
      <c r="P83" s="21"/>
      <c r="Q83" s="22"/>
      <c r="R83" s="18">
        <f>O83-Q83</f>
        <v>806</v>
      </c>
    </row>
    <row r="84" spans="2:19" x14ac:dyDescent="0.25">
      <c r="B84" s="37"/>
      <c r="C84" s="38"/>
      <c r="D84" s="2"/>
      <c r="E84" s="41"/>
      <c r="F84" s="42"/>
      <c r="G84" s="43"/>
      <c r="I84" s="2"/>
      <c r="K84" s="23">
        <v>44534</v>
      </c>
      <c r="L84" s="13">
        <v>101</v>
      </c>
      <c r="M84" s="24"/>
      <c r="N84" s="19" t="s">
        <v>14</v>
      </c>
      <c r="O84" s="20">
        <v>4289</v>
      </c>
      <c r="P84" s="21">
        <v>44536</v>
      </c>
      <c r="Q84" s="22">
        <v>81250.19</v>
      </c>
      <c r="R84" s="18">
        <f>O84-Q84</f>
        <v>-76961.19</v>
      </c>
    </row>
    <row r="85" spans="2:19" ht="18.75" x14ac:dyDescent="0.3">
      <c r="B85" s="37"/>
      <c r="C85" s="38"/>
      <c r="D85" s="2"/>
      <c r="E85" s="41"/>
      <c r="F85" s="42"/>
      <c r="G85" s="43"/>
      <c r="I85" s="2"/>
      <c r="K85" s="23"/>
      <c r="L85" s="13"/>
      <c r="M85" s="24"/>
      <c r="N85" s="59"/>
      <c r="O85" s="50">
        <f>SUM(O71:O84)</f>
        <v>76469.81</v>
      </c>
      <c r="P85" s="61"/>
      <c r="R85" s="107">
        <f>SUM(R67:R84)</f>
        <v>-0.38000000000465661</v>
      </c>
    </row>
    <row r="86" spans="2:19" ht="16.5" thickBot="1" x14ac:dyDescent="0.3">
      <c r="B86" s="37"/>
      <c r="C86" s="38"/>
      <c r="D86" s="2"/>
      <c r="E86" s="41"/>
      <c r="F86" s="42"/>
      <c r="G86" s="43"/>
      <c r="I86" s="2"/>
      <c r="K86" s="31"/>
      <c r="L86" s="13"/>
      <c r="M86" s="32"/>
      <c r="N86" s="33"/>
      <c r="O86" s="34">
        <v>0</v>
      </c>
      <c r="P86" s="35"/>
      <c r="Q86" s="36"/>
      <c r="R86" s="18">
        <f t="shared" ref="R71:R88" si="5">O86-Q86</f>
        <v>0</v>
      </c>
      <c r="S86" s="2"/>
    </row>
    <row r="87" spans="2:19" ht="16.5" thickTop="1" x14ac:dyDescent="0.25">
      <c r="B87" s="37"/>
      <c r="C87" s="38"/>
      <c r="D87" s="2"/>
      <c r="E87" s="41"/>
      <c r="F87" s="42"/>
      <c r="G87" s="43"/>
      <c r="I87" s="2"/>
      <c r="L87" s="37"/>
      <c r="M87" s="38"/>
      <c r="N87" s="2"/>
      <c r="O87" s="39">
        <f>SUM(O4:O86)</f>
        <v>2642100.62</v>
      </c>
      <c r="P87" s="39"/>
      <c r="Q87" s="39">
        <f>SUM(Q4:Q86)</f>
        <v>1309855.0899999999</v>
      </c>
      <c r="R87" s="18"/>
      <c r="S87" s="2"/>
    </row>
    <row r="88" spans="2:19" x14ac:dyDescent="0.25">
      <c r="B88" s="37"/>
      <c r="C88" s="38"/>
      <c r="D88" s="2"/>
      <c r="E88" s="41"/>
      <c r="F88" s="42"/>
      <c r="G88" s="43"/>
      <c r="I88" s="2"/>
      <c r="L88" s="37"/>
      <c r="M88" s="38"/>
      <c r="N88" s="2"/>
      <c r="O88" s="41"/>
      <c r="P88" s="42"/>
      <c r="Q88" s="43"/>
      <c r="R88" s="18">
        <f t="shared" si="5"/>
        <v>0</v>
      </c>
      <c r="S88" s="2"/>
    </row>
    <row r="89" spans="2:19" x14ac:dyDescent="0.25">
      <c r="B89" s="37"/>
      <c r="C89" s="38"/>
      <c r="D89" s="2"/>
      <c r="E89" s="41"/>
      <c r="F89" s="42"/>
      <c r="G89" s="43"/>
      <c r="I89" s="2"/>
      <c r="L89" s="37"/>
      <c r="M89" s="38"/>
      <c r="N89" s="108"/>
      <c r="O89" s="109"/>
      <c r="P89" s="110"/>
      <c r="Q89" s="111"/>
      <c r="R89" s="44"/>
      <c r="S89" s="2"/>
    </row>
    <row r="90" spans="2:19" x14ac:dyDescent="0.25">
      <c r="L90" s="37"/>
      <c r="M90" s="38"/>
      <c r="N90" s="108"/>
      <c r="O90" s="109"/>
      <c r="P90" s="110"/>
      <c r="Q90" s="111"/>
      <c r="R90" s="44"/>
      <c r="S90" s="2"/>
    </row>
    <row r="91" spans="2:19" ht="21" x14ac:dyDescent="0.35">
      <c r="L91" s="37"/>
      <c r="M91" s="38"/>
      <c r="N91" s="108"/>
      <c r="O91" s="112"/>
      <c r="P91" s="112"/>
      <c r="Q91" s="112"/>
      <c r="R91" s="44"/>
      <c r="S91" s="2"/>
    </row>
    <row r="92" spans="2:19" x14ac:dyDescent="0.25">
      <c r="L92" s="37"/>
      <c r="M92" s="38"/>
      <c r="N92" s="108"/>
      <c r="O92" s="113"/>
      <c r="P92" s="110"/>
      <c r="Q92" s="114"/>
      <c r="S92" s="2"/>
    </row>
    <row r="93" spans="2:19" ht="18.75" x14ac:dyDescent="0.3">
      <c r="L93" s="37"/>
      <c r="M93" s="38"/>
      <c r="N93" s="108"/>
      <c r="O93" s="115"/>
      <c r="P93" s="115"/>
      <c r="Q93" s="115"/>
      <c r="S93" s="2"/>
    </row>
    <row r="94" spans="2:19" x14ac:dyDescent="0.25">
      <c r="L94" s="37"/>
      <c r="M94" s="38"/>
      <c r="N94" s="108"/>
      <c r="O94" s="113"/>
      <c r="P94" s="110"/>
      <c r="Q94" s="114"/>
      <c r="S94" s="2"/>
    </row>
    <row r="95" spans="2:19" ht="18.75" x14ac:dyDescent="0.3">
      <c r="K95" s="30"/>
      <c r="L95" s="47"/>
      <c r="M95" s="48"/>
      <c r="N95" s="49"/>
      <c r="O95" s="50"/>
      <c r="P95" s="51"/>
      <c r="Q95" s="50"/>
      <c r="S95" s="2"/>
    </row>
    <row r="96" spans="2:19" x14ac:dyDescent="0.25">
      <c r="L96" s="37"/>
      <c r="M96" s="38"/>
      <c r="N96" s="108"/>
      <c r="O96" s="113"/>
      <c r="P96" s="110"/>
      <c r="Q96" s="114"/>
      <c r="S96" s="2"/>
    </row>
    <row r="97" spans="12:19" x14ac:dyDescent="0.25">
      <c r="L97" s="37"/>
      <c r="M97" s="38"/>
      <c r="N97" s="108"/>
      <c r="O97" s="113"/>
      <c r="P97" s="110"/>
      <c r="Q97" s="114"/>
      <c r="S97" s="2"/>
    </row>
    <row r="98" spans="12:19" x14ac:dyDescent="0.25">
      <c r="L98" s="37"/>
      <c r="M98" s="38"/>
      <c r="N98" s="108"/>
      <c r="O98" s="113"/>
      <c r="P98" s="110"/>
      <c r="Q98" s="114"/>
      <c r="S98" s="2"/>
    </row>
    <row r="99" spans="12:19" x14ac:dyDescent="0.25">
      <c r="L99" s="37"/>
      <c r="M99" s="38"/>
      <c r="N99" s="2"/>
      <c r="O99" s="41"/>
      <c r="P99" s="42"/>
      <c r="Q99" s="43"/>
      <c r="S99" s="2"/>
    </row>
    <row r="100" spans="12:19" x14ac:dyDescent="0.25">
      <c r="L100" s="37"/>
      <c r="M100" s="38"/>
      <c r="N100" s="2"/>
      <c r="O100" s="41"/>
      <c r="P100" s="42"/>
      <c r="Q100" s="43"/>
      <c r="S100" s="2"/>
    </row>
    <row r="101" spans="12:19" x14ac:dyDescent="0.25">
      <c r="L101" s="37"/>
      <c r="M101" s="38"/>
      <c r="N101" s="2"/>
      <c r="O101" s="41"/>
      <c r="P101" s="42"/>
      <c r="Q101" s="43"/>
      <c r="S101" s="2"/>
    </row>
    <row r="102" spans="12:19" x14ac:dyDescent="0.25">
      <c r="L102" s="37"/>
      <c r="M102" s="38"/>
      <c r="N102" s="2"/>
      <c r="O102" s="41"/>
      <c r="P102" s="42"/>
      <c r="Q102" s="43"/>
      <c r="S102" s="2"/>
    </row>
    <row r="103" spans="12:19" x14ac:dyDescent="0.25">
      <c r="L103" s="37"/>
      <c r="M103" s="38"/>
      <c r="N103" s="2"/>
      <c r="O103" s="41"/>
      <c r="P103" s="42"/>
      <c r="Q103" s="43"/>
      <c r="S103" s="2"/>
    </row>
    <row r="104" spans="12:19" x14ac:dyDescent="0.25">
      <c r="L104" s="37"/>
      <c r="M104" s="38"/>
      <c r="N104" s="2"/>
      <c r="O104" s="41"/>
      <c r="P104" s="42"/>
      <c r="Q104" s="43"/>
      <c r="S104" s="2"/>
    </row>
  </sheetData>
  <mergeCells count="9">
    <mergeCell ref="O91:Q91"/>
    <mergeCell ref="O93:Q93"/>
    <mergeCell ref="B1:G1"/>
    <mergeCell ref="B2:F2"/>
    <mergeCell ref="E76:G76"/>
    <mergeCell ref="E78:G78"/>
    <mergeCell ref="K1:Q1"/>
    <mergeCell ref="K2:Q2"/>
    <mergeCell ref="Q11:R1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85" t="s">
        <v>17</v>
      </c>
      <c r="B1" s="86"/>
      <c r="C1" s="86"/>
      <c r="D1" s="86"/>
      <c r="E1" s="86"/>
      <c r="F1" s="86"/>
      <c r="G1" s="86"/>
      <c r="I1" s="2"/>
    </row>
    <row r="2" spans="1:9" ht="21" x14ac:dyDescent="0.35">
      <c r="A2" s="87" t="s">
        <v>11</v>
      </c>
      <c r="B2" s="87"/>
      <c r="C2" s="87"/>
      <c r="D2" s="87"/>
      <c r="E2" s="87"/>
      <c r="F2" s="87"/>
      <c r="G2" s="87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90" t="s">
        <v>19</v>
      </c>
      <c r="E4" s="15">
        <v>39216</v>
      </c>
      <c r="F4" s="61"/>
      <c r="G4" s="62"/>
      <c r="H4" s="18">
        <f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>E5-G5</f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>E6-G6</f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>E7-G7</f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>E8-G8</f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>E9-G9</f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>E10-G10</f>
        <v>519</v>
      </c>
    </row>
    <row r="11" spans="1:9" ht="18.75" x14ac:dyDescent="0.3">
      <c r="A11" s="12"/>
      <c r="B11" s="13"/>
      <c r="C11" s="24"/>
      <c r="D11" s="19"/>
      <c r="E11" s="91">
        <f>SUM(E4:E10)</f>
        <v>161427</v>
      </c>
      <c r="F11" s="21"/>
      <c r="G11" s="92">
        <f>SUM(H4:H10)</f>
        <v>48874</v>
      </c>
      <c r="H11" s="93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>E15-G15</f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>E16-G16</f>
        <v>0</v>
      </c>
    </row>
    <row r="17" spans="1:8" x14ac:dyDescent="0.25">
      <c r="A17" s="12">
        <v>44512</v>
      </c>
      <c r="B17" s="13">
        <v>53</v>
      </c>
      <c r="C17" s="88"/>
      <c r="D17" s="64" t="s">
        <v>9</v>
      </c>
      <c r="E17" s="20">
        <v>0</v>
      </c>
      <c r="F17" s="21"/>
      <c r="G17" s="22"/>
      <c r="H17" s="18">
        <f>E17-G17</f>
        <v>0</v>
      </c>
    </row>
    <row r="18" spans="1:8" x14ac:dyDescent="0.25">
      <c r="A18" s="12">
        <v>44513</v>
      </c>
      <c r="B18" s="13">
        <v>58</v>
      </c>
      <c r="C18" s="89"/>
      <c r="D18" s="64" t="s">
        <v>9</v>
      </c>
      <c r="E18" s="20">
        <v>0</v>
      </c>
      <c r="F18" s="21"/>
      <c r="G18" s="22"/>
      <c r="H18" s="18">
        <f>E18-G18</f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>E19-G19</f>
        <v>0</v>
      </c>
    </row>
    <row r="20" spans="1:8" x14ac:dyDescent="0.25">
      <c r="A20" s="12">
        <v>44527</v>
      </c>
      <c r="B20" s="13">
        <v>84</v>
      </c>
      <c r="C20" s="89"/>
      <c r="D20" s="64" t="s">
        <v>9</v>
      </c>
      <c r="E20" s="20">
        <v>0</v>
      </c>
      <c r="F20" s="21"/>
      <c r="G20" s="22"/>
      <c r="H20" s="18">
        <f>E20-G20</f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>E21-G21</f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2:H29" si="0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0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0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0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0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0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0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>E30-G30</f>
        <v>120</v>
      </c>
    </row>
    <row r="31" spans="1:8" x14ac:dyDescent="0.25">
      <c r="A31" s="12">
        <v>44509</v>
      </c>
      <c r="B31" s="13">
        <v>46</v>
      </c>
      <c r="C31" s="14"/>
      <c r="D31" s="98" t="s">
        <v>18</v>
      </c>
      <c r="E31" s="99">
        <v>307</v>
      </c>
      <c r="F31" s="100"/>
      <c r="G31" s="22"/>
      <c r="H31" s="101">
        <f>E31-G31</f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>E32-G32</f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>E33-G33</f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>E34-G34</f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>E35-G35</f>
        <v>622</v>
      </c>
    </row>
    <row r="36" spans="1:8" x14ac:dyDescent="0.25">
      <c r="A36" s="12">
        <v>44512</v>
      </c>
      <c r="B36" s="13">
        <v>55</v>
      </c>
      <c r="C36" s="88"/>
      <c r="D36" s="19" t="s">
        <v>18</v>
      </c>
      <c r="E36" s="20">
        <v>10714</v>
      </c>
      <c r="F36" s="21"/>
      <c r="G36" s="22"/>
      <c r="H36" s="18">
        <f>E36-G36</f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>E37-G37</f>
        <v>1785</v>
      </c>
    </row>
    <row r="38" spans="1:8" x14ac:dyDescent="0.25">
      <c r="A38" s="12">
        <v>44512</v>
      </c>
      <c r="B38" s="13">
        <v>57</v>
      </c>
      <c r="C38" s="88"/>
      <c r="D38" s="19" t="s">
        <v>18</v>
      </c>
      <c r="E38" s="20">
        <v>13805</v>
      </c>
      <c r="F38" s="21"/>
      <c r="G38" s="22"/>
      <c r="H38" s="18">
        <f>E38-G38</f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>E39-G39</f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>E40-G40</f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>E41-G41</f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>E42-G42</f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>E43-G43</f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>E44-G44</f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>E45-G45</f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>E46-G46</f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>E47-G47</f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>E48-G48</f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>E49-G49</f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>E50-G50</f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>E51-G51</f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>E52-G52</f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>E53-G53</f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>E54-G54</f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>E55-G55</f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>E56-G56</f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>E57-G57</f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>E58-G58</f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102" t="s">
        <v>18</v>
      </c>
      <c r="E59" s="99">
        <v>12020</v>
      </c>
      <c r="F59" s="100"/>
      <c r="G59" s="103"/>
      <c r="H59" s="101">
        <f>E59-G59</f>
        <v>12020</v>
      </c>
    </row>
    <row r="60" spans="1:8" ht="19.5" customHeight="1" x14ac:dyDescent="0.3">
      <c r="A60" s="23"/>
      <c r="B60" s="13"/>
      <c r="C60" s="24"/>
      <c r="D60" s="19"/>
      <c r="E60" s="91">
        <f>SUM(E14:E59)</f>
        <v>1079503</v>
      </c>
      <c r="F60" s="21"/>
      <c r="G60" s="96"/>
      <c r="H60" s="97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88"/>
      <c r="D68" s="19" t="s">
        <v>14</v>
      </c>
      <c r="E68" s="20">
        <v>8923</v>
      </c>
      <c r="F68" s="21"/>
      <c r="G68" s="22"/>
      <c r="H68" s="18">
        <f t="shared" ref="H68:H85" si="1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1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1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1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1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1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1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1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1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1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1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1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1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94">
        <f>SUM(H67:H80)</f>
        <v>76469.81</v>
      </c>
      <c r="H81" s="95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1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1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1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81">
        <f>E84-G84</f>
        <v>1332859.9100000001</v>
      </c>
      <c r="F88" s="82"/>
      <c r="G88" s="8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84" t="s">
        <v>8</v>
      </c>
      <c r="F90" s="84"/>
      <c r="G90" s="8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OCTUBRE  2021     </vt:lpstr>
      <vt:lpstr>REMISIONES   NOVIEMBRE  2021 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2021-12-07T19:11:28Z</dcterms:modified>
</cp:coreProperties>
</file>