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wnloads/"/>
    </mc:Choice>
  </mc:AlternateContent>
  <xr:revisionPtr revIDLastSave="0" documentId="13_ncr:1_{72554225-9994-6145-A9B5-A3C792DFEE57}" xr6:coauthVersionLast="47" xr6:coauthVersionMax="47" xr10:uidLastSave="{00000000-0000-0000-0000-000000000000}"/>
  <bookViews>
    <workbookView xWindow="0" yWindow="500" windowWidth="15480" windowHeight="11640" xr2:uid="{753F3779-6F92-4FD5-A871-FD03D86949B2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3" i="1"/>
  <c r="E12" i="1"/>
  <c r="D13" i="1"/>
  <c r="D12" i="1"/>
  <c r="E11" i="1"/>
  <c r="G10" i="1"/>
  <c r="F10" i="1"/>
  <c r="E10" i="1"/>
  <c r="G9" i="1"/>
  <c r="F9" i="1"/>
  <c r="E8" i="1"/>
  <c r="D11" i="1"/>
  <c r="D8" i="1"/>
  <c r="E9" i="1"/>
  <c r="D10" i="1"/>
  <c r="D9" i="1"/>
  <c r="D7" i="1"/>
  <c r="D6" i="1"/>
  <c r="E5" i="1"/>
  <c r="D5" i="1"/>
  <c r="E4" i="1"/>
  <c r="D4" i="1"/>
  <c r="D3" i="1"/>
  <c r="D2" i="1"/>
</calcChain>
</file>

<file path=xl/sharedStrings.xml><?xml version="1.0" encoding="utf-8"?>
<sst xmlns="http://schemas.openxmlformats.org/spreadsheetml/2006/main" count="48" uniqueCount="29">
  <si>
    <t>Tag</t>
  </si>
  <si>
    <t>Ball to Powder Weight Ratio</t>
  </si>
  <si>
    <t>20 mm Run Time (Hours)</t>
  </si>
  <si>
    <t>10 mm Run Time (Hours)</t>
  </si>
  <si>
    <t>6 mm Run Time (Hours)</t>
  </si>
  <si>
    <t>Total Run Time (Hours)</t>
  </si>
  <si>
    <t>Circ.</t>
  </si>
  <si>
    <t>Feret</t>
  </si>
  <si>
    <t>AR</t>
  </si>
  <si>
    <t>Round</t>
  </si>
  <si>
    <t>C1-20 / A</t>
  </si>
  <si>
    <t>7.5:1</t>
  </si>
  <si>
    <t>C2-20 / B</t>
  </si>
  <si>
    <t>A6/C</t>
  </si>
  <si>
    <t>15:1</t>
  </si>
  <si>
    <t>n/a</t>
  </si>
  <si>
    <t>A5/D</t>
  </si>
  <si>
    <t>A4/E</t>
  </si>
  <si>
    <t>A3/F</t>
  </si>
  <si>
    <t>E1-10/G</t>
  </si>
  <si>
    <t>1</t>
  </si>
  <si>
    <t>G1-6</t>
  </si>
  <si>
    <t>G2-6</t>
  </si>
  <si>
    <t>2</t>
  </si>
  <si>
    <t>E2-10/H</t>
  </si>
  <si>
    <t>H1-6</t>
  </si>
  <si>
    <t>H2-6</t>
  </si>
  <si>
    <t>D1-10/I</t>
  </si>
  <si>
    <t>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</si>
</sst>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Aptos Narrow"/>
    </font>
    <font>
      <sz val="11"/>
      <color rgb="FF242424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18" fillId="0" borderId="0" xfId="0" applyNumberFormat="1" applyFont="1" applyAlignment="1">
      <alignment horizontal="center"/>
    </xf>
    <xf numFmtId="0" fontId="19" fillId="0" borderId="0" xfId="0" applyFont="1"/>
    <xf numFmtId="49" fontId="20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455E-8DFA-4107-BBF0-2F3B1CD8F21F}">
  <dimension ref="A1:AN17"/>
  <sheetViews>
    <sheetView tabSelected="1" zoomScale="75" workbookViewId="0">
      <selection activeCell="M16" sqref="M16"/>
    </sheetView>
  </sheetViews>
  <sheetFormatPr baseColWidth="10" defaultColWidth="8.83203125" defaultRowHeight="15" x14ac:dyDescent="0.2"/>
  <cols>
    <col min="1" max="1" width="18.33203125" customWidth="1"/>
    <col min="2" max="2" width="28.33203125" customWidth="1"/>
    <col min="3" max="3" width="9.1640625" style="4"/>
    <col min="4" max="4" width="21.1640625" customWidth="1"/>
    <col min="5" max="5" width="19.6640625" customWidth="1"/>
    <col min="6" max="6" width="17.1640625" customWidth="1"/>
    <col min="7" max="7" width="23.33203125" customWidth="1"/>
    <col min="8" max="8" width="9.33203125" bestFit="1" customWidth="1"/>
    <col min="21" max="22" width="11.5" bestFit="1" customWidth="1"/>
    <col min="38" max="40" width="9.83203125" customWidth="1"/>
  </cols>
  <sheetData>
    <row r="1" spans="1:40" x14ac:dyDescent="0.2">
      <c r="A1" t="s">
        <v>0</v>
      </c>
      <c r="B1" t="s">
        <v>1</v>
      </c>
      <c r="C1" s="5" t="s">
        <v>28</v>
      </c>
      <c r="D1" t="s">
        <v>2</v>
      </c>
      <c r="E1" t="s">
        <v>3</v>
      </c>
      <c r="F1" t="s">
        <v>4</v>
      </c>
      <c r="G1" t="s">
        <v>5</v>
      </c>
      <c r="H1" s="8" t="s">
        <v>6</v>
      </c>
      <c r="I1" s="8" t="s">
        <v>7</v>
      </c>
      <c r="J1" s="8" t="s">
        <v>8</v>
      </c>
      <c r="K1" s="8" t="s">
        <v>9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">
      <c r="A2" t="s">
        <v>10</v>
      </c>
      <c r="B2" s="1" t="s">
        <v>11</v>
      </c>
      <c r="C2" s="5">
        <v>1</v>
      </c>
      <c r="D2" s="7">
        <f>1200/60</f>
        <v>20</v>
      </c>
      <c r="E2" s="7">
        <v>0</v>
      </c>
      <c r="F2" s="7">
        <v>0</v>
      </c>
      <c r="G2" s="7">
        <v>20</v>
      </c>
      <c r="H2" s="9">
        <v>0.67332075471698105</v>
      </c>
      <c r="I2" s="9">
        <v>77.325245283018802</v>
      </c>
      <c r="J2" s="9">
        <v>1.44928301886792</v>
      </c>
      <c r="K2" s="9">
        <v>0.71252830188679195</v>
      </c>
      <c r="L2" s="7"/>
      <c r="M2" s="7"/>
      <c r="N2" s="7"/>
      <c r="O2" s="7"/>
      <c r="P2" s="7"/>
      <c r="Q2" s="7"/>
      <c r="R2" s="7"/>
      <c r="U2" s="7"/>
      <c r="V2" s="7"/>
      <c r="W2" s="7"/>
      <c r="X2" s="7"/>
      <c r="Y2" s="7"/>
      <c r="Z2" s="7"/>
      <c r="AC2" s="7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">
      <c r="A3" s="2" t="s">
        <v>12</v>
      </c>
      <c r="B3" s="1" t="s">
        <v>11</v>
      </c>
      <c r="C3" s="5">
        <v>2</v>
      </c>
      <c r="D3" s="7">
        <f>1200/60</f>
        <v>20</v>
      </c>
      <c r="E3" s="7">
        <v>0</v>
      </c>
      <c r="F3" s="7">
        <v>0</v>
      </c>
      <c r="G3" s="7">
        <v>20</v>
      </c>
      <c r="H3" s="9">
        <v>0.64701895734597104</v>
      </c>
      <c r="I3" s="9">
        <v>63.369938388625599</v>
      </c>
      <c r="J3" s="9">
        <v>1.8269241706161099</v>
      </c>
      <c r="K3" s="9">
        <v>0.69817061611374298</v>
      </c>
      <c r="L3" s="7"/>
      <c r="M3" s="7"/>
      <c r="N3" s="7"/>
      <c r="O3" s="7"/>
      <c r="P3" s="7"/>
      <c r="Q3" s="7"/>
      <c r="R3" s="7"/>
      <c r="U3" s="7"/>
      <c r="V3" s="7"/>
      <c r="W3" s="7"/>
      <c r="X3" s="7"/>
      <c r="Y3" s="7"/>
      <c r="Z3" s="7"/>
      <c r="AC3" s="7"/>
    </row>
    <row r="4" spans="1:40" x14ac:dyDescent="0.2">
      <c r="A4" t="s">
        <v>13</v>
      </c>
      <c r="B4" s="3" t="s">
        <v>14</v>
      </c>
      <c r="C4" s="5" t="s">
        <v>15</v>
      </c>
      <c r="D4" s="7">
        <f>1920/60</f>
        <v>32</v>
      </c>
      <c r="E4" s="7">
        <f>960/60</f>
        <v>16</v>
      </c>
      <c r="F4" s="7">
        <v>0</v>
      </c>
      <c r="G4" s="7">
        <v>48</v>
      </c>
      <c r="H4" s="9">
        <v>0.64410963455149495</v>
      </c>
      <c r="I4" s="9">
        <v>49.252850498338802</v>
      </c>
      <c r="J4" s="9">
        <v>1.5402225913621199</v>
      </c>
      <c r="K4" s="9">
        <v>0.681093023255814</v>
      </c>
      <c r="L4" s="7"/>
      <c r="M4" s="7"/>
      <c r="N4" s="7"/>
      <c r="O4" s="7"/>
      <c r="P4" s="7"/>
      <c r="Q4" s="7"/>
      <c r="R4" s="7"/>
      <c r="U4" s="7"/>
      <c r="V4" s="7"/>
      <c r="W4" s="7"/>
      <c r="X4" s="7"/>
      <c r="Y4" s="7"/>
      <c r="Z4" s="7"/>
      <c r="AC4" s="7"/>
    </row>
    <row r="5" spans="1:40" x14ac:dyDescent="0.2">
      <c r="A5" t="s">
        <v>16</v>
      </c>
      <c r="B5" s="3" t="s">
        <v>14</v>
      </c>
      <c r="C5" s="5" t="s">
        <v>15</v>
      </c>
      <c r="D5" s="7">
        <f>1920/60</f>
        <v>32</v>
      </c>
      <c r="E5" s="7">
        <f>480/60</f>
        <v>8</v>
      </c>
      <c r="F5" s="7">
        <v>0</v>
      </c>
      <c r="G5" s="7">
        <v>40</v>
      </c>
      <c r="H5" s="9">
        <v>0.64069465648854895</v>
      </c>
      <c r="I5" s="9">
        <v>67.000816793893094</v>
      </c>
      <c r="J5" s="9">
        <v>1.42548091603053</v>
      </c>
      <c r="K5" s="9">
        <v>0.73125190839694598</v>
      </c>
      <c r="L5" s="7"/>
      <c r="M5" s="7"/>
      <c r="N5" s="7"/>
      <c r="O5" s="7"/>
      <c r="P5" s="7"/>
      <c r="Q5" s="7"/>
      <c r="R5" s="7"/>
      <c r="U5" s="7"/>
      <c r="V5" s="7"/>
      <c r="W5" s="7"/>
      <c r="X5" s="7"/>
      <c r="Y5" s="7"/>
      <c r="Z5" s="7"/>
      <c r="AC5" s="7"/>
    </row>
    <row r="6" spans="1:40" x14ac:dyDescent="0.2">
      <c r="A6" t="s">
        <v>17</v>
      </c>
      <c r="B6" s="3" t="s">
        <v>14</v>
      </c>
      <c r="C6" s="5" t="s">
        <v>15</v>
      </c>
      <c r="D6" s="7">
        <f>1920/60</f>
        <v>32</v>
      </c>
      <c r="E6" s="7">
        <v>0</v>
      </c>
      <c r="F6" s="7">
        <v>0</v>
      </c>
      <c r="G6" s="7">
        <v>32</v>
      </c>
      <c r="H6" s="9">
        <v>0.66067567567567498</v>
      </c>
      <c r="I6" s="9">
        <v>73.209746621621605</v>
      </c>
      <c r="J6" s="9">
        <v>1.45562162162162</v>
      </c>
      <c r="K6" s="9">
        <v>0.71327027027027001</v>
      </c>
      <c r="L6" s="7"/>
      <c r="M6" s="7"/>
      <c r="N6" s="7"/>
      <c r="O6" s="7"/>
      <c r="P6" s="7"/>
      <c r="Q6" s="7"/>
      <c r="R6" s="7"/>
      <c r="U6" s="7"/>
      <c r="V6" s="7"/>
      <c r="W6" s="7"/>
      <c r="X6" s="7"/>
      <c r="Y6" s="7"/>
      <c r="Z6" s="7"/>
      <c r="AC6" s="7"/>
    </row>
    <row r="7" spans="1:40" x14ac:dyDescent="0.2">
      <c r="A7" t="s">
        <v>18</v>
      </c>
      <c r="B7" s="3" t="s">
        <v>14</v>
      </c>
      <c r="C7" s="5" t="s">
        <v>15</v>
      </c>
      <c r="D7" s="7">
        <f>1420/60</f>
        <v>23.666666666666668</v>
      </c>
      <c r="E7" s="7">
        <v>0</v>
      </c>
      <c r="F7" s="7">
        <v>0</v>
      </c>
      <c r="G7" s="7">
        <v>23.7</v>
      </c>
      <c r="H7" s="9">
        <v>0.65853448275862003</v>
      </c>
      <c r="I7" s="9">
        <v>81.141827586206901</v>
      </c>
      <c r="J7" s="9">
        <v>1.67536206896551</v>
      </c>
      <c r="K7" s="9">
        <v>0.70944827586206904</v>
      </c>
      <c r="L7" s="7"/>
      <c r="M7" s="7"/>
      <c r="N7" s="7"/>
      <c r="O7" s="7"/>
      <c r="P7" s="7"/>
      <c r="Q7" s="7"/>
      <c r="R7" s="7"/>
      <c r="U7" s="7"/>
      <c r="V7" s="7"/>
      <c r="W7" s="7"/>
      <c r="X7" s="7"/>
      <c r="Y7" s="7"/>
      <c r="Z7" s="7"/>
      <c r="AC7" s="7"/>
    </row>
    <row r="8" spans="1:40" x14ac:dyDescent="0.2">
      <c r="A8" t="s">
        <v>19</v>
      </c>
      <c r="B8" s="1" t="s">
        <v>11</v>
      </c>
      <c r="C8" s="5" t="s">
        <v>20</v>
      </c>
      <c r="D8" s="7">
        <f t="shared" ref="D8:D14" si="0">1200/60</f>
        <v>20</v>
      </c>
      <c r="E8" s="7">
        <f>1000/60</f>
        <v>16.666666666666668</v>
      </c>
      <c r="F8" s="7">
        <v>0</v>
      </c>
      <c r="G8" s="7">
        <v>36.700000000000003</v>
      </c>
      <c r="H8" s="9">
        <v>0.67678797725426398</v>
      </c>
      <c r="I8" s="9">
        <v>51.080421608448397</v>
      </c>
      <c r="J8" s="9">
        <v>1.4381795288383401</v>
      </c>
      <c r="K8" s="9">
        <v>0.71720471161657096</v>
      </c>
      <c r="L8" s="7"/>
      <c r="M8" s="7"/>
      <c r="N8" s="7"/>
      <c r="O8" s="7"/>
      <c r="P8" s="7"/>
      <c r="Q8" s="7"/>
      <c r="R8" s="7"/>
      <c r="U8" s="7"/>
      <c r="V8" s="7"/>
      <c r="W8" s="7"/>
      <c r="X8" s="7"/>
      <c r="Y8" s="7"/>
      <c r="Z8" s="7"/>
      <c r="AC8" s="7"/>
    </row>
    <row r="9" spans="1:40" x14ac:dyDescent="0.2">
      <c r="A9" t="s">
        <v>21</v>
      </c>
      <c r="B9" s="1" t="s">
        <v>11</v>
      </c>
      <c r="C9" s="5" t="s">
        <v>20</v>
      </c>
      <c r="D9" s="7">
        <f t="shared" si="0"/>
        <v>20</v>
      </c>
      <c r="E9" s="7">
        <f>1500/60</f>
        <v>25</v>
      </c>
      <c r="F9" s="7">
        <f>500/60</f>
        <v>8.3333333333333339</v>
      </c>
      <c r="G9" s="7">
        <f>3200/60</f>
        <v>53.333333333333336</v>
      </c>
      <c r="H9" s="9">
        <v>0.71293023255813903</v>
      </c>
      <c r="I9" s="9">
        <v>51.312448255813898</v>
      </c>
      <c r="J9" s="9">
        <v>1.4006377906976699</v>
      </c>
      <c r="K9" s="9">
        <v>0.73428604651162799</v>
      </c>
      <c r="L9" s="7"/>
      <c r="M9" s="7"/>
      <c r="N9" s="7"/>
      <c r="O9" s="7"/>
      <c r="P9" s="7"/>
      <c r="Q9" s="7"/>
      <c r="R9" s="7"/>
      <c r="U9" s="7"/>
      <c r="V9" s="7"/>
      <c r="W9" s="7"/>
      <c r="X9" s="7"/>
      <c r="Y9" s="7"/>
      <c r="Z9" s="7"/>
      <c r="AC9" s="7"/>
    </row>
    <row r="10" spans="1:40" x14ac:dyDescent="0.2">
      <c r="A10" t="s">
        <v>22</v>
      </c>
      <c r="B10" s="1" t="s">
        <v>11</v>
      </c>
      <c r="C10" s="5" t="s">
        <v>23</v>
      </c>
      <c r="D10" s="7">
        <f t="shared" si="0"/>
        <v>20</v>
      </c>
      <c r="E10" s="7">
        <f>1500/60</f>
        <v>25</v>
      </c>
      <c r="F10" s="7">
        <f>500/60</f>
        <v>8.3333333333333339</v>
      </c>
      <c r="G10" s="7">
        <f>3200/60</f>
        <v>53.333333333333336</v>
      </c>
      <c r="H10" s="9">
        <v>0.68457563451776604</v>
      </c>
      <c r="I10" s="9">
        <v>47.888247715736</v>
      </c>
      <c r="J10" s="9">
        <v>1.46442131979695</v>
      </c>
      <c r="K10" s="9">
        <v>0.70625989847715698</v>
      </c>
      <c r="L10" s="7"/>
      <c r="M10" s="7"/>
      <c r="N10" s="7"/>
      <c r="O10" s="7"/>
      <c r="P10" s="7"/>
      <c r="Q10" s="7"/>
      <c r="R10" s="7"/>
      <c r="U10" s="7"/>
      <c r="V10" s="7"/>
      <c r="W10" s="7"/>
      <c r="X10" s="7"/>
      <c r="Y10" s="7"/>
      <c r="Z10" s="7"/>
      <c r="AC10" s="7"/>
    </row>
    <row r="11" spans="1:40" x14ac:dyDescent="0.2">
      <c r="A11" t="s">
        <v>24</v>
      </c>
      <c r="B11" s="1" t="s">
        <v>11</v>
      </c>
      <c r="C11" s="5" t="s">
        <v>23</v>
      </c>
      <c r="D11" s="7">
        <f t="shared" si="0"/>
        <v>20</v>
      </c>
      <c r="E11" s="7">
        <f>1000/60</f>
        <v>16.666666666666668</v>
      </c>
      <c r="F11" s="7">
        <v>0</v>
      </c>
      <c r="G11" s="7">
        <v>36.666666666666664</v>
      </c>
      <c r="H11" s="9">
        <v>0.57846944444444404</v>
      </c>
      <c r="I11" s="9">
        <v>48.825772222222199</v>
      </c>
      <c r="J11" s="9">
        <v>2.84866111111111</v>
      </c>
      <c r="K11" s="9">
        <v>0.60778888888888805</v>
      </c>
      <c r="L11" s="7"/>
      <c r="M11" s="7"/>
      <c r="N11" s="7"/>
      <c r="O11" s="7"/>
      <c r="P11" s="7"/>
      <c r="Q11" s="7"/>
      <c r="R11" s="7"/>
      <c r="U11" s="7"/>
      <c r="V11" s="7"/>
      <c r="W11" s="7"/>
      <c r="X11" s="7"/>
      <c r="Y11" s="7"/>
      <c r="Z11" s="7"/>
      <c r="AC11" s="7"/>
    </row>
    <row r="12" spans="1:40" x14ac:dyDescent="0.2">
      <c r="A12" t="s">
        <v>25</v>
      </c>
      <c r="B12" s="1" t="s">
        <v>11</v>
      </c>
      <c r="C12" s="5" t="s">
        <v>20</v>
      </c>
      <c r="D12" s="7">
        <f t="shared" si="0"/>
        <v>20</v>
      </c>
      <c r="E12" s="7">
        <f>1500/60</f>
        <v>25</v>
      </c>
      <c r="F12" s="7">
        <v>16.666666666666668</v>
      </c>
      <c r="G12" s="7">
        <v>61.666666666666664</v>
      </c>
      <c r="H12" s="9">
        <v>0.70069311797752798</v>
      </c>
      <c r="I12" s="9">
        <v>50.974919241572998</v>
      </c>
      <c r="J12" s="9">
        <v>1.39025</v>
      </c>
      <c r="K12" s="9">
        <v>0.73979494382022404</v>
      </c>
      <c r="L12" s="7"/>
      <c r="M12" s="7"/>
      <c r="N12" s="7"/>
      <c r="O12" s="7"/>
      <c r="P12" s="7"/>
      <c r="Q12" s="7"/>
      <c r="R12" s="7"/>
      <c r="U12" s="7"/>
      <c r="V12" s="7"/>
      <c r="W12" s="7"/>
      <c r="X12" s="7"/>
      <c r="Y12" s="7"/>
      <c r="Z12" s="7"/>
      <c r="AC12" s="7"/>
    </row>
    <row r="13" spans="1:40" x14ac:dyDescent="0.2">
      <c r="A13" t="s">
        <v>26</v>
      </c>
      <c r="B13" s="1" t="s">
        <v>11</v>
      </c>
      <c r="C13" s="5" t="s">
        <v>23</v>
      </c>
      <c r="D13" s="7">
        <f t="shared" si="0"/>
        <v>20</v>
      </c>
      <c r="E13" s="7">
        <f>1500/60</f>
        <v>25</v>
      </c>
      <c r="F13" s="7">
        <v>16.666666666666668</v>
      </c>
      <c r="G13" s="7">
        <v>61.666666666666664</v>
      </c>
      <c r="H13" s="9">
        <v>0.65629570747217802</v>
      </c>
      <c r="I13" s="9">
        <v>47.9308871224165</v>
      </c>
      <c r="J13" s="9">
        <v>1.4878155802861599</v>
      </c>
      <c r="K13" s="9">
        <v>0.70225278219395804</v>
      </c>
      <c r="L13" s="7"/>
      <c r="M13" s="7"/>
      <c r="N13" s="7"/>
      <c r="O13" s="7"/>
      <c r="P13" s="7"/>
      <c r="Q13" s="7"/>
      <c r="R13" s="7"/>
      <c r="U13" s="7"/>
      <c r="V13" s="7"/>
      <c r="W13" s="7"/>
      <c r="X13" s="7"/>
      <c r="Y13" s="7"/>
      <c r="Z13" s="7"/>
      <c r="AC13" s="7"/>
    </row>
    <row r="14" spans="1:40" x14ac:dyDescent="0.2">
      <c r="A14" t="s">
        <v>27</v>
      </c>
      <c r="B14" s="1" t="s">
        <v>11</v>
      </c>
      <c r="C14" s="5" t="s">
        <v>20</v>
      </c>
      <c r="D14" s="7">
        <f t="shared" si="0"/>
        <v>20</v>
      </c>
      <c r="E14" s="7">
        <f>500/60</f>
        <v>8.3333333333333339</v>
      </c>
      <c r="F14" s="7">
        <v>0</v>
      </c>
      <c r="G14" s="7">
        <v>28.333333333333332</v>
      </c>
      <c r="H14" s="9">
        <v>0.61598396793587096</v>
      </c>
      <c r="I14" s="9">
        <v>62.123178356713403</v>
      </c>
      <c r="J14" s="9">
        <v>1.80421242484969</v>
      </c>
      <c r="K14" s="9">
        <v>0.69678356713426803</v>
      </c>
      <c r="L14" s="7"/>
      <c r="M14" s="7"/>
      <c r="N14" s="7"/>
      <c r="O14" s="7"/>
      <c r="P14" s="7"/>
      <c r="Q14" s="7"/>
      <c r="R14" s="7"/>
      <c r="U14" s="7"/>
      <c r="V14" s="7"/>
      <c r="W14" s="7"/>
      <c r="X14" s="7"/>
      <c r="Y14" s="7"/>
      <c r="Z14" s="7"/>
      <c r="AC14" s="7"/>
    </row>
    <row r="17" spans="19:28" x14ac:dyDescent="0.2">
      <c r="S17" s="4"/>
      <c r="AA17" s="4"/>
      <c r="AB1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747011-4885-485a-ae2c-58a7bb38fe17" xsi:nil="true"/>
    <lcf76f155ced4ddcb4097134ff3c332f xmlns="85ddf31f-0087-44a6-a17e-92195310daa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E568ADF28F9E4DAD22DD24D78CD16F" ma:contentTypeVersion="15" ma:contentTypeDescription="Create a new document." ma:contentTypeScope="" ma:versionID="0c922f2d1d8fdb0fa85278ca3960d96c">
  <xsd:schema xmlns:xsd="http://www.w3.org/2001/XMLSchema" xmlns:xs="http://www.w3.org/2001/XMLSchema" xmlns:p="http://schemas.microsoft.com/office/2006/metadata/properties" xmlns:ns2="85ddf31f-0087-44a6-a17e-92195310daa8" xmlns:ns3="0c747011-4885-485a-ae2c-58a7bb38fe17" targetNamespace="http://schemas.microsoft.com/office/2006/metadata/properties" ma:root="true" ma:fieldsID="86fb45bef3a2899cb6e80f01f5df4c9e" ns2:_="" ns3:_="">
    <xsd:import namespace="85ddf31f-0087-44a6-a17e-92195310daa8"/>
    <xsd:import namespace="0c747011-4885-485a-ae2c-58a7bb38f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df31f-0087-44a6-a17e-92195310d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47011-4885-485a-ae2c-58a7bb38fe1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2a1b6b6-8cd8-4798-9bd5-4fb555290fee}" ma:internalName="TaxCatchAll" ma:showField="CatchAllData" ma:web="0c747011-4885-485a-ae2c-58a7bb38fe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05D52F-7D60-43FB-901F-B45CF496D7B4}">
  <ds:schemaRefs>
    <ds:schemaRef ds:uri="http://schemas.microsoft.com/office/2006/metadata/properties"/>
    <ds:schemaRef ds:uri="http://schemas.microsoft.com/office/infopath/2007/PartnerControls"/>
    <ds:schemaRef ds:uri="0c747011-4885-485a-ae2c-58a7bb38fe17"/>
    <ds:schemaRef ds:uri="85ddf31f-0087-44a6-a17e-92195310daa8"/>
  </ds:schemaRefs>
</ds:datastoreItem>
</file>

<file path=customXml/itemProps2.xml><?xml version="1.0" encoding="utf-8"?>
<ds:datastoreItem xmlns:ds="http://schemas.openxmlformats.org/officeDocument/2006/customXml" ds:itemID="{C764EF97-2FBD-4C53-8C53-4A678489F9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B1F21E-8BCE-4163-A77A-8B4DD4420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df31f-0087-44a6-a17e-92195310daa8"/>
    <ds:schemaRef ds:uri="0c747011-4885-485a-ae2c-58a7bb38f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Zhong</cp:lastModifiedBy>
  <cp:revision/>
  <dcterms:created xsi:type="dcterms:W3CDTF">2024-10-08T15:27:39Z</dcterms:created>
  <dcterms:modified xsi:type="dcterms:W3CDTF">2024-10-16T15:31:03Z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0x0101008DE568ADF28F9E4DAD22DD24D78CD16F</vt:lpwstr>
  </property>
</Properties>
</file>