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WM Frequency" sheetId="1" r:id="rId1"/>
    <sheet name="Speed Control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2"/>
  <c r="E2"/>
  <c r="F2" s="1"/>
  <c r="D2" s="1"/>
  <c r="C3" s="1"/>
  <c r="E3" s="1"/>
  <c r="F3" s="1"/>
  <c r="D3" s="1"/>
  <c r="B5" i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4"/>
  <c r="F7"/>
  <c r="G7" s="1"/>
  <c r="H7" s="1"/>
  <c r="F8"/>
  <c r="G8" s="1"/>
  <c r="H8" s="1"/>
  <c r="F11"/>
  <c r="F12"/>
  <c r="G12" s="1"/>
  <c r="H12" s="1"/>
  <c r="F15"/>
  <c r="G15" s="1"/>
  <c r="H15" s="1"/>
  <c r="F16"/>
  <c r="G16" s="1"/>
  <c r="H16" s="1"/>
  <c r="F19"/>
  <c r="F20"/>
  <c r="G20" s="1"/>
  <c r="H20" s="1"/>
  <c r="F23"/>
  <c r="G23" s="1"/>
  <c r="H23" s="1"/>
  <c r="F24"/>
  <c r="G24" s="1"/>
  <c r="H24" s="1"/>
  <c r="F27"/>
  <c r="F28"/>
  <c r="G28" s="1"/>
  <c r="H28" s="1"/>
  <c r="F31"/>
  <c r="G31" s="1"/>
  <c r="H31" s="1"/>
  <c r="F32"/>
  <c r="G32" s="1"/>
  <c r="H32" s="1"/>
  <c r="F35"/>
  <c r="F36"/>
  <c r="G36" s="1"/>
  <c r="H36" s="1"/>
  <c r="F39"/>
  <c r="G39" s="1"/>
  <c r="H39" s="1"/>
  <c r="F40"/>
  <c r="G40" s="1"/>
  <c r="H40" s="1"/>
  <c r="F43"/>
  <c r="G43" s="1"/>
  <c r="H43" s="1"/>
  <c r="F44"/>
  <c r="G44" s="1"/>
  <c r="H44" s="1"/>
  <c r="F47"/>
  <c r="G47" s="1"/>
  <c r="H47" s="1"/>
  <c r="F48"/>
  <c r="G48" s="1"/>
  <c r="H48" s="1"/>
  <c r="F51"/>
  <c r="G51" s="1"/>
  <c r="H51" s="1"/>
  <c r="F52"/>
  <c r="G52" s="1"/>
  <c r="H52" s="1"/>
  <c r="F55"/>
  <c r="G55" s="1"/>
  <c r="H55" s="1"/>
  <c r="F56"/>
  <c r="G56" s="1"/>
  <c r="H56" s="1"/>
  <c r="F59"/>
  <c r="G59" s="1"/>
  <c r="H59" s="1"/>
  <c r="F60"/>
  <c r="G60" s="1"/>
  <c r="H60" s="1"/>
  <c r="F63"/>
  <c r="F6"/>
  <c r="G6" s="1"/>
  <c r="H6" s="1"/>
  <c r="C5"/>
  <c r="C6"/>
  <c r="C7"/>
  <c r="E7" s="1"/>
  <c r="C8"/>
  <c r="C9"/>
  <c r="E9" s="1"/>
  <c r="C10"/>
  <c r="C11"/>
  <c r="E11" s="1"/>
  <c r="C12"/>
  <c r="E12" s="1"/>
  <c r="C13"/>
  <c r="E13" s="1"/>
  <c r="C14"/>
  <c r="C15"/>
  <c r="E15" s="1"/>
  <c r="C16"/>
  <c r="E16" s="1"/>
  <c r="C17"/>
  <c r="E17" s="1"/>
  <c r="C18"/>
  <c r="C19"/>
  <c r="C20"/>
  <c r="C21"/>
  <c r="E21" s="1"/>
  <c r="C22"/>
  <c r="C23"/>
  <c r="E23" s="1"/>
  <c r="C24"/>
  <c r="C25"/>
  <c r="E25" s="1"/>
  <c r="C26"/>
  <c r="C27"/>
  <c r="E27" s="1"/>
  <c r="C28"/>
  <c r="E28" s="1"/>
  <c r="C29"/>
  <c r="E29" s="1"/>
  <c r="C30"/>
  <c r="C31"/>
  <c r="E31" s="1"/>
  <c r="C32"/>
  <c r="E32" s="1"/>
  <c r="C33"/>
  <c r="E33" s="1"/>
  <c r="C34"/>
  <c r="C35"/>
  <c r="C36"/>
  <c r="C37"/>
  <c r="E37" s="1"/>
  <c r="C38"/>
  <c r="C39"/>
  <c r="E39" s="1"/>
  <c r="C40"/>
  <c r="E40" s="1"/>
  <c r="C41"/>
  <c r="E41" s="1"/>
  <c r="C42"/>
  <c r="C43"/>
  <c r="C44"/>
  <c r="C45"/>
  <c r="E45" s="1"/>
  <c r="C46"/>
  <c r="C47"/>
  <c r="E47" s="1"/>
  <c r="C48"/>
  <c r="C49"/>
  <c r="E49" s="1"/>
  <c r="C50"/>
  <c r="C51"/>
  <c r="E51" s="1"/>
  <c r="C52"/>
  <c r="E52" s="1"/>
  <c r="C53"/>
  <c r="E53" s="1"/>
  <c r="C54"/>
  <c r="E54" s="1"/>
  <c r="C55"/>
  <c r="C56"/>
  <c r="E56" s="1"/>
  <c r="C57"/>
  <c r="E57" s="1"/>
  <c r="C58"/>
  <c r="E58" s="1"/>
  <c r="C59"/>
  <c r="C60"/>
  <c r="E60" s="1"/>
  <c r="C61"/>
  <c r="E61" s="1"/>
  <c r="C62"/>
  <c r="E62" s="1"/>
  <c r="C63"/>
  <c r="E63" s="1"/>
  <c r="C4"/>
  <c r="E6"/>
  <c r="G63"/>
  <c r="H63" s="1"/>
  <c r="E59"/>
  <c r="E55"/>
  <c r="E38"/>
  <c r="E42"/>
  <c r="E43"/>
  <c r="E44"/>
  <c r="E46"/>
  <c r="E48"/>
  <c r="E50"/>
  <c r="E36"/>
  <c r="G11"/>
  <c r="H11" s="1"/>
  <c r="G19"/>
  <c r="H19" s="1"/>
  <c r="G27"/>
  <c r="H27" s="1"/>
  <c r="G35"/>
  <c r="H35" s="1"/>
  <c r="E10"/>
  <c r="E14"/>
  <c r="E18"/>
  <c r="E19"/>
  <c r="E20"/>
  <c r="E22"/>
  <c r="E24"/>
  <c r="E26"/>
  <c r="E30"/>
  <c r="E34"/>
  <c r="E35"/>
  <c r="E8"/>
  <c r="H2"/>
  <c r="F10" s="1"/>
  <c r="G10" s="1"/>
  <c r="H10" s="1"/>
  <c r="F61" l="1"/>
  <c r="G61" s="1"/>
  <c r="H61" s="1"/>
  <c r="F57"/>
  <c r="G57" s="1"/>
  <c r="H57" s="1"/>
  <c r="F53"/>
  <c r="G53" s="1"/>
  <c r="H53" s="1"/>
  <c r="F49"/>
  <c r="G49" s="1"/>
  <c r="H49" s="1"/>
  <c r="F45"/>
  <c r="G45" s="1"/>
  <c r="H45" s="1"/>
  <c r="F41"/>
  <c r="G41" s="1"/>
  <c r="H41" s="1"/>
  <c r="F37"/>
  <c r="G37" s="1"/>
  <c r="H37" s="1"/>
  <c r="F33"/>
  <c r="G33" s="1"/>
  <c r="H33" s="1"/>
  <c r="F29"/>
  <c r="G29" s="1"/>
  <c r="H29" s="1"/>
  <c r="F25"/>
  <c r="G25" s="1"/>
  <c r="H25" s="1"/>
  <c r="F21"/>
  <c r="G21" s="1"/>
  <c r="H21" s="1"/>
  <c r="F17"/>
  <c r="G17" s="1"/>
  <c r="H17" s="1"/>
  <c r="F13"/>
  <c r="G13" s="1"/>
  <c r="H13" s="1"/>
  <c r="F9"/>
  <c r="G9" s="1"/>
  <c r="H9" s="1"/>
  <c r="F62"/>
  <c r="G62" s="1"/>
  <c r="H62" s="1"/>
  <c r="F58"/>
  <c r="G58" s="1"/>
  <c r="H58" s="1"/>
  <c r="F54"/>
  <c r="G54" s="1"/>
  <c r="H54" s="1"/>
  <c r="F50"/>
  <c r="G50" s="1"/>
  <c r="H50" s="1"/>
  <c r="F46"/>
  <c r="G46" s="1"/>
  <c r="H46" s="1"/>
  <c r="F42"/>
  <c r="G42" s="1"/>
  <c r="H42" s="1"/>
  <c r="F38"/>
  <c r="G38" s="1"/>
  <c r="H38" s="1"/>
  <c r="F34"/>
  <c r="G34" s="1"/>
  <c r="H34" s="1"/>
  <c r="F30"/>
  <c r="G30" s="1"/>
  <c r="H30" s="1"/>
  <c r="F26"/>
  <c r="G26" s="1"/>
  <c r="H26" s="1"/>
  <c r="F22"/>
  <c r="G22" s="1"/>
  <c r="H22" s="1"/>
  <c r="F18"/>
  <c r="G18" s="1"/>
  <c r="H18" s="1"/>
  <c r="F14"/>
  <c r="G14" s="1"/>
  <c r="H14" s="1"/>
  <c r="C4" i="2" l="1"/>
  <c r="E4" s="1"/>
  <c r="F4" l="1"/>
  <c r="D4" s="1"/>
  <c r="C5" s="1"/>
  <c r="E5" s="1"/>
  <c r="F5" l="1"/>
  <c r="D5" s="1"/>
  <c r="C6" s="1"/>
  <c r="E6" s="1"/>
  <c r="F6" l="1"/>
  <c r="D6" s="1"/>
  <c r="C7" s="1"/>
  <c r="E7" s="1"/>
  <c r="F7" l="1"/>
  <c r="D7" s="1"/>
  <c r="C8" s="1"/>
  <c r="E8" s="1"/>
  <c r="F8" l="1"/>
  <c r="D8" s="1"/>
  <c r="C9" s="1"/>
  <c r="E9" s="1"/>
  <c r="F9" l="1"/>
  <c r="D9" s="1"/>
  <c r="C10" s="1"/>
  <c r="E10" s="1"/>
  <c r="F10" l="1"/>
  <c r="D10" s="1"/>
  <c r="C11" s="1"/>
  <c r="E11" s="1"/>
  <c r="F11" l="1"/>
  <c r="D11" s="1"/>
  <c r="C12" s="1"/>
  <c r="E12" s="1"/>
  <c r="F12" l="1"/>
  <c r="D12" s="1"/>
  <c r="C13" s="1"/>
  <c r="E13" s="1"/>
  <c r="D13" l="1"/>
  <c r="C14" s="1"/>
  <c r="E14" s="1"/>
  <c r="F13"/>
  <c r="D14" l="1"/>
  <c r="F14"/>
  <c r="C15" l="1"/>
  <c r="E15" s="1"/>
  <c r="F15" l="1"/>
  <c r="D15" l="1"/>
  <c r="C16" s="1"/>
  <c r="E16" s="1"/>
  <c r="D16" l="1"/>
  <c r="C17" s="1"/>
  <c r="E17" s="1"/>
  <c r="F16"/>
  <c r="D17" l="1"/>
  <c r="C18" s="1"/>
  <c r="E18" s="1"/>
  <c r="F17"/>
  <c r="D18" l="1"/>
  <c r="C19" s="1"/>
  <c r="E19" s="1"/>
  <c r="F18"/>
  <c r="D19" l="1"/>
  <c r="C20" s="1"/>
  <c r="E20" s="1"/>
  <c r="F19"/>
  <c r="D20" l="1"/>
  <c r="C21" s="1"/>
  <c r="E21" s="1"/>
  <c r="F20"/>
  <c r="D21" l="1"/>
  <c r="C22" s="1"/>
  <c r="E22" s="1"/>
  <c r="F21"/>
  <c r="D22" l="1"/>
  <c r="C23" s="1"/>
  <c r="E23" s="1"/>
  <c r="F22"/>
  <c r="D23" l="1"/>
  <c r="C24" s="1"/>
  <c r="E24" s="1"/>
  <c r="F23"/>
  <c r="D24" l="1"/>
  <c r="C25" s="1"/>
  <c r="E25" s="1"/>
  <c r="F24"/>
  <c r="F25" l="1"/>
  <c r="D25" s="1"/>
  <c r="C26" s="1"/>
  <c r="E26" s="1"/>
  <c r="F26" l="1"/>
  <c r="D26" s="1"/>
  <c r="C27" s="1"/>
  <c r="E27" s="1"/>
  <c r="D27" l="1"/>
  <c r="C28" s="1"/>
  <c r="E28" s="1"/>
  <c r="F27"/>
  <c r="F28" l="1"/>
  <c r="D28" s="1"/>
  <c r="C29" s="1"/>
  <c r="E29" s="1"/>
  <c r="F29" l="1"/>
  <c r="D29" s="1"/>
  <c r="C30" s="1"/>
  <c r="E30" s="1"/>
  <c r="D30" l="1"/>
  <c r="F30"/>
</calcChain>
</file>

<file path=xl/sharedStrings.xml><?xml version="1.0" encoding="utf-8"?>
<sst xmlns="http://schemas.openxmlformats.org/spreadsheetml/2006/main" count="13" uniqueCount="13">
  <si>
    <t>max duty cycle calculation</t>
  </si>
  <si>
    <t>Fcy=</t>
  </si>
  <si>
    <t>Fosc=</t>
  </si>
  <si>
    <t>Pre=8</t>
  </si>
  <si>
    <t>Pre=1</t>
  </si>
  <si>
    <t>kp</t>
  </si>
  <si>
    <t>ki</t>
  </si>
  <si>
    <t>start speed</t>
  </si>
  <si>
    <t>target speed</t>
  </si>
  <si>
    <t>kd</t>
  </si>
  <si>
    <t>differential speed</t>
  </si>
  <si>
    <t>Accumulated differential speed</t>
  </si>
  <si>
    <t>duty cycle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</si>
</sst>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tabSelected="1" topLeftCell="A28" workbookViewId="0">
      <selection activeCell="B53" sqref="B53"/>
    </sheetView>
  </sheetViews>
  <sheetFormatPr defaultRowHeight="15"/>
  <cols>
    <col min="1" max="2" width="9.42578125" customWidth="1"/>
    <col min="3" max="4" width="9.85546875" customWidth="1"/>
    <col min="5" max="5" width="9.42578125" customWidth="1"/>
  </cols>
  <sheetData>
    <row r="1" spans="1:8">
      <c r="A1" t="s">
        <v>0</v>
      </c>
    </row>
    <row r="2" spans="1:8">
      <c r="E2" t="s">
        <v>2</v>
      </c>
      <c r="F2">
        <v>32000000</v>
      </c>
      <c r="G2" t="s">
        <v>1</v>
      </c>
      <c r="H2">
        <f>F2/2</f>
        <v>16000000</v>
      </c>
    </row>
    <row r="3" spans="1:8">
      <c r="B3" t="s">
        <v>4</v>
      </c>
      <c r="C3" t="s">
        <v>3</v>
      </c>
    </row>
    <row r="4" spans="1:8">
      <c r="A4">
        <v>30</v>
      </c>
      <c r="B4">
        <f>1/A4/2*$F$2-1</f>
        <v>533332.33333333337</v>
      </c>
      <c r="C4">
        <f>1/A4/2*$F$2/8-1</f>
        <v>66665.666666666672</v>
      </c>
    </row>
    <row r="5" spans="1:8">
      <c r="A5">
        <v>50</v>
      </c>
      <c r="B5">
        <f t="shared" ref="B5:B63" si="0">1/A5/2*$F$2-1</f>
        <v>319999</v>
      </c>
      <c r="C5">
        <f t="shared" ref="C5:C63" si="1">1/A5/2*$F$2/8-1</f>
        <v>39999</v>
      </c>
    </row>
    <row r="6" spans="1:8">
      <c r="A6">
        <v>100</v>
      </c>
      <c r="B6">
        <f t="shared" si="0"/>
        <v>159999</v>
      </c>
      <c r="C6">
        <f t="shared" si="1"/>
        <v>19999</v>
      </c>
      <c r="E6">
        <f t="shared" ref="E6:E7" si="2">ROUNDDOWN(C6,0)</f>
        <v>19999</v>
      </c>
      <c r="F6">
        <f>LOG10($H$2/A6/8)/LOG10(2)</f>
        <v>14.287712379549449</v>
      </c>
      <c r="G6">
        <f t="shared" ref="G6:G7" si="3">POWER(2,F6)</f>
        <v>19999.999999999982</v>
      </c>
      <c r="H6">
        <f t="shared" ref="H6:H7" si="4">ROUNDDOWN(G6,0)</f>
        <v>20000</v>
      </c>
    </row>
    <row r="7" spans="1:8">
      <c r="A7">
        <v>200</v>
      </c>
      <c r="B7">
        <f t="shared" si="0"/>
        <v>79999</v>
      </c>
      <c r="C7">
        <f t="shared" si="1"/>
        <v>9999</v>
      </c>
      <c r="E7">
        <f t="shared" si="2"/>
        <v>9999</v>
      </c>
      <c r="F7">
        <f t="shared" ref="F7:F63" si="5">LOG10($H$2/A7/8)/LOG10(2)</f>
        <v>13.287712379549449</v>
      </c>
      <c r="G7">
        <f t="shared" si="3"/>
        <v>9999.9999999999909</v>
      </c>
      <c r="H7">
        <f t="shared" si="4"/>
        <v>9999</v>
      </c>
    </row>
    <row r="8" spans="1:8">
      <c r="A8">
        <v>300</v>
      </c>
      <c r="B8">
        <f t="shared" si="0"/>
        <v>53332.333333333336</v>
      </c>
      <c r="C8">
        <f t="shared" si="1"/>
        <v>6665.666666666667</v>
      </c>
      <c r="E8">
        <f>ROUNDDOWN(C8,0)</f>
        <v>6665</v>
      </c>
      <c r="F8">
        <f t="shared" si="5"/>
        <v>12.702749878828293</v>
      </c>
      <c r="G8">
        <f>POWER(2,F8)</f>
        <v>6666.6666666666652</v>
      </c>
      <c r="H8">
        <f>ROUNDDOWN(G8,0)</f>
        <v>6666</v>
      </c>
    </row>
    <row r="9" spans="1:8">
      <c r="A9">
        <v>400</v>
      </c>
      <c r="B9">
        <f t="shared" si="0"/>
        <v>39999</v>
      </c>
      <c r="C9">
        <f t="shared" si="1"/>
        <v>4999</v>
      </c>
      <c r="E9">
        <f>ROUNDDOWN(C9,0)</f>
        <v>4999</v>
      </c>
      <c r="F9">
        <f t="shared" si="5"/>
        <v>12.287712379549449</v>
      </c>
      <c r="G9">
        <f>POWER(2,F9)</f>
        <v>4999.9999999999955</v>
      </c>
      <c r="H9">
        <f>ROUNDDOWN(G9,0)</f>
        <v>5000</v>
      </c>
    </row>
    <row r="10" spans="1:8">
      <c r="A10">
        <v>500</v>
      </c>
      <c r="B10">
        <f t="shared" si="0"/>
        <v>31999</v>
      </c>
      <c r="C10">
        <f t="shared" si="1"/>
        <v>3999</v>
      </c>
      <c r="E10">
        <f t="shared" ref="E10:E63" si="6">ROUNDDOWN(C10,0)</f>
        <v>3999</v>
      </c>
      <c r="F10">
        <f t="shared" si="5"/>
        <v>11.965784284662087</v>
      </c>
      <c r="G10">
        <f t="shared" ref="G10:G63" si="7">POWER(2,F10)</f>
        <v>3999.9999999999995</v>
      </c>
      <c r="H10">
        <f t="shared" ref="H10:H63" si="8">ROUNDDOWN(G10,0)</f>
        <v>4000</v>
      </c>
    </row>
    <row r="11" spans="1:8">
      <c r="A11">
        <v>600</v>
      </c>
      <c r="B11">
        <f t="shared" si="0"/>
        <v>26665.666666666668</v>
      </c>
      <c r="C11">
        <f t="shared" si="1"/>
        <v>3332.3333333333335</v>
      </c>
      <c r="E11">
        <f t="shared" si="6"/>
        <v>3332</v>
      </c>
      <c r="F11">
        <f t="shared" si="5"/>
        <v>11.702749878828293</v>
      </c>
      <c r="G11">
        <f t="shared" si="7"/>
        <v>3333.3333333333321</v>
      </c>
      <c r="H11">
        <f t="shared" si="8"/>
        <v>3333</v>
      </c>
    </row>
    <row r="12" spans="1:8">
      <c r="A12">
        <v>700</v>
      </c>
      <c r="B12">
        <f t="shared" si="0"/>
        <v>22856.142857142859</v>
      </c>
      <c r="C12">
        <f t="shared" si="1"/>
        <v>2856.1428571428573</v>
      </c>
      <c r="E12">
        <f t="shared" si="6"/>
        <v>2856</v>
      </c>
      <c r="F12">
        <f t="shared" si="5"/>
        <v>11.480357457491845</v>
      </c>
      <c r="G12">
        <f t="shared" si="7"/>
        <v>2857.1428571428569</v>
      </c>
      <c r="H12">
        <f t="shared" si="8"/>
        <v>2857</v>
      </c>
    </row>
    <row r="13" spans="1:8">
      <c r="A13">
        <v>800</v>
      </c>
      <c r="B13">
        <f t="shared" si="0"/>
        <v>19999</v>
      </c>
      <c r="C13">
        <f t="shared" si="1"/>
        <v>2499</v>
      </c>
      <c r="E13">
        <f t="shared" si="6"/>
        <v>2499</v>
      </c>
      <c r="F13">
        <f t="shared" si="5"/>
        <v>11.287712379549449</v>
      </c>
      <c r="G13">
        <f t="shared" si="7"/>
        <v>2499.9999999999973</v>
      </c>
      <c r="H13">
        <f t="shared" si="8"/>
        <v>2500</v>
      </c>
    </row>
    <row r="14" spans="1:8">
      <c r="A14">
        <v>900</v>
      </c>
      <c r="B14">
        <f t="shared" si="0"/>
        <v>17776.777777777777</v>
      </c>
      <c r="C14">
        <f t="shared" si="1"/>
        <v>2221.2222222222222</v>
      </c>
      <c r="E14">
        <f t="shared" si="6"/>
        <v>2221</v>
      </c>
      <c r="F14">
        <f t="shared" si="5"/>
        <v>11.117787378107138</v>
      </c>
      <c r="G14">
        <f t="shared" si="7"/>
        <v>2222.2222222222231</v>
      </c>
      <c r="H14">
        <f t="shared" si="8"/>
        <v>2222</v>
      </c>
    </row>
    <row r="15" spans="1:8">
      <c r="A15">
        <v>1000</v>
      </c>
      <c r="B15">
        <f t="shared" si="0"/>
        <v>15999</v>
      </c>
      <c r="C15">
        <f t="shared" si="1"/>
        <v>1999</v>
      </c>
      <c r="E15">
        <f t="shared" si="6"/>
        <v>1999</v>
      </c>
      <c r="F15">
        <f t="shared" si="5"/>
        <v>10.965784284662087</v>
      </c>
      <c r="G15">
        <f t="shared" si="7"/>
        <v>1999.9999999999998</v>
      </c>
      <c r="H15">
        <f t="shared" si="8"/>
        <v>2000</v>
      </c>
    </row>
    <row r="16" spans="1:8">
      <c r="A16">
        <v>1100</v>
      </c>
      <c r="B16">
        <f t="shared" si="0"/>
        <v>14544.454545454546</v>
      </c>
      <c r="C16">
        <f t="shared" si="1"/>
        <v>1817.1818181818182</v>
      </c>
      <c r="E16">
        <f t="shared" si="6"/>
        <v>1817</v>
      </c>
      <c r="F16">
        <f t="shared" si="5"/>
        <v>10.828280760912152</v>
      </c>
      <c r="G16">
        <f t="shared" si="7"/>
        <v>1818.181818181818</v>
      </c>
      <c r="H16">
        <f t="shared" si="8"/>
        <v>1818</v>
      </c>
    </row>
    <row r="17" spans="1:8">
      <c r="A17">
        <v>1200</v>
      </c>
      <c r="B17">
        <f t="shared" si="0"/>
        <v>13332.333333333334</v>
      </c>
      <c r="C17">
        <f t="shared" si="1"/>
        <v>1665.6666666666667</v>
      </c>
      <c r="E17">
        <f t="shared" si="6"/>
        <v>1665</v>
      </c>
      <c r="F17">
        <f t="shared" si="5"/>
        <v>10.702749878828294</v>
      </c>
      <c r="G17">
        <f t="shared" si="7"/>
        <v>1666.6666666666674</v>
      </c>
      <c r="H17">
        <f t="shared" si="8"/>
        <v>1666</v>
      </c>
    </row>
    <row r="18" spans="1:8">
      <c r="A18">
        <v>1300</v>
      </c>
      <c r="B18">
        <f t="shared" si="0"/>
        <v>12306.692307692309</v>
      </c>
      <c r="C18">
        <f t="shared" si="1"/>
        <v>1537.4615384615386</v>
      </c>
      <c r="E18">
        <f t="shared" si="6"/>
        <v>1537</v>
      </c>
      <c r="F18">
        <f t="shared" si="5"/>
        <v>10.587272661408356</v>
      </c>
      <c r="G18">
        <f t="shared" si="7"/>
        <v>1538.4615384615365</v>
      </c>
      <c r="H18">
        <f t="shared" si="8"/>
        <v>1538</v>
      </c>
    </row>
    <row r="19" spans="1:8">
      <c r="A19">
        <v>1400</v>
      </c>
      <c r="B19">
        <f t="shared" si="0"/>
        <v>11427.571428571429</v>
      </c>
      <c r="C19">
        <f t="shared" si="1"/>
        <v>1427.5714285714287</v>
      </c>
      <c r="E19">
        <f t="shared" si="6"/>
        <v>1427</v>
      </c>
      <c r="F19">
        <f t="shared" si="5"/>
        <v>10.480357457491845</v>
      </c>
      <c r="G19">
        <f t="shared" si="7"/>
        <v>1428.5714285714284</v>
      </c>
      <c r="H19">
        <f t="shared" si="8"/>
        <v>1428</v>
      </c>
    </row>
    <row r="20" spans="1:8">
      <c r="A20">
        <v>1500</v>
      </c>
      <c r="B20">
        <f t="shared" si="0"/>
        <v>10665.666666666666</v>
      </c>
      <c r="C20">
        <f t="shared" si="1"/>
        <v>1332.3333333333333</v>
      </c>
      <c r="E20">
        <f t="shared" si="6"/>
        <v>1332</v>
      </c>
      <c r="F20">
        <f t="shared" si="5"/>
        <v>10.380821783940931</v>
      </c>
      <c r="G20">
        <f t="shared" si="7"/>
        <v>1333.3333333333328</v>
      </c>
      <c r="H20">
        <f t="shared" si="8"/>
        <v>1333</v>
      </c>
    </row>
    <row r="21" spans="1:8">
      <c r="A21">
        <v>1600</v>
      </c>
      <c r="B21">
        <f t="shared" si="0"/>
        <v>9999</v>
      </c>
      <c r="C21">
        <f t="shared" si="1"/>
        <v>1249</v>
      </c>
      <c r="E21">
        <f t="shared" si="6"/>
        <v>1249</v>
      </c>
      <c r="F21">
        <f t="shared" si="5"/>
        <v>10.287712379549449</v>
      </c>
      <c r="G21">
        <f t="shared" si="7"/>
        <v>1249.9999999999995</v>
      </c>
      <c r="H21">
        <f t="shared" si="8"/>
        <v>1250</v>
      </c>
    </row>
    <row r="22" spans="1:8">
      <c r="A22">
        <v>1700</v>
      </c>
      <c r="B22">
        <f t="shared" si="0"/>
        <v>9410.7647058823513</v>
      </c>
      <c r="C22">
        <f t="shared" si="1"/>
        <v>1175.4705882352939</v>
      </c>
      <c r="E22">
        <f t="shared" si="6"/>
        <v>1175</v>
      </c>
      <c r="F22">
        <f t="shared" si="5"/>
        <v>10.20024953829911</v>
      </c>
      <c r="G22">
        <f t="shared" si="7"/>
        <v>1176.470588235293</v>
      </c>
      <c r="H22">
        <f t="shared" si="8"/>
        <v>1176</v>
      </c>
    </row>
    <row r="23" spans="1:8">
      <c r="A23">
        <v>1800</v>
      </c>
      <c r="B23">
        <f t="shared" si="0"/>
        <v>8887.8888888888887</v>
      </c>
      <c r="C23">
        <f t="shared" si="1"/>
        <v>1110.1111111111111</v>
      </c>
      <c r="E23">
        <f t="shared" si="6"/>
        <v>1110</v>
      </c>
      <c r="F23">
        <f t="shared" si="5"/>
        <v>10.117787378107137</v>
      </c>
      <c r="G23">
        <f t="shared" si="7"/>
        <v>1111.1111111111104</v>
      </c>
      <c r="H23">
        <f t="shared" si="8"/>
        <v>1111</v>
      </c>
    </row>
    <row r="24" spans="1:8">
      <c r="A24">
        <v>1900</v>
      </c>
      <c r="B24">
        <f t="shared" si="0"/>
        <v>8420.0526315789466</v>
      </c>
      <c r="C24">
        <f t="shared" si="1"/>
        <v>1051.6315789473683</v>
      </c>
      <c r="E24">
        <f t="shared" si="6"/>
        <v>1051</v>
      </c>
      <c r="F24">
        <f t="shared" si="5"/>
        <v>10.039784866105864</v>
      </c>
      <c r="G24">
        <f t="shared" si="7"/>
        <v>1052.6315789473679</v>
      </c>
      <c r="H24">
        <f t="shared" si="8"/>
        <v>1052</v>
      </c>
    </row>
    <row r="25" spans="1:8">
      <c r="A25">
        <v>2000</v>
      </c>
      <c r="B25">
        <f t="shared" si="0"/>
        <v>7999</v>
      </c>
      <c r="C25">
        <f t="shared" si="1"/>
        <v>999</v>
      </c>
      <c r="E25">
        <f t="shared" si="6"/>
        <v>999</v>
      </c>
      <c r="F25">
        <f t="shared" si="5"/>
        <v>9.965784284662087</v>
      </c>
      <c r="G25">
        <f t="shared" si="7"/>
        <v>999.99999999999977</v>
      </c>
      <c r="H25">
        <f t="shared" si="8"/>
        <v>1000</v>
      </c>
    </row>
    <row r="26" spans="1:8">
      <c r="A26">
        <v>2100</v>
      </c>
      <c r="B26">
        <f t="shared" si="0"/>
        <v>7618.0476190476193</v>
      </c>
      <c r="C26">
        <f t="shared" si="1"/>
        <v>951.38095238095241</v>
      </c>
      <c r="E26">
        <f t="shared" si="6"/>
        <v>951</v>
      </c>
      <c r="F26">
        <f t="shared" si="5"/>
        <v>9.8953949567706889</v>
      </c>
      <c r="G26">
        <f t="shared" si="7"/>
        <v>952.38095238095195</v>
      </c>
      <c r="H26">
        <f t="shared" si="8"/>
        <v>952</v>
      </c>
    </row>
    <row r="27" spans="1:8">
      <c r="A27">
        <v>2200</v>
      </c>
      <c r="B27">
        <f t="shared" si="0"/>
        <v>7271.727272727273</v>
      </c>
      <c r="C27">
        <f t="shared" si="1"/>
        <v>908.09090909090912</v>
      </c>
      <c r="E27">
        <f t="shared" si="6"/>
        <v>908</v>
      </c>
      <c r="F27">
        <f t="shared" si="5"/>
        <v>9.8282807609121523</v>
      </c>
      <c r="G27">
        <f t="shared" si="7"/>
        <v>909.09090909090901</v>
      </c>
      <c r="H27">
        <f t="shared" si="8"/>
        <v>909</v>
      </c>
    </row>
    <row r="28" spans="1:8">
      <c r="A28">
        <v>2300</v>
      </c>
      <c r="B28">
        <f t="shared" si="0"/>
        <v>6955.521739130435</v>
      </c>
      <c r="C28">
        <f t="shared" si="1"/>
        <v>868.56521739130437</v>
      </c>
      <c r="E28">
        <f t="shared" si="6"/>
        <v>868</v>
      </c>
      <c r="F28">
        <f t="shared" si="5"/>
        <v>9.7641504234924366</v>
      </c>
      <c r="G28">
        <f t="shared" si="7"/>
        <v>869.56521739130437</v>
      </c>
      <c r="H28">
        <f t="shared" si="8"/>
        <v>869</v>
      </c>
    </row>
    <row r="29" spans="1:8">
      <c r="A29">
        <v>2400</v>
      </c>
      <c r="B29">
        <f t="shared" si="0"/>
        <v>6665.666666666667</v>
      </c>
      <c r="C29">
        <f t="shared" si="1"/>
        <v>832.33333333333337</v>
      </c>
      <c r="E29">
        <f t="shared" si="6"/>
        <v>832</v>
      </c>
      <c r="F29">
        <f t="shared" si="5"/>
        <v>9.7027498788282944</v>
      </c>
      <c r="G29">
        <f t="shared" si="7"/>
        <v>833.3333333333336</v>
      </c>
      <c r="H29">
        <f t="shared" si="8"/>
        <v>833</v>
      </c>
    </row>
    <row r="30" spans="1:8">
      <c r="A30">
        <v>2500</v>
      </c>
      <c r="B30">
        <f t="shared" si="0"/>
        <v>6399</v>
      </c>
      <c r="C30">
        <f t="shared" si="1"/>
        <v>799</v>
      </c>
      <c r="E30">
        <f t="shared" si="6"/>
        <v>799</v>
      </c>
      <c r="F30">
        <f t="shared" si="5"/>
        <v>9.6438561897747253</v>
      </c>
      <c r="G30">
        <f t="shared" si="7"/>
        <v>799.99999999999989</v>
      </c>
      <c r="H30">
        <f t="shared" si="8"/>
        <v>800</v>
      </c>
    </row>
    <row r="31" spans="1:8">
      <c r="A31">
        <v>2600</v>
      </c>
      <c r="B31">
        <f t="shared" si="0"/>
        <v>6152.8461538461543</v>
      </c>
      <c r="C31">
        <f t="shared" si="1"/>
        <v>768.23076923076928</v>
      </c>
      <c r="E31">
        <f t="shared" si="6"/>
        <v>768</v>
      </c>
      <c r="F31">
        <f t="shared" si="5"/>
        <v>9.5872726614083561</v>
      </c>
      <c r="G31">
        <f t="shared" si="7"/>
        <v>769.23076923076815</v>
      </c>
      <c r="H31">
        <f t="shared" si="8"/>
        <v>769</v>
      </c>
    </row>
    <row r="32" spans="1:8">
      <c r="A32">
        <v>2700</v>
      </c>
      <c r="B32">
        <f t="shared" si="0"/>
        <v>5924.9259259259252</v>
      </c>
      <c r="C32">
        <f t="shared" si="1"/>
        <v>739.74074074074065</v>
      </c>
      <c r="E32">
        <f t="shared" si="6"/>
        <v>739</v>
      </c>
      <c r="F32">
        <f t="shared" si="5"/>
        <v>9.5328248773859805</v>
      </c>
      <c r="G32">
        <f t="shared" si="7"/>
        <v>740.74074074074008</v>
      </c>
      <c r="H32">
        <f t="shared" si="8"/>
        <v>740</v>
      </c>
    </row>
    <row r="33" spans="1:8">
      <c r="A33">
        <v>2800</v>
      </c>
      <c r="B33">
        <f t="shared" si="0"/>
        <v>5713.2857142857147</v>
      </c>
      <c r="C33">
        <f t="shared" si="1"/>
        <v>713.28571428571433</v>
      </c>
      <c r="E33">
        <f t="shared" si="6"/>
        <v>713</v>
      </c>
      <c r="F33">
        <f t="shared" si="5"/>
        <v>9.480357457491845</v>
      </c>
      <c r="G33">
        <f t="shared" si="7"/>
        <v>714.28571428571411</v>
      </c>
      <c r="H33">
        <f t="shared" si="8"/>
        <v>714</v>
      </c>
    </row>
    <row r="34" spans="1:8">
      <c r="A34">
        <v>2900</v>
      </c>
      <c r="B34">
        <f t="shared" si="0"/>
        <v>5516.2413793103442</v>
      </c>
      <c r="C34">
        <f t="shared" si="1"/>
        <v>688.65517241379303</v>
      </c>
      <c r="E34">
        <f t="shared" si="6"/>
        <v>688</v>
      </c>
      <c r="F34">
        <f t="shared" si="5"/>
        <v>9.4297313844218777</v>
      </c>
      <c r="G34">
        <f t="shared" si="7"/>
        <v>689.65517241379337</v>
      </c>
      <c r="H34">
        <f t="shared" si="8"/>
        <v>689</v>
      </c>
    </row>
    <row r="35" spans="1:8">
      <c r="A35">
        <v>3000</v>
      </c>
      <c r="B35">
        <f t="shared" si="0"/>
        <v>5332.333333333333</v>
      </c>
      <c r="C35">
        <f t="shared" si="1"/>
        <v>665.66666666666663</v>
      </c>
      <c r="E35">
        <f t="shared" si="6"/>
        <v>665</v>
      </c>
      <c r="F35">
        <f t="shared" si="5"/>
        <v>9.3808217839409309</v>
      </c>
      <c r="G35">
        <f t="shared" si="7"/>
        <v>666.6666666666664</v>
      </c>
      <c r="H35">
        <f t="shared" si="8"/>
        <v>666</v>
      </c>
    </row>
    <row r="36" spans="1:8">
      <c r="A36">
        <v>4000</v>
      </c>
      <c r="B36">
        <f t="shared" si="0"/>
        <v>3999</v>
      </c>
      <c r="C36">
        <f t="shared" si="1"/>
        <v>499</v>
      </c>
      <c r="E36">
        <f t="shared" si="6"/>
        <v>499</v>
      </c>
      <c r="F36">
        <f t="shared" si="5"/>
        <v>8.965784284662087</v>
      </c>
      <c r="G36">
        <f t="shared" si="7"/>
        <v>499.99999999999983</v>
      </c>
      <c r="H36">
        <f t="shared" si="8"/>
        <v>500</v>
      </c>
    </row>
    <row r="37" spans="1:8">
      <c r="A37">
        <v>5000</v>
      </c>
      <c r="B37">
        <f t="shared" si="0"/>
        <v>3199</v>
      </c>
      <c r="C37">
        <f t="shared" si="1"/>
        <v>399</v>
      </c>
      <c r="E37">
        <f t="shared" si="6"/>
        <v>399</v>
      </c>
      <c r="F37">
        <f t="shared" si="5"/>
        <v>8.6438561897747253</v>
      </c>
      <c r="G37">
        <f t="shared" si="7"/>
        <v>400.00000000000023</v>
      </c>
      <c r="H37">
        <f t="shared" si="8"/>
        <v>400</v>
      </c>
    </row>
    <row r="38" spans="1:8">
      <c r="A38">
        <v>6000</v>
      </c>
      <c r="B38">
        <f t="shared" si="0"/>
        <v>2665.6666666666665</v>
      </c>
      <c r="C38">
        <f t="shared" si="1"/>
        <v>332.33333333333331</v>
      </c>
      <c r="E38">
        <f t="shared" si="6"/>
        <v>332</v>
      </c>
      <c r="F38">
        <f t="shared" si="5"/>
        <v>8.3808217839409309</v>
      </c>
      <c r="G38">
        <f t="shared" si="7"/>
        <v>333.33333333333314</v>
      </c>
      <c r="H38">
        <f t="shared" si="8"/>
        <v>333</v>
      </c>
    </row>
    <row r="39" spans="1:8">
      <c r="A39">
        <v>7000</v>
      </c>
      <c r="B39">
        <f t="shared" si="0"/>
        <v>2284.7142857142858</v>
      </c>
      <c r="C39">
        <f t="shared" si="1"/>
        <v>284.71428571428572</v>
      </c>
      <c r="E39">
        <f t="shared" si="6"/>
        <v>284</v>
      </c>
      <c r="F39">
        <f t="shared" si="5"/>
        <v>8.1584293626044833</v>
      </c>
      <c r="G39">
        <f t="shared" si="7"/>
        <v>285.71428571428561</v>
      </c>
      <c r="H39">
        <f t="shared" si="8"/>
        <v>285</v>
      </c>
    </row>
    <row r="40" spans="1:8">
      <c r="A40">
        <v>8000</v>
      </c>
      <c r="B40">
        <f t="shared" si="0"/>
        <v>1999</v>
      </c>
      <c r="C40">
        <f t="shared" si="1"/>
        <v>249</v>
      </c>
      <c r="E40">
        <f t="shared" si="6"/>
        <v>249</v>
      </c>
      <c r="F40">
        <f t="shared" si="5"/>
        <v>7.965784284662087</v>
      </c>
      <c r="G40">
        <f t="shared" si="7"/>
        <v>249.99999999999989</v>
      </c>
      <c r="H40">
        <f t="shared" si="8"/>
        <v>250</v>
      </c>
    </row>
    <row r="41" spans="1:8">
      <c r="A41">
        <v>9000</v>
      </c>
      <c r="B41">
        <f t="shared" si="0"/>
        <v>1776.7777777777778</v>
      </c>
      <c r="C41">
        <f t="shared" si="1"/>
        <v>221.22222222222223</v>
      </c>
      <c r="E41">
        <f t="shared" si="6"/>
        <v>221</v>
      </c>
      <c r="F41">
        <f t="shared" si="5"/>
        <v>7.7958592832197748</v>
      </c>
      <c r="G41">
        <f t="shared" si="7"/>
        <v>222.22222222222226</v>
      </c>
      <c r="H41">
        <f t="shared" si="8"/>
        <v>222</v>
      </c>
    </row>
    <row r="42" spans="1:8">
      <c r="A42">
        <v>10000</v>
      </c>
      <c r="B42">
        <f t="shared" si="0"/>
        <v>1599</v>
      </c>
      <c r="C42">
        <f t="shared" si="1"/>
        <v>199</v>
      </c>
      <c r="E42">
        <f t="shared" si="6"/>
        <v>199</v>
      </c>
      <c r="F42">
        <f t="shared" si="5"/>
        <v>7.6438561897747253</v>
      </c>
      <c r="G42">
        <f t="shared" si="7"/>
        <v>200.00000000000011</v>
      </c>
      <c r="H42">
        <f t="shared" si="8"/>
        <v>200</v>
      </c>
    </row>
    <row r="43" spans="1:8">
      <c r="A43">
        <v>11000</v>
      </c>
      <c r="B43">
        <f t="shared" si="0"/>
        <v>1453.5454545454545</v>
      </c>
      <c r="C43">
        <f t="shared" si="1"/>
        <v>180.81818181818181</v>
      </c>
      <c r="E43">
        <f t="shared" si="6"/>
        <v>180</v>
      </c>
      <c r="F43">
        <f t="shared" si="5"/>
        <v>7.5063526660247906</v>
      </c>
      <c r="G43">
        <f t="shared" si="7"/>
        <v>181.81818181818193</v>
      </c>
      <c r="H43">
        <f t="shared" si="8"/>
        <v>181</v>
      </c>
    </row>
    <row r="44" spans="1:8">
      <c r="A44">
        <v>12000</v>
      </c>
      <c r="B44">
        <f t="shared" si="0"/>
        <v>1332.3333333333333</v>
      </c>
      <c r="C44">
        <f t="shared" si="1"/>
        <v>165.66666666666666</v>
      </c>
      <c r="E44">
        <f t="shared" si="6"/>
        <v>165</v>
      </c>
      <c r="F44">
        <f t="shared" si="5"/>
        <v>7.38082178394093</v>
      </c>
      <c r="G44">
        <f t="shared" si="7"/>
        <v>166.66666666666657</v>
      </c>
      <c r="H44">
        <f t="shared" si="8"/>
        <v>166</v>
      </c>
    </row>
    <row r="45" spans="1:8">
      <c r="A45">
        <v>13000</v>
      </c>
      <c r="B45">
        <f t="shared" si="0"/>
        <v>1229.7692307692307</v>
      </c>
      <c r="C45">
        <f t="shared" si="1"/>
        <v>152.84615384615384</v>
      </c>
      <c r="E45">
        <f t="shared" si="6"/>
        <v>152</v>
      </c>
      <c r="F45">
        <f t="shared" si="5"/>
        <v>7.2653445665209944</v>
      </c>
      <c r="G45">
        <f t="shared" si="7"/>
        <v>153.84615384615375</v>
      </c>
      <c r="H45">
        <f t="shared" si="8"/>
        <v>153</v>
      </c>
    </row>
    <row r="46" spans="1:8">
      <c r="A46">
        <v>14000</v>
      </c>
      <c r="B46">
        <f t="shared" si="0"/>
        <v>1141.8571428571429</v>
      </c>
      <c r="C46">
        <f t="shared" si="1"/>
        <v>141.85714285714286</v>
      </c>
      <c r="E46">
        <f t="shared" si="6"/>
        <v>141</v>
      </c>
      <c r="F46">
        <f t="shared" si="5"/>
        <v>7.1584293626044824</v>
      </c>
      <c r="G46">
        <f t="shared" si="7"/>
        <v>142.8571428571428</v>
      </c>
      <c r="H46">
        <f t="shared" si="8"/>
        <v>142</v>
      </c>
    </row>
    <row r="47" spans="1:8">
      <c r="A47">
        <v>15000</v>
      </c>
      <c r="B47">
        <f t="shared" si="0"/>
        <v>1065.6666666666667</v>
      </c>
      <c r="C47">
        <f t="shared" si="1"/>
        <v>132.33333333333334</v>
      </c>
      <c r="E47">
        <f t="shared" si="6"/>
        <v>132</v>
      </c>
      <c r="F47">
        <f t="shared" si="5"/>
        <v>7.0588936890535683</v>
      </c>
      <c r="G47">
        <f t="shared" si="7"/>
        <v>133.33333333333326</v>
      </c>
      <c r="H47">
        <f t="shared" si="8"/>
        <v>133</v>
      </c>
    </row>
    <row r="48" spans="1:8">
      <c r="A48">
        <v>16000</v>
      </c>
      <c r="B48">
        <f t="shared" si="0"/>
        <v>999</v>
      </c>
      <c r="C48">
        <f t="shared" si="1"/>
        <v>124</v>
      </c>
      <c r="E48">
        <f t="shared" si="6"/>
        <v>124</v>
      </c>
      <c r="F48">
        <f t="shared" si="5"/>
        <v>6.9657842846620861</v>
      </c>
      <c r="G48">
        <f t="shared" si="7"/>
        <v>124.99999999999994</v>
      </c>
      <c r="H48">
        <f t="shared" si="8"/>
        <v>125</v>
      </c>
    </row>
    <row r="49" spans="1:8">
      <c r="A49">
        <v>17000</v>
      </c>
      <c r="B49">
        <f t="shared" si="0"/>
        <v>940.17647058823536</v>
      </c>
      <c r="C49">
        <f t="shared" si="1"/>
        <v>116.64705882352942</v>
      </c>
      <c r="E49">
        <f t="shared" si="6"/>
        <v>116</v>
      </c>
      <c r="F49">
        <f t="shared" si="5"/>
        <v>6.878321443411747</v>
      </c>
      <c r="G49">
        <f t="shared" si="7"/>
        <v>117.64705882352938</v>
      </c>
      <c r="H49">
        <f t="shared" si="8"/>
        <v>117</v>
      </c>
    </row>
    <row r="50" spans="1:8">
      <c r="A50">
        <v>18000</v>
      </c>
      <c r="B50">
        <f t="shared" si="0"/>
        <v>887.88888888888891</v>
      </c>
      <c r="C50">
        <f t="shared" si="1"/>
        <v>110.11111111111111</v>
      </c>
      <c r="E50">
        <f t="shared" si="6"/>
        <v>110</v>
      </c>
      <c r="F50">
        <f t="shared" si="5"/>
        <v>6.7958592832197748</v>
      </c>
      <c r="G50">
        <f t="shared" si="7"/>
        <v>111.11111111111111</v>
      </c>
      <c r="H50">
        <f t="shared" si="8"/>
        <v>111</v>
      </c>
    </row>
    <row r="51" spans="1:8">
      <c r="A51">
        <v>19000</v>
      </c>
      <c r="B51">
        <f t="shared" si="0"/>
        <v>841.1052631578948</v>
      </c>
      <c r="C51">
        <f t="shared" si="1"/>
        <v>104.26315789473685</v>
      </c>
      <c r="E51">
        <f t="shared" si="6"/>
        <v>104</v>
      </c>
      <c r="F51">
        <f t="shared" si="5"/>
        <v>6.7178567712185018</v>
      </c>
      <c r="G51">
        <f t="shared" si="7"/>
        <v>105.26315789473685</v>
      </c>
      <c r="H51">
        <f t="shared" si="8"/>
        <v>105</v>
      </c>
    </row>
    <row r="52" spans="1:8">
      <c r="A52">
        <v>20000</v>
      </c>
      <c r="B52">
        <f t="shared" si="0"/>
        <v>799</v>
      </c>
      <c r="C52">
        <f t="shared" si="1"/>
        <v>99</v>
      </c>
      <c r="E52">
        <f t="shared" si="6"/>
        <v>99</v>
      </c>
      <c r="F52">
        <f t="shared" si="5"/>
        <v>6.6438561897747244</v>
      </c>
      <c r="G52">
        <f t="shared" si="7"/>
        <v>99.999999999999957</v>
      </c>
      <c r="H52">
        <f t="shared" si="8"/>
        <v>100</v>
      </c>
    </row>
    <row r="53" spans="1:8">
      <c r="A53">
        <v>30000</v>
      </c>
      <c r="B53">
        <f t="shared" si="0"/>
        <v>532.33333333333337</v>
      </c>
      <c r="C53">
        <f t="shared" si="1"/>
        <v>65.666666666666671</v>
      </c>
      <c r="E53">
        <f t="shared" si="6"/>
        <v>65</v>
      </c>
      <c r="F53">
        <f t="shared" si="5"/>
        <v>6.0588936890535692</v>
      </c>
      <c r="G53">
        <f t="shared" si="7"/>
        <v>66.666666666666686</v>
      </c>
      <c r="H53">
        <f t="shared" si="8"/>
        <v>66</v>
      </c>
    </row>
    <row r="54" spans="1:8">
      <c r="A54">
        <v>40000</v>
      </c>
      <c r="B54">
        <f t="shared" si="0"/>
        <v>399</v>
      </c>
      <c r="C54">
        <f t="shared" si="1"/>
        <v>49</v>
      </c>
      <c r="E54">
        <f t="shared" si="6"/>
        <v>49</v>
      </c>
      <c r="F54">
        <f t="shared" si="5"/>
        <v>5.6438561897747244</v>
      </c>
      <c r="G54">
        <f t="shared" si="7"/>
        <v>49.999999999999972</v>
      </c>
      <c r="H54">
        <f t="shared" si="8"/>
        <v>50</v>
      </c>
    </row>
    <row r="55" spans="1:8">
      <c r="A55">
        <v>50000</v>
      </c>
      <c r="B55">
        <f t="shared" si="0"/>
        <v>319</v>
      </c>
      <c r="C55">
        <f t="shared" si="1"/>
        <v>39</v>
      </c>
      <c r="E55">
        <f t="shared" si="6"/>
        <v>39</v>
      </c>
      <c r="F55">
        <f t="shared" si="5"/>
        <v>5.3219280948873617</v>
      </c>
      <c r="G55">
        <f t="shared" si="7"/>
        <v>39.999999999999979</v>
      </c>
      <c r="H55">
        <f t="shared" si="8"/>
        <v>40</v>
      </c>
    </row>
    <row r="56" spans="1:8">
      <c r="A56">
        <v>60000</v>
      </c>
      <c r="B56">
        <f t="shared" si="0"/>
        <v>265.66666666666669</v>
      </c>
      <c r="C56">
        <f t="shared" si="1"/>
        <v>32.333333333333336</v>
      </c>
      <c r="E56">
        <f t="shared" si="6"/>
        <v>32</v>
      </c>
      <c r="F56">
        <f t="shared" si="5"/>
        <v>5.0588936890535683</v>
      </c>
      <c r="G56">
        <f t="shared" si="7"/>
        <v>33.333333333333321</v>
      </c>
      <c r="H56">
        <f t="shared" si="8"/>
        <v>33</v>
      </c>
    </row>
    <row r="57" spans="1:8">
      <c r="A57">
        <v>70000</v>
      </c>
      <c r="B57">
        <f t="shared" si="0"/>
        <v>227.57142857142856</v>
      </c>
      <c r="C57">
        <f t="shared" si="1"/>
        <v>27.571428571428569</v>
      </c>
      <c r="E57">
        <f t="shared" si="6"/>
        <v>27</v>
      </c>
      <c r="F57">
        <f t="shared" si="5"/>
        <v>4.8365012677171206</v>
      </c>
      <c r="G57">
        <f t="shared" si="7"/>
        <v>28.571428571428569</v>
      </c>
      <c r="H57">
        <f t="shared" si="8"/>
        <v>28</v>
      </c>
    </row>
    <row r="58" spans="1:8">
      <c r="A58">
        <v>80000</v>
      </c>
      <c r="B58">
        <f t="shared" si="0"/>
        <v>199</v>
      </c>
      <c r="C58">
        <f t="shared" si="1"/>
        <v>24</v>
      </c>
      <c r="E58">
        <f t="shared" si="6"/>
        <v>24</v>
      </c>
      <c r="F58">
        <f t="shared" si="5"/>
        <v>4.6438561897747253</v>
      </c>
      <c r="G58">
        <f t="shared" si="7"/>
        <v>25.000000000000007</v>
      </c>
      <c r="H58">
        <f t="shared" si="8"/>
        <v>25</v>
      </c>
    </row>
    <row r="59" spans="1:8">
      <c r="A59">
        <v>90000</v>
      </c>
      <c r="B59">
        <f t="shared" si="0"/>
        <v>176.7777777777778</v>
      </c>
      <c r="C59">
        <f t="shared" si="1"/>
        <v>21.222222222222225</v>
      </c>
      <c r="E59">
        <f t="shared" si="6"/>
        <v>21</v>
      </c>
      <c r="F59">
        <f t="shared" si="5"/>
        <v>4.4739311883324122</v>
      </c>
      <c r="G59">
        <f t="shared" si="7"/>
        <v>22.222222222222221</v>
      </c>
      <c r="H59">
        <f t="shared" si="8"/>
        <v>22</v>
      </c>
    </row>
    <row r="60" spans="1:8">
      <c r="A60">
        <v>100000</v>
      </c>
      <c r="B60">
        <f t="shared" si="0"/>
        <v>159</v>
      </c>
      <c r="C60">
        <f t="shared" si="1"/>
        <v>19</v>
      </c>
      <c r="E60">
        <f t="shared" si="6"/>
        <v>19</v>
      </c>
      <c r="F60">
        <f t="shared" si="5"/>
        <v>4.3219280948873626</v>
      </c>
      <c r="G60">
        <f t="shared" si="7"/>
        <v>20.000000000000007</v>
      </c>
      <c r="H60">
        <f t="shared" si="8"/>
        <v>20</v>
      </c>
    </row>
    <row r="61" spans="1:8">
      <c r="A61">
        <v>200000</v>
      </c>
      <c r="B61">
        <f t="shared" si="0"/>
        <v>79</v>
      </c>
      <c r="C61">
        <f t="shared" si="1"/>
        <v>9</v>
      </c>
      <c r="E61">
        <f t="shared" si="6"/>
        <v>9</v>
      </c>
      <c r="F61">
        <f t="shared" si="5"/>
        <v>3.3219280948873622</v>
      </c>
      <c r="G61">
        <f t="shared" si="7"/>
        <v>9.9999999999999982</v>
      </c>
      <c r="H61">
        <f t="shared" si="8"/>
        <v>10</v>
      </c>
    </row>
    <row r="62" spans="1:8">
      <c r="A62">
        <v>500000</v>
      </c>
      <c r="B62">
        <f t="shared" si="0"/>
        <v>31</v>
      </c>
      <c r="C62">
        <f t="shared" si="1"/>
        <v>3</v>
      </c>
      <c r="E62">
        <f t="shared" si="6"/>
        <v>3</v>
      </c>
      <c r="F62">
        <f t="shared" si="5"/>
        <v>2</v>
      </c>
      <c r="G62">
        <f t="shared" si="7"/>
        <v>4</v>
      </c>
      <c r="H62">
        <f t="shared" si="8"/>
        <v>4</v>
      </c>
    </row>
    <row r="63" spans="1:8">
      <c r="A63">
        <v>1000000</v>
      </c>
      <c r="B63">
        <f t="shared" si="0"/>
        <v>15</v>
      </c>
      <c r="C63">
        <f t="shared" si="1"/>
        <v>1</v>
      </c>
      <c r="E63">
        <f t="shared" si="6"/>
        <v>1</v>
      </c>
      <c r="F63">
        <f t="shared" si="5"/>
        <v>1</v>
      </c>
      <c r="G63">
        <f t="shared" si="7"/>
        <v>2</v>
      </c>
      <c r="H63">
        <f t="shared" si="8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E21" sqref="E21"/>
    </sheetView>
  </sheetViews>
  <sheetFormatPr defaultRowHeight="15"/>
  <cols>
    <col min="3" max="3" width="10.85546875" bestFit="1" customWidth="1"/>
    <col min="4" max="4" width="19.28515625" customWidth="1"/>
    <col min="5" max="5" width="18.5703125" bestFit="1" customWidth="1"/>
    <col min="6" max="6" width="29.7109375" bestFit="1" customWidth="1"/>
    <col min="7" max="7" width="12.140625" bestFit="1" customWidth="1"/>
    <col min="8" max="8" width="12.140625" customWidth="1"/>
  </cols>
  <sheetData>
    <row r="1" spans="1:11">
      <c r="C1" t="s">
        <v>7</v>
      </c>
      <c r="D1" t="s">
        <v>12</v>
      </c>
      <c r="E1" t="s">
        <v>10</v>
      </c>
      <c r="F1" t="s">
        <v>11</v>
      </c>
      <c r="G1" t="s">
        <v>8</v>
      </c>
      <c r="I1" t="s">
        <v>5</v>
      </c>
      <c r="J1" t="s">
        <v>6</v>
      </c>
      <c r="K1" t="s">
        <v>9</v>
      </c>
    </row>
    <row r="2" spans="1:11">
      <c r="A2">
        <v>1</v>
      </c>
      <c r="B2">
        <f>A2*5</f>
        <v>5</v>
      </c>
      <c r="C2">
        <v>0</v>
      </c>
      <c r="D2">
        <f>$I$2*E2+$J$2*F2</f>
        <v>290</v>
      </c>
      <c r="E2">
        <f t="shared" ref="E2:E30" si="0">G2-C2</f>
        <v>1000</v>
      </c>
      <c r="F2">
        <f>E2</f>
        <v>1000</v>
      </c>
      <c r="G2">
        <v>1000</v>
      </c>
      <c r="I2">
        <v>0.09</v>
      </c>
      <c r="J2">
        <v>0.2</v>
      </c>
      <c r="K2">
        <v>0</v>
      </c>
    </row>
    <row r="3" spans="1:11">
      <c r="A3">
        <v>2</v>
      </c>
      <c r="B3">
        <f t="shared" ref="B3:B30" si="1">A3*5</f>
        <v>10</v>
      </c>
      <c r="C3">
        <f>D2*1.3</f>
        <v>377</v>
      </c>
      <c r="D3">
        <f t="shared" ref="D3:D15" si="2">$I$2*E3+$J$2*F3</f>
        <v>380.67</v>
      </c>
      <c r="E3">
        <f t="shared" si="0"/>
        <v>623</v>
      </c>
      <c r="F3">
        <f>F2+E3</f>
        <v>1623</v>
      </c>
      <c r="G3">
        <v>1000</v>
      </c>
    </row>
    <row r="4" spans="1:11">
      <c r="A4">
        <v>3</v>
      </c>
      <c r="B4">
        <f t="shared" si="1"/>
        <v>15</v>
      </c>
      <c r="C4">
        <f t="shared" ref="C4:C30" si="3">D3*1.3</f>
        <v>494.87100000000004</v>
      </c>
      <c r="D4">
        <f t="shared" si="2"/>
        <v>471.08741000000003</v>
      </c>
      <c r="E4">
        <f t="shared" si="0"/>
        <v>505.12899999999996</v>
      </c>
      <c r="F4">
        <f t="shared" ref="F4:F15" si="4">F3+E4</f>
        <v>2128.1289999999999</v>
      </c>
      <c r="G4">
        <v>1000</v>
      </c>
    </row>
    <row r="5" spans="1:11">
      <c r="A5">
        <v>4</v>
      </c>
      <c r="B5">
        <f t="shared" si="1"/>
        <v>20</v>
      </c>
      <c r="C5">
        <f t="shared" si="3"/>
        <v>612.41363300000012</v>
      </c>
      <c r="D5">
        <f t="shared" si="2"/>
        <v>538.02584643</v>
      </c>
      <c r="E5">
        <f t="shared" si="0"/>
        <v>387.58636699999988</v>
      </c>
      <c r="F5">
        <f t="shared" si="4"/>
        <v>2515.7153669999998</v>
      </c>
      <c r="G5">
        <v>1000</v>
      </c>
    </row>
    <row r="6" spans="1:11">
      <c r="A6">
        <v>5</v>
      </c>
      <c r="B6">
        <f t="shared" si="1"/>
        <v>25</v>
      </c>
      <c r="C6">
        <f t="shared" si="3"/>
        <v>699.43360035900002</v>
      </c>
      <c r="D6">
        <f t="shared" si="2"/>
        <v>590.30732929588987</v>
      </c>
      <c r="E6">
        <f t="shared" si="0"/>
        <v>300.56639964099998</v>
      </c>
      <c r="F6">
        <f t="shared" si="4"/>
        <v>2816.2817666409996</v>
      </c>
      <c r="G6">
        <v>1000</v>
      </c>
    </row>
    <row r="7" spans="1:11">
      <c r="A7">
        <v>6</v>
      </c>
      <c r="B7">
        <f t="shared" si="1"/>
        <v>30</v>
      </c>
      <c r="C7">
        <f t="shared" si="3"/>
        <v>767.39952808465682</v>
      </c>
      <c r="D7">
        <f t="shared" si="2"/>
        <v>630.71049018364943</v>
      </c>
      <c r="E7">
        <f t="shared" si="0"/>
        <v>232.60047191534318</v>
      </c>
      <c r="F7">
        <f t="shared" si="4"/>
        <v>3048.8822385563426</v>
      </c>
      <c r="G7">
        <v>1000</v>
      </c>
    </row>
    <row r="8" spans="1:11">
      <c r="A8">
        <v>7</v>
      </c>
      <c r="B8">
        <f t="shared" si="1"/>
        <v>35</v>
      </c>
      <c r="C8">
        <f t="shared" si="3"/>
        <v>819.92363723874428</v>
      </c>
      <c r="D8">
        <f t="shared" si="2"/>
        <v>661.99859291203279</v>
      </c>
      <c r="E8">
        <f t="shared" si="0"/>
        <v>180.07636276125572</v>
      </c>
      <c r="F8">
        <f t="shared" si="4"/>
        <v>3228.9586013175985</v>
      </c>
      <c r="G8">
        <v>1000</v>
      </c>
    </row>
    <row r="9" spans="1:11">
      <c r="A9">
        <v>8</v>
      </c>
      <c r="B9">
        <f t="shared" si="1"/>
        <v>40</v>
      </c>
      <c r="C9">
        <f t="shared" si="3"/>
        <v>860.59817078564265</v>
      </c>
      <c r="D9">
        <f t="shared" si="2"/>
        <v>686.21825073568345</v>
      </c>
      <c r="E9">
        <f t="shared" si="0"/>
        <v>139.40182921435735</v>
      </c>
      <c r="F9">
        <f t="shared" si="4"/>
        <v>3368.3604305319559</v>
      </c>
      <c r="G9">
        <v>1000</v>
      </c>
    </row>
    <row r="10" spans="1:11">
      <c r="A10">
        <v>9</v>
      </c>
      <c r="B10">
        <f t="shared" si="1"/>
        <v>45</v>
      </c>
      <c r="C10">
        <f t="shared" si="3"/>
        <v>892.08372595638855</v>
      </c>
      <c r="D10">
        <f t="shared" si="2"/>
        <v>704.96780557903855</v>
      </c>
      <c r="E10">
        <f t="shared" si="0"/>
        <v>107.91627404361145</v>
      </c>
      <c r="F10">
        <f t="shared" si="4"/>
        <v>3476.2767045755672</v>
      </c>
      <c r="G10">
        <v>1000</v>
      </c>
    </row>
    <row r="11" spans="1:11">
      <c r="A11">
        <v>10</v>
      </c>
      <c r="B11">
        <f t="shared" si="1"/>
        <v>50</v>
      </c>
      <c r="C11">
        <f t="shared" si="3"/>
        <v>916.45814725275011</v>
      </c>
      <c r="D11">
        <f t="shared" si="2"/>
        <v>719.48247821181587</v>
      </c>
      <c r="E11">
        <f t="shared" si="0"/>
        <v>83.541852747249891</v>
      </c>
      <c r="F11">
        <f t="shared" si="4"/>
        <v>3559.818557322817</v>
      </c>
      <c r="G11">
        <v>1000</v>
      </c>
    </row>
    <row r="12" spans="1:11">
      <c r="A12">
        <v>11</v>
      </c>
      <c r="B12">
        <f t="shared" si="1"/>
        <v>55</v>
      </c>
      <c r="C12">
        <f t="shared" si="3"/>
        <v>935.32722167536065</v>
      </c>
      <c r="D12">
        <f t="shared" si="2"/>
        <v>730.71881717870883</v>
      </c>
      <c r="E12">
        <f t="shared" si="0"/>
        <v>64.672778324639353</v>
      </c>
      <c r="F12">
        <f t="shared" si="4"/>
        <v>3624.4913356474563</v>
      </c>
      <c r="G12">
        <v>1000</v>
      </c>
    </row>
    <row r="13" spans="1:11">
      <c r="A13">
        <v>12</v>
      </c>
      <c r="B13">
        <f t="shared" si="1"/>
        <v>60</v>
      </c>
      <c r="C13">
        <f t="shared" si="3"/>
        <v>949.93446233232146</v>
      </c>
      <c r="D13">
        <f t="shared" si="2"/>
        <v>739.41727305311804</v>
      </c>
      <c r="E13">
        <f t="shared" si="0"/>
        <v>50.065537667678541</v>
      </c>
      <c r="F13">
        <f t="shared" si="4"/>
        <v>3674.5568733151349</v>
      </c>
      <c r="G13">
        <v>1000</v>
      </c>
    </row>
    <row r="14" spans="1:11">
      <c r="A14">
        <v>13</v>
      </c>
      <c r="B14">
        <f t="shared" si="1"/>
        <v>65</v>
      </c>
      <c r="C14">
        <f t="shared" si="3"/>
        <v>961.24245496905348</v>
      </c>
      <c r="D14">
        <f t="shared" si="2"/>
        <v>746.15106272200148</v>
      </c>
      <c r="E14">
        <f t="shared" si="0"/>
        <v>38.757545030946517</v>
      </c>
      <c r="F14">
        <f t="shared" si="4"/>
        <v>3713.3144183460813</v>
      </c>
      <c r="G14">
        <v>1000</v>
      </c>
    </row>
    <row r="15" spans="1:11">
      <c r="A15">
        <v>14</v>
      </c>
      <c r="B15">
        <f t="shared" si="1"/>
        <v>70</v>
      </c>
      <c r="C15">
        <f t="shared" si="3"/>
        <v>969.99638153860201</v>
      </c>
      <c r="D15">
        <f t="shared" si="2"/>
        <v>751.36393302302167</v>
      </c>
      <c r="E15">
        <f t="shared" si="0"/>
        <v>30.003618461397991</v>
      </c>
      <c r="F15">
        <f t="shared" si="4"/>
        <v>3743.3180368074791</v>
      </c>
      <c r="G15">
        <v>1000</v>
      </c>
    </row>
    <row r="16" spans="1:11">
      <c r="A16">
        <v>15</v>
      </c>
      <c r="B16">
        <f t="shared" si="1"/>
        <v>75</v>
      </c>
      <c r="C16">
        <f t="shared" si="3"/>
        <v>976.77311292992817</v>
      </c>
      <c r="D16">
        <f t="shared" ref="D16:D30" si="5">$I$2*E16+$J$2*F16</f>
        <v>755.39940461181664</v>
      </c>
      <c r="E16">
        <f t="shared" si="0"/>
        <v>23.226887070071825</v>
      </c>
      <c r="F16">
        <f t="shared" ref="F16:F30" si="6">F15+E16</f>
        <v>3766.5449238775509</v>
      </c>
      <c r="G16">
        <v>1000</v>
      </c>
    </row>
    <row r="17" spans="1:7">
      <c r="A17">
        <v>16</v>
      </c>
      <c r="B17">
        <f t="shared" si="1"/>
        <v>80</v>
      </c>
      <c r="C17">
        <f t="shared" si="3"/>
        <v>982.01922599536169</v>
      </c>
      <c r="D17">
        <f t="shared" si="5"/>
        <v>758.52340923685529</v>
      </c>
      <c r="E17">
        <f t="shared" si="0"/>
        <v>17.980774004638306</v>
      </c>
      <c r="F17">
        <f t="shared" si="6"/>
        <v>3784.525697882189</v>
      </c>
      <c r="G17">
        <v>1000</v>
      </c>
    </row>
    <row r="18" spans="1:7">
      <c r="A18">
        <v>17</v>
      </c>
      <c r="B18">
        <f t="shared" si="1"/>
        <v>85</v>
      </c>
      <c r="C18">
        <f t="shared" si="3"/>
        <v>986.0804320079119</v>
      </c>
      <c r="D18">
        <f t="shared" si="5"/>
        <v>760.94181429414334</v>
      </c>
      <c r="E18">
        <f t="shared" si="0"/>
        <v>13.919567992088105</v>
      </c>
      <c r="F18">
        <f t="shared" si="6"/>
        <v>3798.4452658742771</v>
      </c>
      <c r="G18">
        <v>1000</v>
      </c>
    </row>
    <row r="19" spans="1:7">
      <c r="A19">
        <v>18</v>
      </c>
      <c r="B19">
        <f t="shared" si="1"/>
        <v>90</v>
      </c>
      <c r="C19">
        <f t="shared" si="3"/>
        <v>989.22435858238634</v>
      </c>
      <c r="D19">
        <f t="shared" si="5"/>
        <v>762.81398918596346</v>
      </c>
      <c r="E19">
        <f t="shared" si="0"/>
        <v>10.775641417613656</v>
      </c>
      <c r="F19">
        <f t="shared" si="6"/>
        <v>3809.2209072918909</v>
      </c>
      <c r="G19">
        <v>1000</v>
      </c>
    </row>
    <row r="20" spans="1:7">
      <c r="A20">
        <v>19</v>
      </c>
      <c r="B20">
        <f t="shared" si="1"/>
        <v>95</v>
      </c>
      <c r="C20">
        <f t="shared" si="3"/>
        <v>991.65818594175255</v>
      </c>
      <c r="D20">
        <f t="shared" si="5"/>
        <v>764.26330753527009</v>
      </c>
      <c r="E20">
        <f t="shared" si="0"/>
        <v>8.3418140582474507</v>
      </c>
      <c r="F20">
        <f t="shared" si="6"/>
        <v>3817.5627213501384</v>
      </c>
      <c r="G20">
        <v>1000</v>
      </c>
    </row>
    <row r="21" spans="1:7">
      <c r="A21">
        <v>20</v>
      </c>
      <c r="B21">
        <f t="shared" si="1"/>
        <v>100</v>
      </c>
      <c r="C21">
        <f t="shared" si="3"/>
        <v>993.54229979585114</v>
      </c>
      <c r="D21">
        <f t="shared" si="5"/>
        <v>765.3852773292308</v>
      </c>
      <c r="E21">
        <f t="shared" si="0"/>
        <v>6.457700204148864</v>
      </c>
      <c r="F21">
        <f t="shared" si="6"/>
        <v>3824.0204215542872</v>
      </c>
      <c r="G21">
        <v>1000</v>
      </c>
    </row>
    <row r="22" spans="1:7">
      <c r="A22">
        <v>21</v>
      </c>
      <c r="B22">
        <f t="shared" si="1"/>
        <v>105</v>
      </c>
      <c r="C22">
        <f t="shared" si="3"/>
        <v>995.00086052800009</v>
      </c>
      <c r="D22">
        <f t="shared" si="5"/>
        <v>766.25383475773742</v>
      </c>
      <c r="E22">
        <f t="shared" si="0"/>
        <v>4.9991394719999107</v>
      </c>
      <c r="F22">
        <f t="shared" si="6"/>
        <v>3829.0195610262872</v>
      </c>
      <c r="G22">
        <v>1000</v>
      </c>
    </row>
    <row r="23" spans="1:7">
      <c r="A23">
        <v>22</v>
      </c>
      <c r="B23">
        <f t="shared" si="1"/>
        <v>110</v>
      </c>
      <c r="C23">
        <f t="shared" si="3"/>
        <v>996.12998518505867</v>
      </c>
      <c r="D23">
        <f t="shared" si="5"/>
        <v>766.92621650159049</v>
      </c>
      <c r="E23">
        <f t="shared" si="0"/>
        <v>3.870014814941328</v>
      </c>
      <c r="F23">
        <f t="shared" si="6"/>
        <v>3832.8895758412286</v>
      </c>
      <c r="G23">
        <v>1000</v>
      </c>
    </row>
    <row r="24" spans="1:7">
      <c r="A24">
        <v>23</v>
      </c>
      <c r="B24">
        <f t="shared" si="1"/>
        <v>115</v>
      </c>
      <c r="C24">
        <f t="shared" si="3"/>
        <v>997.00408145206768</v>
      </c>
      <c r="D24">
        <f t="shared" si="5"/>
        <v>767.4467315471461</v>
      </c>
      <c r="E24">
        <f t="shared" si="0"/>
        <v>2.9959185479323196</v>
      </c>
      <c r="F24">
        <f t="shared" si="6"/>
        <v>3835.8854943891611</v>
      </c>
      <c r="G24">
        <v>1000</v>
      </c>
    </row>
    <row r="25" spans="1:7">
      <c r="A25">
        <v>24</v>
      </c>
      <c r="B25">
        <f t="shared" si="1"/>
        <v>120</v>
      </c>
      <c r="C25">
        <f t="shared" si="3"/>
        <v>997.68075101129</v>
      </c>
      <c r="D25">
        <f t="shared" si="5"/>
        <v>767.84968108455814</v>
      </c>
      <c r="E25">
        <f t="shared" si="0"/>
        <v>2.319248988710001</v>
      </c>
      <c r="F25">
        <f t="shared" si="6"/>
        <v>3838.2047433778712</v>
      </c>
      <c r="G25">
        <v>1000</v>
      </c>
    </row>
    <row r="26" spans="1:7">
      <c r="A26">
        <v>25</v>
      </c>
      <c r="B26">
        <f t="shared" si="1"/>
        <v>125</v>
      </c>
      <c r="C26">
        <f t="shared" si="3"/>
        <v>998.20458540992558</v>
      </c>
      <c r="D26">
        <f t="shared" si="5"/>
        <v>768.16161890669582</v>
      </c>
      <c r="E26">
        <f t="shared" si="0"/>
        <v>1.7954145900744152</v>
      </c>
      <c r="F26">
        <f t="shared" si="6"/>
        <v>3840.0001579679456</v>
      </c>
      <c r="G26">
        <v>1000</v>
      </c>
    </row>
    <row r="27" spans="1:7">
      <c r="A27">
        <v>26</v>
      </c>
      <c r="B27">
        <f t="shared" si="1"/>
        <v>130</v>
      </c>
      <c r="C27">
        <f t="shared" si="3"/>
        <v>998.61010457870464</v>
      </c>
      <c r="D27">
        <f t="shared" si="5"/>
        <v>768.4031012657648</v>
      </c>
      <c r="E27">
        <f t="shared" si="0"/>
        <v>1.389895421295364</v>
      </c>
      <c r="F27">
        <f t="shared" si="6"/>
        <v>3841.3900533892411</v>
      </c>
      <c r="G27">
        <v>1000</v>
      </c>
    </row>
    <row r="28" spans="1:7">
      <c r="A28">
        <v>27</v>
      </c>
      <c r="B28">
        <f t="shared" si="1"/>
        <v>135</v>
      </c>
      <c r="C28">
        <f t="shared" si="3"/>
        <v>998.92403164549432</v>
      </c>
      <c r="D28">
        <f t="shared" si="5"/>
        <v>768.59004150065493</v>
      </c>
      <c r="E28">
        <f t="shared" si="0"/>
        <v>1.075968354505676</v>
      </c>
      <c r="F28">
        <f t="shared" si="6"/>
        <v>3842.4660217437468</v>
      </c>
      <c r="G28">
        <v>1000</v>
      </c>
    </row>
    <row r="29" spans="1:7">
      <c r="A29">
        <v>28</v>
      </c>
      <c r="B29">
        <f t="shared" si="1"/>
        <v>140</v>
      </c>
      <c r="C29">
        <f t="shared" si="3"/>
        <v>999.16705395085148</v>
      </c>
      <c r="D29">
        <f t="shared" si="5"/>
        <v>768.73475870300251</v>
      </c>
      <c r="E29">
        <f t="shared" si="0"/>
        <v>0.83294604914851789</v>
      </c>
      <c r="F29">
        <f t="shared" si="6"/>
        <v>3843.2989677928954</v>
      </c>
      <c r="G29">
        <v>1000</v>
      </c>
    </row>
    <row r="30" spans="1:7">
      <c r="A30">
        <v>29</v>
      </c>
      <c r="B30">
        <f t="shared" si="1"/>
        <v>145</v>
      </c>
      <c r="C30">
        <f t="shared" si="3"/>
        <v>999.35518631390335</v>
      </c>
      <c r="D30">
        <f t="shared" si="5"/>
        <v>768.84678952754723</v>
      </c>
      <c r="E30">
        <f t="shared" si="0"/>
        <v>0.64481368609665424</v>
      </c>
      <c r="F30">
        <f t="shared" si="6"/>
        <v>3843.9437814789922</v>
      </c>
      <c r="G30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PWM Frequency</vt:lpstr>
      <vt:lpstr>Speed Control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2011-05-28T01:44:54Z</dcterms:modified>
</cp:coreProperties>
</file>