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Business Plan EU Business School\"/>
    </mc:Choice>
  </mc:AlternateContent>
  <xr:revisionPtr revIDLastSave="0" documentId="8_{49B8488C-2EC3-4459-B0BD-1B2EEF8197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e need a Gantt chart for this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D21" i="1"/>
  <c r="D20" i="1"/>
  <c r="D13" i="1"/>
  <c r="D12" i="1"/>
  <c r="D11" i="1"/>
  <c r="D10" i="1"/>
  <c r="D9" i="1"/>
  <c r="D7" i="1"/>
  <c r="E28" i="1"/>
  <c r="E29" i="1"/>
  <c r="E27" i="1"/>
  <c r="G4" i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E19" i="1"/>
  <c r="E12" i="1"/>
  <c r="E9" i="1"/>
  <c r="E24" i="1"/>
  <c r="E25" i="1"/>
  <c r="E23" i="1"/>
  <c r="E21" i="1"/>
  <c r="E20" i="1"/>
  <c r="E16" i="1"/>
  <c r="E15" i="1"/>
  <c r="E17" i="1"/>
  <c r="E11" i="1"/>
  <c r="E10" i="1"/>
  <c r="E7" i="1"/>
  <c r="E6" i="1"/>
  <c r="D15" i="1"/>
  <c r="D16" i="1"/>
  <c r="D17" i="1"/>
  <c r="D19" i="1"/>
  <c r="D23" i="1"/>
  <c r="D24" i="1"/>
  <c r="D25" i="1"/>
  <c r="D6" i="1"/>
</calcChain>
</file>

<file path=xl/sharedStrings.xml><?xml version="1.0" encoding="utf-8"?>
<sst xmlns="http://schemas.openxmlformats.org/spreadsheetml/2006/main" count="44" uniqueCount="39">
  <si>
    <t>Task</t>
  </si>
  <si>
    <t>Start Date</t>
  </si>
  <si>
    <t>End Date</t>
  </si>
  <si>
    <t>Duration (Weeks)</t>
  </si>
  <si>
    <t>Project Initiation</t>
  </si>
  <si>
    <t>Define Project Scope &amp; Goals</t>
  </si>
  <si>
    <t>Secure Funding &amp; Investment</t>
  </si>
  <si>
    <t>Product Development</t>
  </si>
  <si>
    <t>Design User Interface (UI) &amp; User Experience (UX)</t>
  </si>
  <si>
    <t>Develop Core Banking System Features</t>
  </si>
  <si>
    <t>Integrate Payment Gateways</t>
  </si>
  <si>
    <t>Develop Mobile App</t>
  </si>
  <si>
    <t>Implement Security Measures</t>
  </si>
  <si>
    <t>Testing &amp; Refinement</t>
  </si>
  <si>
    <t>Internal Alpha Testing</t>
  </si>
  <si>
    <t>Beta Testing with Limited Users</t>
  </si>
  <si>
    <t>Bug fixing and Refinements</t>
  </si>
  <si>
    <t>Marketing &amp; User Acquisition</t>
  </si>
  <si>
    <t>Develop Marketing Strategy</t>
  </si>
  <si>
    <t>Design Marketing Materials &amp; Campaigns</t>
  </si>
  <si>
    <t>Launch Pre-Registration Campaign</t>
  </si>
  <si>
    <t>Launch &amp; Go-Live</t>
  </si>
  <si>
    <t>Final System Testing &amp; Integration</t>
  </si>
  <si>
    <t>Official Launch of Pulcash Mobile App</t>
  </si>
  <si>
    <t>Post-Launch &amp; Growth</t>
  </si>
  <si>
    <t>Monitor System Performance &amp; User Feedback</t>
  </si>
  <si>
    <t>Ongoing</t>
  </si>
  <si>
    <t>Implement New Features &amp; Functionality</t>
  </si>
  <si>
    <t>Customer Support &amp; Onboarding</t>
  </si>
  <si>
    <t>Beta Testing Final Release</t>
  </si>
  <si>
    <t>Progress</t>
  </si>
  <si>
    <t>Week</t>
  </si>
  <si>
    <t>Project Title</t>
  </si>
  <si>
    <t>Rovshan Ahmadov</t>
  </si>
  <si>
    <t>Company name</t>
  </si>
  <si>
    <t>Date</t>
  </si>
  <si>
    <t>Pulcash</t>
  </si>
  <si>
    <t>PULCASH: LAUNCH OF DIGITAL BANKING IN AZERBAIJAN</t>
  </si>
  <si>
    <t>Project Manager and CEO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</si>
</sst>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scheme val="minor"/>
    </font>
    <font>
      <sz val="11"/>
      <color rgb="FF0061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8"/>
      <color theme="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14" fontId="5" fillId="0" borderId="0" xfId="0" applyNumberFormat="1" applyFont="1"/>
    <xf numFmtId="14" fontId="2" fillId="0" borderId="0" xfId="0" applyNumberFormat="1" applyFont="1"/>
    <xf numFmtId="1" fontId="1" fillId="0" borderId="0" xfId="0" applyNumberFormat="1" applyFont="1"/>
    <xf numFmtId="9" fontId="1" fillId="0" borderId="0" xfId="1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1" fillId="0" borderId="0" xfId="0" applyFont="1" applyFill="1"/>
    <xf numFmtId="14" fontId="1" fillId="0" borderId="0" xfId="0" applyNumberFormat="1" applyFont="1" applyFill="1"/>
    <xf numFmtId="0" fontId="0" fillId="8" borderId="0" xfId="0" applyFill="1"/>
    <xf numFmtId="0" fontId="6" fillId="8" borderId="0" xfId="0" applyFont="1" applyFill="1"/>
    <xf numFmtId="0" fontId="7" fillId="8" borderId="0" xfId="0" applyFont="1" applyFill="1"/>
    <xf numFmtId="0" fontId="8" fillId="8" borderId="0" xfId="0" applyFont="1" applyFill="1"/>
    <xf numFmtId="0" fontId="4" fillId="2" borderId="1" xfId="2" applyBorder="1"/>
    <xf numFmtId="0" fontId="0" fillId="0" borderId="1" xfId="0" applyBorder="1"/>
    <xf numFmtId="0" fontId="0" fillId="0" borderId="1" xfId="0" applyFill="1" applyBorder="1"/>
    <xf numFmtId="0" fontId="7" fillId="8" borderId="0" xfId="0" applyFont="1" applyFill="1" applyBorder="1"/>
    <xf numFmtId="14" fontId="7" fillId="8" borderId="0" xfId="0" applyNumberFormat="1" applyFont="1" applyFill="1" applyBorder="1"/>
    <xf numFmtId="0" fontId="6" fillId="8" borderId="0" xfId="0" applyFont="1" applyFill="1" applyBorder="1"/>
    <xf numFmtId="0" fontId="8" fillId="8" borderId="0" xfId="0" applyFont="1" applyFill="1" applyBorder="1"/>
    <xf numFmtId="0" fontId="0" fillId="8" borderId="0" xfId="0" applyFill="1" applyBorder="1"/>
    <xf numFmtId="0" fontId="0" fillId="5" borderId="0" xfId="0" applyFill="1" applyBorder="1"/>
    <xf numFmtId="0" fontId="5" fillId="5" borderId="0" xfId="0" quotePrefix="1" applyFont="1" applyFill="1" applyBorder="1"/>
    <xf numFmtId="0" fontId="4" fillId="2" borderId="2" xfId="2" applyBorder="1"/>
    <xf numFmtId="0" fontId="0" fillId="0" borderId="2" xfId="0" applyBorder="1"/>
    <xf numFmtId="0" fontId="0" fillId="0" borderId="0" xfId="0" applyFill="1" applyBorder="1"/>
    <xf numFmtId="0" fontId="0" fillId="0" borderId="0" xfId="0" applyBorder="1"/>
    <xf numFmtId="0" fontId="9" fillId="8" borderId="0" xfId="0" applyFont="1" applyFill="1"/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K29"/>
  <sheetViews>
    <sheetView showGridLines="0" tabSelected="1" zoomScale="147" zoomScaleNormal="136" workbookViewId="0">
      <selection activeCell="E25" sqref="E25"/>
    </sheetView>
  </sheetViews>
  <sheetFormatPr defaultColWidth="12.5703125" defaultRowHeight="15.75" customHeight="1" x14ac:dyDescent="0.2"/>
  <cols>
    <col min="1" max="1" width="43.42578125" bestFit="1" customWidth="1"/>
    <col min="2" max="3" width="11" bestFit="1" customWidth="1"/>
    <col min="4" max="4" width="14.7109375" bestFit="1" customWidth="1"/>
    <col min="5" max="5" width="8.42578125" bestFit="1" customWidth="1"/>
    <col min="6" max="6" width="5.85546875" bestFit="1" customWidth="1"/>
    <col min="7" max="15" width="2" bestFit="1" customWidth="1"/>
    <col min="16" max="16" width="3.28515625" bestFit="1" customWidth="1"/>
    <col min="17" max="20" width="3.140625" bestFit="1" customWidth="1"/>
    <col min="21" max="21" width="3" bestFit="1" customWidth="1"/>
    <col min="22" max="23" width="3.140625" bestFit="1" customWidth="1"/>
    <col min="24" max="24" width="15.42578125" bestFit="1" customWidth="1"/>
  </cols>
  <sheetData>
    <row r="1" spans="1:115" s="18" customFormat="1" ht="15.75" customHeight="1" x14ac:dyDescent="0.2">
      <c r="A1" s="19" t="s">
        <v>32</v>
      </c>
      <c r="B1" s="19" t="s">
        <v>37</v>
      </c>
      <c r="C1" s="19"/>
      <c r="D1" s="19"/>
      <c r="E1" s="19"/>
      <c r="F1" s="19"/>
      <c r="G1" s="24"/>
      <c r="H1" s="24"/>
      <c r="I1" s="24"/>
      <c r="J1" s="24"/>
      <c r="K1" s="26"/>
      <c r="L1" s="24"/>
      <c r="M1" s="24"/>
      <c r="N1" s="24"/>
      <c r="O1" s="26"/>
      <c r="P1" s="24"/>
      <c r="Q1" s="24"/>
      <c r="R1" s="26"/>
      <c r="S1" s="26"/>
      <c r="T1" s="26"/>
      <c r="U1" s="26"/>
      <c r="V1" s="26"/>
      <c r="W1" s="26"/>
      <c r="X1" s="24" t="s">
        <v>34</v>
      </c>
      <c r="Y1" s="24" t="s">
        <v>36</v>
      </c>
    </row>
    <row r="2" spans="1:115" s="18" customFormat="1" ht="15.75" customHeight="1" x14ac:dyDescent="0.2">
      <c r="A2" s="19" t="s">
        <v>38</v>
      </c>
      <c r="B2" s="19" t="s">
        <v>33</v>
      </c>
      <c r="C2" s="19"/>
      <c r="D2" s="19"/>
      <c r="E2" s="19"/>
      <c r="F2" s="19"/>
      <c r="G2" s="24"/>
      <c r="H2" s="24"/>
      <c r="I2" s="24"/>
      <c r="J2" s="24"/>
      <c r="K2" s="26"/>
      <c r="L2" s="24"/>
      <c r="M2" s="24"/>
      <c r="N2" s="26"/>
      <c r="O2" s="24"/>
      <c r="P2" s="24"/>
      <c r="Q2" s="24"/>
      <c r="R2" s="26"/>
      <c r="S2" s="26"/>
      <c r="T2" s="26"/>
      <c r="U2" s="26"/>
      <c r="V2" s="26"/>
      <c r="W2" s="26"/>
      <c r="X2" s="24" t="s">
        <v>35</v>
      </c>
      <c r="Y2" s="25">
        <v>45383</v>
      </c>
    </row>
    <row r="3" spans="1:115" s="17" customFormat="1" ht="15.75" customHeight="1" x14ac:dyDescent="0.2">
      <c r="A3" s="20"/>
      <c r="B3" s="20"/>
      <c r="C3" s="20"/>
      <c r="D3" s="20"/>
      <c r="E3" s="20"/>
      <c r="F3" s="19" t="s">
        <v>31</v>
      </c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8"/>
    </row>
    <row r="4" spans="1:115" s="18" customFormat="1" ht="12.75" x14ac:dyDescent="0.2">
      <c r="A4" s="19" t="s">
        <v>0</v>
      </c>
      <c r="B4" s="19" t="s">
        <v>1</v>
      </c>
      <c r="C4" s="19" t="s">
        <v>2</v>
      </c>
      <c r="D4" s="35" t="s">
        <v>3</v>
      </c>
      <c r="E4" s="19" t="s">
        <v>30</v>
      </c>
      <c r="G4" s="24">
        <f>1</f>
        <v>1</v>
      </c>
      <c r="H4" s="24">
        <f>G4+1</f>
        <v>2</v>
      </c>
      <c r="I4" s="24">
        <f>H4+1</f>
        <v>3</v>
      </c>
      <c r="J4" s="24">
        <f t="shared" ref="J4:V4" si="0">I4+1</f>
        <v>4</v>
      </c>
      <c r="K4" s="24">
        <f t="shared" si="0"/>
        <v>5</v>
      </c>
      <c r="L4" s="24">
        <f t="shared" si="0"/>
        <v>6</v>
      </c>
      <c r="M4" s="24">
        <f t="shared" si="0"/>
        <v>7</v>
      </c>
      <c r="N4" s="24">
        <f t="shared" si="0"/>
        <v>8</v>
      </c>
      <c r="O4" s="24">
        <f t="shared" si="0"/>
        <v>9</v>
      </c>
      <c r="P4" s="24">
        <f t="shared" si="0"/>
        <v>10</v>
      </c>
      <c r="Q4" s="24">
        <f t="shared" si="0"/>
        <v>11</v>
      </c>
      <c r="R4" s="24">
        <f t="shared" si="0"/>
        <v>12</v>
      </c>
      <c r="S4" s="24">
        <f t="shared" si="0"/>
        <v>13</v>
      </c>
      <c r="T4" s="24">
        <f t="shared" si="0"/>
        <v>14</v>
      </c>
      <c r="U4" s="24">
        <f t="shared" si="0"/>
        <v>15</v>
      </c>
      <c r="V4" s="24">
        <f t="shared" si="0"/>
        <v>16</v>
      </c>
      <c r="W4" s="24">
        <f>V4+1</f>
        <v>17</v>
      </c>
    </row>
    <row r="5" spans="1:115" s="10" customFormat="1" ht="12.75" x14ac:dyDescent="0.2">
      <c r="A5" s="11" t="s">
        <v>4</v>
      </c>
      <c r="G5" s="29"/>
      <c r="H5" s="30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</row>
    <row r="6" spans="1:115" s="8" customFormat="1" ht="14.25" x14ac:dyDescent="0.2">
      <c r="A6" s="1" t="s">
        <v>5</v>
      </c>
      <c r="B6" s="3">
        <v>45261</v>
      </c>
      <c r="C6" s="3">
        <v>45275</v>
      </c>
      <c r="D6" s="1">
        <f>ABS(B6-C6)/7</f>
        <v>2</v>
      </c>
      <c r="E6" s="7">
        <f>100%</f>
        <v>1</v>
      </c>
      <c r="F6" s="14"/>
      <c r="G6" s="21"/>
      <c r="H6" s="21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</row>
    <row r="7" spans="1:115" ht="14.25" x14ac:dyDescent="0.2">
      <c r="A7" s="1" t="s">
        <v>6</v>
      </c>
      <c r="B7" s="3">
        <v>45261</v>
      </c>
      <c r="C7" s="3">
        <v>45322</v>
      </c>
      <c r="D7" s="6">
        <f>8</f>
        <v>8</v>
      </c>
      <c r="E7" s="7">
        <f>60%</f>
        <v>0.6</v>
      </c>
      <c r="G7" s="21"/>
      <c r="H7" s="21"/>
      <c r="I7" s="21"/>
      <c r="J7" s="21"/>
      <c r="K7" s="21"/>
      <c r="L7" s="21"/>
      <c r="M7" s="21"/>
      <c r="N7" s="21"/>
      <c r="O7" s="22"/>
      <c r="P7" s="22"/>
      <c r="Q7" s="22"/>
      <c r="R7" s="22"/>
      <c r="S7" s="22"/>
      <c r="T7" s="22"/>
      <c r="U7" s="22"/>
      <c r="V7" s="22"/>
      <c r="W7" s="22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</row>
    <row r="8" spans="1:115" s="10" customFormat="1" ht="12.75" x14ac:dyDescent="0.2">
      <c r="A8" s="11" t="s">
        <v>7</v>
      </c>
      <c r="G8" s="29"/>
      <c r="H8" s="30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</row>
    <row r="9" spans="1:115" s="9" customFormat="1" ht="14.25" x14ac:dyDescent="0.2">
      <c r="A9" s="1" t="s">
        <v>8</v>
      </c>
      <c r="B9" s="3">
        <v>45306</v>
      </c>
      <c r="C9" s="3">
        <v>45366</v>
      </c>
      <c r="D9" s="6">
        <f>8</f>
        <v>8</v>
      </c>
      <c r="E9" s="7">
        <f>65%</f>
        <v>0.65</v>
      </c>
      <c r="F9" s="14"/>
      <c r="G9" s="21"/>
      <c r="H9" s="21"/>
      <c r="I9" s="21"/>
      <c r="J9" s="21"/>
      <c r="K9" s="21"/>
      <c r="L9" s="21"/>
      <c r="M9" s="21"/>
      <c r="N9" s="21"/>
      <c r="O9" s="22"/>
      <c r="P9" s="22"/>
      <c r="Q9" s="22"/>
      <c r="R9" s="22"/>
      <c r="S9" s="22"/>
      <c r="T9" s="22"/>
      <c r="U9" s="22"/>
      <c r="V9" s="22"/>
      <c r="W9" s="22"/>
      <c r="X9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</row>
    <row r="10" spans="1:115" ht="14.25" x14ac:dyDescent="0.2">
      <c r="A10" s="1" t="s">
        <v>9</v>
      </c>
      <c r="B10" s="3">
        <v>45323</v>
      </c>
      <c r="C10" s="3">
        <v>45443</v>
      </c>
      <c r="D10" s="6">
        <f>16</f>
        <v>16</v>
      </c>
      <c r="E10" s="7">
        <f>85%</f>
        <v>0.85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</row>
    <row r="11" spans="1:115" ht="14.25" x14ac:dyDescent="0.2">
      <c r="A11" s="1" t="s">
        <v>10</v>
      </c>
      <c r="B11" s="3">
        <v>45366</v>
      </c>
      <c r="C11" s="3">
        <v>45412</v>
      </c>
      <c r="D11" s="6">
        <f>6</f>
        <v>6</v>
      </c>
      <c r="E11" s="7">
        <f>75%</f>
        <v>0.75</v>
      </c>
      <c r="G11" s="21"/>
      <c r="H11" s="21"/>
      <c r="I11" s="21"/>
      <c r="J11" s="21"/>
      <c r="K11" s="21"/>
      <c r="L11" s="21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</row>
    <row r="12" spans="1:115" ht="14.25" x14ac:dyDescent="0.2">
      <c r="A12" s="1" t="s">
        <v>11</v>
      </c>
      <c r="B12" s="3">
        <v>45337</v>
      </c>
      <c r="C12" s="3">
        <v>45443</v>
      </c>
      <c r="D12" s="6">
        <f>16</f>
        <v>16</v>
      </c>
      <c r="E12" s="7">
        <f>50%</f>
        <v>0.5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2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</row>
    <row r="13" spans="1:115" ht="14.25" x14ac:dyDescent="0.2">
      <c r="A13" s="1" t="s">
        <v>12</v>
      </c>
      <c r="B13" s="3">
        <v>45383</v>
      </c>
      <c r="C13" s="3">
        <v>45443</v>
      </c>
      <c r="D13" s="6">
        <f>8</f>
        <v>8</v>
      </c>
      <c r="E13" s="7">
        <f>75%</f>
        <v>0.75</v>
      </c>
      <c r="G13" s="21"/>
      <c r="H13" s="21"/>
      <c r="I13" s="21"/>
      <c r="J13" s="21"/>
      <c r="K13" s="21"/>
      <c r="L13" s="21"/>
      <c r="M13" s="21"/>
      <c r="N13" s="21"/>
      <c r="O13" s="22"/>
      <c r="P13" s="22"/>
      <c r="Q13" s="22"/>
      <c r="R13" s="22"/>
      <c r="S13" s="22"/>
      <c r="T13" s="22"/>
      <c r="U13" s="22"/>
      <c r="V13" s="22"/>
      <c r="W13" s="22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</row>
    <row r="14" spans="1:115" s="10" customFormat="1" ht="12.75" x14ac:dyDescent="0.2">
      <c r="A14" s="11" t="s">
        <v>13</v>
      </c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</row>
    <row r="15" spans="1:115" ht="14.25" x14ac:dyDescent="0.2">
      <c r="A15" s="1" t="s">
        <v>14</v>
      </c>
      <c r="B15" s="3">
        <v>45446</v>
      </c>
      <c r="C15" s="3">
        <v>45464</v>
      </c>
      <c r="D15" s="6">
        <f>ABS(B15-C15)/7</f>
        <v>2.5714285714285716</v>
      </c>
      <c r="E15" s="7">
        <f>60%</f>
        <v>0.6</v>
      </c>
      <c r="G15" s="21"/>
      <c r="H15" s="21"/>
      <c r="I15" s="21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</row>
    <row r="16" spans="1:115" s="10" customFormat="1" ht="14.25" x14ac:dyDescent="0.2">
      <c r="A16" s="1" t="s">
        <v>15</v>
      </c>
      <c r="B16" s="3">
        <v>45467</v>
      </c>
      <c r="C16" s="3">
        <v>45492</v>
      </c>
      <c r="D16" s="6">
        <f>ABS(B16-C16)/7</f>
        <v>3.5714285714285716</v>
      </c>
      <c r="E16" s="7">
        <f>60%</f>
        <v>0.6</v>
      </c>
      <c r="F16" s="14"/>
      <c r="G16" s="21"/>
      <c r="H16" s="21"/>
      <c r="I16" s="21"/>
      <c r="J16" s="21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</row>
    <row r="17" spans="1:115" ht="14.25" x14ac:dyDescent="0.2">
      <c r="A17" s="1" t="s">
        <v>16</v>
      </c>
      <c r="B17" s="3">
        <v>45495</v>
      </c>
      <c r="C17" s="3">
        <v>45513</v>
      </c>
      <c r="D17" s="6">
        <f>ABS(B17-C17)/7</f>
        <v>2.5714285714285716</v>
      </c>
      <c r="E17" s="7">
        <f>75%</f>
        <v>0.75</v>
      </c>
      <c r="G17" s="31"/>
      <c r="H17" s="31"/>
      <c r="I17" s="31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</row>
    <row r="18" spans="1:115" s="10" customFormat="1" ht="12.75" x14ac:dyDescent="0.2">
      <c r="A18" s="11" t="s">
        <v>17</v>
      </c>
      <c r="G18" s="29"/>
      <c r="H18" s="30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</row>
    <row r="19" spans="1:115" ht="14.25" x14ac:dyDescent="0.2">
      <c r="A19" s="1" t="s">
        <v>18</v>
      </c>
      <c r="B19" s="3">
        <v>45306</v>
      </c>
      <c r="C19" s="3">
        <v>45351</v>
      </c>
      <c r="D19" s="6">
        <f>ABS(B19-C19)/7</f>
        <v>6.4285714285714288</v>
      </c>
      <c r="E19" s="7">
        <f>90%</f>
        <v>0.9</v>
      </c>
      <c r="G19" s="21"/>
      <c r="H19" s="21"/>
      <c r="I19" s="21"/>
      <c r="J19" s="21"/>
      <c r="K19" s="21"/>
      <c r="L19" s="21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</row>
    <row r="20" spans="1:115" s="12" customFormat="1" ht="14.25" x14ac:dyDescent="0.2">
      <c r="A20" s="1" t="s">
        <v>19</v>
      </c>
      <c r="B20" s="3">
        <v>45352</v>
      </c>
      <c r="C20" s="3">
        <v>45443</v>
      </c>
      <c r="D20" s="6">
        <f>12</f>
        <v>12</v>
      </c>
      <c r="E20" s="7">
        <f>85%</f>
        <v>0.85</v>
      </c>
      <c r="F20" s="14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2"/>
      <c r="T20" s="22"/>
      <c r="U20" s="22"/>
      <c r="V20" s="22"/>
      <c r="W20" s="22"/>
      <c r="X20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</row>
    <row r="21" spans="1:115" ht="14.25" x14ac:dyDescent="0.2">
      <c r="A21" s="1" t="s">
        <v>20</v>
      </c>
      <c r="B21" s="3">
        <v>45427</v>
      </c>
      <c r="C21" s="3">
        <v>45473</v>
      </c>
      <c r="D21" s="6">
        <f>6</f>
        <v>6</v>
      </c>
      <c r="E21" s="7">
        <f>80%</f>
        <v>0.8</v>
      </c>
      <c r="G21" s="31"/>
      <c r="H21" s="31"/>
      <c r="I21" s="31"/>
      <c r="J21" s="31"/>
      <c r="K21" s="31"/>
      <c r="L21" s="31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</row>
    <row r="22" spans="1:115" s="10" customFormat="1" ht="12.75" x14ac:dyDescent="0.2">
      <c r="A22" s="11" t="s">
        <v>21</v>
      </c>
      <c r="G22" s="29"/>
      <c r="H22" s="30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</row>
    <row r="23" spans="1:115" ht="15.75" customHeight="1" x14ac:dyDescent="0.2">
      <c r="A23" s="1" t="s">
        <v>22</v>
      </c>
      <c r="B23" s="3">
        <v>45516</v>
      </c>
      <c r="C23" s="3">
        <v>45541</v>
      </c>
      <c r="D23" s="6">
        <f>ABS(B23-C23)/7</f>
        <v>3.5714285714285716</v>
      </c>
      <c r="E23" s="7">
        <f>30%</f>
        <v>0.3</v>
      </c>
      <c r="G23" s="21"/>
      <c r="H23" s="21"/>
      <c r="I23" s="21"/>
      <c r="J23" s="21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</row>
    <row r="24" spans="1:115" s="13" customFormat="1" ht="15.75" customHeight="1" x14ac:dyDescent="0.2">
      <c r="A24" s="2" t="s">
        <v>29</v>
      </c>
      <c r="B24" s="4">
        <v>45544</v>
      </c>
      <c r="C24" s="4">
        <v>45574</v>
      </c>
      <c r="D24" s="6">
        <f>ABS(B24-C24)/7</f>
        <v>4.2857142857142856</v>
      </c>
      <c r="E24" s="7">
        <f>30%</f>
        <v>0.3</v>
      </c>
      <c r="F24" s="14"/>
      <c r="G24" s="21"/>
      <c r="H24" s="21"/>
      <c r="I24" s="21"/>
      <c r="J24" s="21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</row>
    <row r="25" spans="1:115" ht="15.75" customHeight="1" x14ac:dyDescent="0.2">
      <c r="A25" s="1" t="s">
        <v>23</v>
      </c>
      <c r="B25" s="5">
        <v>45637</v>
      </c>
      <c r="C25" s="3">
        <v>45637</v>
      </c>
      <c r="D25" s="1">
        <f>ABS(B25-C25)/7</f>
        <v>0</v>
      </c>
      <c r="E25" s="7">
        <f>0%</f>
        <v>0</v>
      </c>
      <c r="G25" s="23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</row>
    <row r="26" spans="1:115" s="10" customFormat="1" ht="12.75" x14ac:dyDescent="0.2">
      <c r="A26" s="11" t="s">
        <v>24</v>
      </c>
      <c r="G26" s="29"/>
      <c r="H26" s="30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</row>
    <row r="27" spans="1:115" ht="15.75" customHeight="1" x14ac:dyDescent="0.2">
      <c r="A27" s="1" t="s">
        <v>25</v>
      </c>
      <c r="B27" s="3">
        <v>45642</v>
      </c>
      <c r="C27" s="1" t="s">
        <v>26</v>
      </c>
      <c r="D27" s="1" t="s">
        <v>26</v>
      </c>
      <c r="E27" s="7">
        <f>0%</f>
        <v>0</v>
      </c>
      <c r="G27" s="33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</row>
    <row r="28" spans="1:115" s="14" customFormat="1" ht="15.75" customHeight="1" x14ac:dyDescent="0.2">
      <c r="A28" s="15" t="s">
        <v>27</v>
      </c>
      <c r="B28" s="16">
        <v>45642</v>
      </c>
      <c r="C28" s="15" t="s">
        <v>26</v>
      </c>
      <c r="D28" s="15" t="s">
        <v>26</v>
      </c>
      <c r="E28" s="7">
        <f>0%</f>
        <v>0</v>
      </c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</row>
    <row r="29" spans="1:115" ht="15.75" customHeight="1" x14ac:dyDescent="0.2">
      <c r="A29" s="1" t="s">
        <v>28</v>
      </c>
      <c r="B29" s="3">
        <v>45642</v>
      </c>
      <c r="C29" s="1" t="s">
        <v>26</v>
      </c>
      <c r="D29" s="1" t="s">
        <v>26</v>
      </c>
      <c r="E29" s="7">
        <f>0%</f>
        <v>0</v>
      </c>
      <c r="G29" s="33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</row>
  </sheetData>
  <conditionalFormatting sqref="E6:E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{2B51DE28-E40F-4683-B071-B8AFC0321B65}</x14:id>
        </ext>
      </extLst>
    </cfRule>
  </conditionalFormatting>
  <conditionalFormatting sqref="E9:E1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{3939063E-2611-4D81-BAD8-66B36FD0D9FE}</x14:id>
        </ext>
      </extLst>
    </cfRule>
  </conditionalFormatting>
  <conditionalFormatting sqref="E15:E1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{F8347143-73E0-45C0-89EE-D0F5502DFC05}</x14:id>
        </ext>
      </extLst>
    </cfRule>
  </conditionalFormatting>
  <conditionalFormatting sqref="E19:E2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{5FB883E6-105D-4391-8696-6CE0D161EE5D}</x14:id>
        </ext>
      </extLst>
    </cfRule>
  </conditionalFormatting>
  <conditionalFormatting sqref="E23:E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{CBC6CFC2-39B8-4007-83C1-7A297CD7BE8C}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51DE28-E40F-4683-B071-B8AFC0321B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E6:E7</xm:sqref>
        </x14:conditionalFormatting>
        <x14:conditionalFormatting xmlns:xm="http://schemas.microsoft.com/office/excel/2006/main">
          <x14:cfRule type="dataBar" id="{3939063E-2611-4D81-BAD8-66B36FD0D9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E9:E13</xm:sqref>
        </x14:conditionalFormatting>
        <x14:conditionalFormatting xmlns:xm="http://schemas.microsoft.com/office/excel/2006/main">
          <x14:cfRule type="dataBar" id="{F8347143-73E0-45C0-89EE-D0F5502DFC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E15:E17</xm:sqref>
        </x14:conditionalFormatting>
        <x14:conditionalFormatting xmlns:xm="http://schemas.microsoft.com/office/excel/2006/main">
          <x14:cfRule type="dataBar" id="{5FB883E6-105D-4391-8696-6CE0D161EE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E19:E21</xm:sqref>
        </x14:conditionalFormatting>
        <x14:conditionalFormatting xmlns:xm="http://schemas.microsoft.com/office/excel/2006/main">
          <x14:cfRule type="dataBar" id="{CBC6CFC2-39B8-4007-83C1-7A297CD7BE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E23:E25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 need a Gantt chart for this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Rovshan Ahmadov</dc:creator>
  <cp:lastModifiedBy>AHMADOV Rovshan</cp:lastModifiedBy>
  <dcterms:created xsi:type="dcterms:W3CDTF">2024-05-01T12:06:37Z</dcterms:created>
  <dcterms:modified xsi:type="dcterms:W3CDTF">2024-05-01T12:06:37Z</dcterms:modified>
</cp:coreProperties>
</file>