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082EE56E-CB65-4648-A80C-0EED028CAB6C}" xr6:coauthVersionLast="47" xr6:coauthVersionMax="47" xr10:uidLastSave="{00000000-0000-0000-0000-000000000000}"/>
  <bookViews>
    <workbookView xWindow="-120" yWindow="285" windowWidth="38640" windowHeight="20865" activeTab="3" xr2:uid="{00000000-000D-0000-FFFF-FFFF00000000}"/>
  </bookViews>
  <sheets>
    <sheet name="castle" sheetId="2" r:id="rId1"/>
    <sheet name="city" sheetId="6" r:id="rId2"/>
    <sheet name="temple" sheetId="7" r:id="rId3"/>
    <sheet name="tribal" sheetId="9" r:id="rId4"/>
    <sheet name="Curv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0" i="2" l="1"/>
  <c r="I281" i="2"/>
  <c r="I282" i="2"/>
  <c r="I283" i="2"/>
  <c r="I279" i="2"/>
  <c r="P280" i="2"/>
  <c r="P281" i="2"/>
  <c r="P282" i="2"/>
  <c r="P283" i="2"/>
  <c r="P279" i="2"/>
  <c r="F280" i="2"/>
  <c r="F281" i="2"/>
  <c r="F282" i="2"/>
  <c r="F283" i="2"/>
  <c r="F279" i="2"/>
  <c r="I39" i="6"/>
  <c r="I40" i="6"/>
  <c r="I41" i="6"/>
  <c r="I42" i="6"/>
  <c r="I43" i="6"/>
  <c r="I44" i="6"/>
  <c r="I45" i="6"/>
  <c r="I38" i="6"/>
  <c r="F38" i="6"/>
  <c r="F39" i="6"/>
  <c r="F40" i="6"/>
  <c r="F41" i="6"/>
  <c r="F42" i="6"/>
  <c r="F43" i="6"/>
  <c r="F44" i="6"/>
  <c r="F45" i="6"/>
  <c r="M35" i="6"/>
  <c r="F47" i="6"/>
  <c r="I47" i="6"/>
  <c r="F48" i="6"/>
  <c r="I48" i="6"/>
  <c r="F49" i="6"/>
  <c r="I49" i="6"/>
  <c r="F50" i="6"/>
  <c r="I50" i="6"/>
  <c r="F51" i="6"/>
  <c r="I51" i="6"/>
  <c r="F53" i="6"/>
  <c r="I53" i="6"/>
  <c r="F54" i="6"/>
  <c r="I54" i="6"/>
  <c r="F55" i="6"/>
  <c r="I55" i="6"/>
  <c r="F56" i="6"/>
  <c r="I56" i="6"/>
  <c r="F57" i="6"/>
  <c r="I57" i="6"/>
  <c r="F58" i="6"/>
  <c r="I58" i="6"/>
  <c r="F59" i="6"/>
  <c r="I59" i="6"/>
  <c r="F60" i="6"/>
  <c r="I60" i="6"/>
  <c r="F61" i="6"/>
  <c r="I61" i="6"/>
  <c r="F69" i="6"/>
  <c r="I69" i="6"/>
  <c r="F70" i="6"/>
  <c r="I70" i="6"/>
  <c r="F71" i="6"/>
  <c r="I71" i="6"/>
  <c r="F72" i="6"/>
  <c r="I72" i="6"/>
  <c r="F73" i="6"/>
  <c r="I73" i="6"/>
  <c r="F74" i="6"/>
  <c r="I74" i="6"/>
  <c r="F75" i="6"/>
  <c r="I75" i="6"/>
  <c r="F76" i="6"/>
  <c r="I76" i="6"/>
  <c r="F78" i="6"/>
  <c r="I78" i="6"/>
  <c r="J78" i="6"/>
  <c r="F79" i="6"/>
  <c r="I79" i="6"/>
  <c r="J79" i="6"/>
  <c r="F80" i="6"/>
  <c r="I80" i="6"/>
  <c r="J80" i="6"/>
  <c r="F81" i="6"/>
  <c r="I81" i="6"/>
  <c r="J81" i="6"/>
  <c r="F82" i="6"/>
  <c r="I82" i="6"/>
  <c r="J82" i="6"/>
  <c r="P71" i="7"/>
  <c r="P72" i="7"/>
  <c r="P73" i="7"/>
  <c r="P74" i="7"/>
  <c r="P75" i="7"/>
  <c r="P76" i="7"/>
  <c r="P70" i="7"/>
  <c r="P22" i="7"/>
  <c r="P23" i="7"/>
  <c r="P24" i="7"/>
  <c r="P25" i="7"/>
  <c r="P26" i="7"/>
  <c r="P27" i="7"/>
  <c r="P28" i="7"/>
  <c r="P29" i="7"/>
  <c r="P30" i="7"/>
  <c r="P31" i="7"/>
  <c r="P21" i="7"/>
  <c r="P94" i="2"/>
  <c r="P93" i="2"/>
  <c r="P92" i="2"/>
  <c r="P91" i="2"/>
  <c r="P90" i="2"/>
  <c r="P89" i="2"/>
  <c r="P88" i="2"/>
  <c r="H35" i="3"/>
  <c r="H36" i="3"/>
  <c r="H37" i="3"/>
  <c r="H38" i="3"/>
  <c r="H39" i="3"/>
  <c r="H40" i="3"/>
  <c r="H34" i="3"/>
  <c r="I37" i="3" l="1"/>
  <c r="G37" i="3" s="1"/>
  <c r="I35" i="3"/>
  <c r="G35" i="3" s="1"/>
  <c r="I36" i="3"/>
  <c r="G36" i="3" s="1"/>
  <c r="I34" i="3"/>
  <c r="G34" i="3" s="1"/>
  <c r="I40" i="3"/>
  <c r="G40" i="3" s="1"/>
  <c r="I39" i="3"/>
  <c r="G39" i="3" s="1"/>
  <c r="I38" i="3"/>
  <c r="G38" i="3" s="1"/>
  <c r="H41" i="3"/>
  <c r="I237" i="6"/>
  <c r="I236" i="6"/>
  <c r="I235" i="6"/>
  <c r="I234" i="6"/>
  <c r="I233" i="6"/>
  <c r="I232" i="6"/>
  <c r="I41" i="3" l="1"/>
  <c r="G41" i="3"/>
  <c r="H78" i="3"/>
  <c r="H79" i="3"/>
  <c r="H80" i="3"/>
  <c r="H81" i="3"/>
  <c r="H82" i="3"/>
  <c r="H83" i="3"/>
  <c r="H84" i="3"/>
  <c r="H85" i="3"/>
  <c r="H86" i="3"/>
  <c r="H87" i="3"/>
  <c r="H77" i="3"/>
  <c r="I79" i="3" l="1"/>
  <c r="G79" i="3" s="1"/>
  <c r="P26" i="2" s="1"/>
  <c r="I81" i="3"/>
  <c r="G81" i="3" s="1"/>
  <c r="P28" i="2" s="1"/>
  <c r="I77" i="3"/>
  <c r="G77" i="3" s="1"/>
  <c r="P24" i="2" s="1"/>
  <c r="I80" i="3"/>
  <c r="G80" i="3" s="1"/>
  <c r="P27" i="2" s="1"/>
  <c r="I78" i="3"/>
  <c r="G78" i="3" s="1"/>
  <c r="P25" i="2" s="1"/>
  <c r="I85" i="3"/>
  <c r="G85" i="3" s="1"/>
  <c r="P32" i="2" s="1"/>
  <c r="I83" i="3"/>
  <c r="G83" i="3" s="1"/>
  <c r="P30" i="2" s="1"/>
  <c r="I87" i="3"/>
  <c r="G87" i="3" s="1"/>
  <c r="P34" i="2" s="1"/>
  <c r="I84" i="3"/>
  <c r="G84" i="3" s="1"/>
  <c r="P31" i="2" s="1"/>
  <c r="I82" i="3"/>
  <c r="G82" i="3" s="1"/>
  <c r="P29" i="2" s="1"/>
  <c r="I86" i="3"/>
  <c r="G86" i="3" s="1"/>
  <c r="P33" i="2" s="1"/>
  <c r="H88" i="3"/>
  <c r="I88" i="3" l="1"/>
  <c r="G88" i="3"/>
  <c r="V111" i="2"/>
  <c r="M66" i="3" l="1"/>
  <c r="M67" i="3"/>
  <c r="M68" i="3"/>
  <c r="M69" i="3"/>
  <c r="M70" i="3"/>
  <c r="M71" i="3"/>
  <c r="M72" i="3"/>
  <c r="M73" i="3"/>
  <c r="M74" i="3"/>
  <c r="H66" i="3"/>
  <c r="H67" i="3"/>
  <c r="H68" i="3"/>
  <c r="H69" i="3"/>
  <c r="H70" i="3"/>
  <c r="H71" i="3"/>
  <c r="H72" i="3"/>
  <c r="H73" i="3"/>
  <c r="H74" i="3"/>
  <c r="H65" i="3"/>
  <c r="M65" i="3"/>
  <c r="N73" i="3" l="1"/>
  <c r="L73" i="3" s="1"/>
  <c r="N69" i="3"/>
  <c r="N68" i="3"/>
  <c r="L68" i="3" s="1"/>
  <c r="N67" i="3"/>
  <c r="L67" i="3" s="1"/>
  <c r="N65" i="3"/>
  <c r="L65" i="3" s="1"/>
  <c r="N72" i="3"/>
  <c r="L72" i="3" s="1"/>
  <c r="N70" i="3"/>
  <c r="L70" i="3" s="1"/>
  <c r="N66" i="3"/>
  <c r="L66" i="3" s="1"/>
  <c r="N74" i="3"/>
  <c r="L74" i="3" s="1"/>
  <c r="N71" i="3"/>
  <c r="L71" i="3" s="1"/>
  <c r="M75" i="3"/>
  <c r="P23" i="2"/>
  <c r="AA95" i="2"/>
  <c r="Z95" i="2"/>
  <c r="Y95" i="2"/>
  <c r="X95" i="2"/>
  <c r="S95" i="2"/>
  <c r="T95" i="2"/>
  <c r="U95" i="2"/>
  <c r="AA119" i="2"/>
  <c r="U119" i="2"/>
  <c r="W119" i="2"/>
  <c r="Y119" i="2"/>
  <c r="Z103" i="2"/>
  <c r="X103" i="2"/>
  <c r="AD103" i="2"/>
  <c r="AB103" i="2"/>
  <c r="T103" i="2"/>
  <c r="AE119" i="2"/>
  <c r="AC119" i="2"/>
  <c r="AE126" i="2"/>
  <c r="AD126" i="2"/>
  <c r="AC126" i="2"/>
  <c r="AB126" i="2"/>
  <c r="N75" i="3" l="1"/>
  <c r="L69" i="3"/>
  <c r="L75" i="3" s="1"/>
  <c r="AL86" i="6" l="1"/>
  <c r="H45" i="3"/>
  <c r="H46" i="3"/>
  <c r="H47" i="3"/>
  <c r="H48" i="3"/>
  <c r="H49" i="3"/>
  <c r="H50" i="3"/>
  <c r="H51" i="3"/>
  <c r="H44" i="3"/>
  <c r="H27" i="3"/>
  <c r="H28" i="3"/>
  <c r="H29" i="3"/>
  <c r="H30" i="3"/>
  <c r="H31" i="3"/>
  <c r="H26" i="3"/>
  <c r="AF63" i="7"/>
  <c r="AF54" i="7"/>
  <c r="AF46" i="7"/>
  <c r="AF38" i="7"/>
  <c r="I45" i="3" l="1"/>
  <c r="I44" i="3"/>
  <c r="G44" i="3" s="1"/>
  <c r="I48" i="3"/>
  <c r="G48" i="3" s="1"/>
  <c r="I46" i="3"/>
  <c r="G46" i="3" s="1"/>
  <c r="G45" i="3"/>
  <c r="I51" i="3"/>
  <c r="G51" i="3" s="1"/>
  <c r="I50" i="3"/>
  <c r="G50" i="3" s="1"/>
  <c r="I47" i="3"/>
  <c r="G47" i="3" s="1"/>
  <c r="I49" i="3"/>
  <c r="G49" i="3" s="1"/>
  <c r="H52" i="3"/>
  <c r="I28" i="3"/>
  <c r="I27" i="3"/>
  <c r="I26" i="3"/>
  <c r="I30" i="3"/>
  <c r="I29" i="3"/>
  <c r="I31" i="3"/>
  <c r="H32" i="3"/>
  <c r="I107" i="9"/>
  <c r="F107" i="9"/>
  <c r="I106" i="9"/>
  <c r="F106" i="9"/>
  <c r="I105" i="9"/>
  <c r="F105" i="9"/>
  <c r="I104" i="9"/>
  <c r="F104" i="9"/>
  <c r="J21" i="9"/>
  <c r="AN12" i="9"/>
  <c r="AM12" i="9"/>
  <c r="AL12" i="9"/>
  <c r="AK12" i="9"/>
  <c r="AJ12" i="9"/>
  <c r="AI12" i="9"/>
  <c r="AH12" i="9"/>
  <c r="AG12" i="9"/>
  <c r="AF12" i="9"/>
  <c r="J12" i="9"/>
  <c r="I129" i="2" l="1"/>
  <c r="F129" i="2"/>
  <c r="P80" i="6"/>
  <c r="I131" i="2"/>
  <c r="F131" i="2"/>
  <c r="P82" i="6"/>
  <c r="F130" i="2"/>
  <c r="I130" i="2"/>
  <c r="P81" i="6"/>
  <c r="I133" i="2"/>
  <c r="F133" i="2"/>
  <c r="F84" i="6"/>
  <c r="P84" i="6"/>
  <c r="J84" i="6"/>
  <c r="I84" i="6"/>
  <c r="I132" i="2"/>
  <c r="F132" i="2"/>
  <c r="F83" i="6"/>
  <c r="P83" i="6"/>
  <c r="J83" i="6"/>
  <c r="I83" i="6"/>
  <c r="I134" i="2"/>
  <c r="F134" i="2"/>
  <c r="F85" i="6"/>
  <c r="J85" i="6"/>
  <c r="I85" i="6"/>
  <c r="P85" i="6"/>
  <c r="I128" i="2"/>
  <c r="F128" i="2"/>
  <c r="P79" i="6"/>
  <c r="F127" i="2"/>
  <c r="I127" i="2"/>
  <c r="P78" i="6"/>
  <c r="I52" i="3"/>
  <c r="G52" i="3"/>
  <c r="AM32" i="7"/>
  <c r="AL32" i="7"/>
  <c r="AK32" i="7"/>
  <c r="AJ32" i="7"/>
  <c r="AI32" i="7"/>
  <c r="AH32" i="7"/>
  <c r="AG32" i="7"/>
  <c r="AF32" i="7"/>
  <c r="AL35" i="2"/>
  <c r="AK35" i="2"/>
  <c r="AJ35" i="2"/>
  <c r="AI35" i="2"/>
  <c r="AH35" i="2"/>
  <c r="AG35" i="2"/>
  <c r="AF35" i="2"/>
  <c r="AM12" i="2"/>
  <c r="AL12" i="2"/>
  <c r="AK12" i="2"/>
  <c r="AJ12" i="2"/>
  <c r="AI12" i="2"/>
  <c r="AH12" i="2"/>
  <c r="AG12" i="2"/>
  <c r="AF12" i="2"/>
  <c r="AN12" i="7"/>
  <c r="AM12" i="7"/>
  <c r="AL12" i="7"/>
  <c r="AK12" i="7"/>
  <c r="AJ12" i="7"/>
  <c r="AI12" i="7"/>
  <c r="AH12" i="7"/>
  <c r="AG12" i="7"/>
  <c r="AF12" i="7"/>
  <c r="AN12" i="6"/>
  <c r="AM12" i="6"/>
  <c r="AL12" i="6"/>
  <c r="AK12" i="6"/>
  <c r="AJ12" i="6"/>
  <c r="AI12" i="6"/>
  <c r="AH12" i="6"/>
  <c r="AG12" i="6"/>
  <c r="AF12" i="6"/>
  <c r="I131" i="7"/>
  <c r="F131" i="7"/>
  <c r="I130" i="7"/>
  <c r="F130" i="7"/>
  <c r="I129" i="7"/>
  <c r="F129" i="7"/>
  <c r="I128" i="7"/>
  <c r="F128" i="7"/>
  <c r="J32" i="7"/>
  <c r="J20" i="7"/>
  <c r="J12" i="7"/>
  <c r="I146" i="6"/>
  <c r="F146" i="6"/>
  <c r="I145" i="6"/>
  <c r="F145" i="6"/>
  <c r="I144" i="6"/>
  <c r="F144" i="6"/>
  <c r="I143" i="6"/>
  <c r="F143" i="6"/>
  <c r="J23" i="6"/>
  <c r="J12" i="6"/>
  <c r="J35" i="2"/>
  <c r="J23" i="2"/>
  <c r="J12" i="2"/>
  <c r="I182" i="2"/>
  <c r="F182" i="2"/>
  <c r="I181" i="2"/>
  <c r="F181" i="2"/>
  <c r="I180" i="2"/>
  <c r="F180" i="2"/>
  <c r="I179" i="2"/>
  <c r="F179" i="2"/>
  <c r="M20" i="3"/>
  <c r="M21" i="3"/>
  <c r="M22" i="3"/>
  <c r="M23" i="3"/>
  <c r="M19" i="3"/>
  <c r="M24" i="3" l="1"/>
  <c r="C87" i="3" l="1"/>
  <c r="C86" i="3"/>
  <c r="C85" i="3"/>
  <c r="C84" i="3"/>
  <c r="C83" i="3"/>
  <c r="C82" i="3"/>
  <c r="C81" i="3"/>
  <c r="C80" i="3"/>
  <c r="C79" i="3"/>
  <c r="C78" i="3"/>
  <c r="C77" i="3"/>
  <c r="D87" i="3" s="1"/>
  <c r="B87" i="3" s="1"/>
  <c r="C74" i="3"/>
  <c r="C73" i="3"/>
  <c r="C72" i="3"/>
  <c r="C71" i="3"/>
  <c r="C70" i="3"/>
  <c r="C69" i="3"/>
  <c r="C68" i="3"/>
  <c r="C67" i="3"/>
  <c r="D71" i="3" s="1"/>
  <c r="B71" i="3" s="1"/>
  <c r="C66" i="3"/>
  <c r="H75" i="3"/>
  <c r="C65" i="3"/>
  <c r="D66" i="3" s="1"/>
  <c r="B66" i="3" s="1"/>
  <c r="F3" i="2" s="1"/>
  <c r="C62" i="3"/>
  <c r="C61" i="3"/>
  <c r="C60" i="3"/>
  <c r="C59" i="3"/>
  <c r="C58" i="3"/>
  <c r="C57" i="3"/>
  <c r="C56" i="3"/>
  <c r="C55" i="3"/>
  <c r="C54" i="3"/>
  <c r="C51" i="3"/>
  <c r="C50" i="3"/>
  <c r="C49" i="3"/>
  <c r="C48" i="3"/>
  <c r="C47" i="3"/>
  <c r="C46" i="3"/>
  <c r="C45" i="3"/>
  <c r="C44" i="3"/>
  <c r="D51" i="3" s="1"/>
  <c r="B51" i="3" s="1"/>
  <c r="C40" i="3"/>
  <c r="C39" i="3"/>
  <c r="C38" i="3"/>
  <c r="C37" i="3"/>
  <c r="C36" i="3"/>
  <c r="C35" i="3"/>
  <c r="C34" i="3"/>
  <c r="C31" i="3"/>
  <c r="C30" i="3"/>
  <c r="C29" i="3"/>
  <c r="C28" i="3"/>
  <c r="C27" i="3"/>
  <c r="C26" i="3"/>
  <c r="H23" i="3"/>
  <c r="C23" i="3"/>
  <c r="H22" i="3"/>
  <c r="C22" i="3"/>
  <c r="H21" i="3"/>
  <c r="C21" i="3"/>
  <c r="H20" i="3"/>
  <c r="C20" i="3"/>
  <c r="H19" i="3"/>
  <c r="C19" i="3"/>
  <c r="C16" i="3"/>
  <c r="C15" i="3"/>
  <c r="C14" i="3"/>
  <c r="C13" i="3"/>
  <c r="C10" i="3"/>
  <c r="C9" i="3"/>
  <c r="C8" i="3"/>
  <c r="C5" i="3"/>
  <c r="C4" i="3"/>
  <c r="D5" i="3" s="1"/>
  <c r="D85" i="3" l="1"/>
  <c r="B85" i="3" s="1"/>
  <c r="D69" i="3"/>
  <c r="B69" i="3" s="1"/>
  <c r="D49" i="3"/>
  <c r="B49" i="3" s="1"/>
  <c r="D74" i="3"/>
  <c r="B74" i="3" s="1"/>
  <c r="F11" i="2" s="1"/>
  <c r="D72" i="3"/>
  <c r="B72" i="3" s="1"/>
  <c r="D67" i="3"/>
  <c r="B67" i="3" s="1"/>
  <c r="F15" i="2" s="1"/>
  <c r="D8" i="3"/>
  <c r="B8" i="3" s="1"/>
  <c r="D73" i="3"/>
  <c r="B73" i="3" s="1"/>
  <c r="F21" i="2" s="1"/>
  <c r="D35" i="3"/>
  <c r="B35" i="3" s="1"/>
  <c r="I55" i="9" s="1"/>
  <c r="D56" i="3"/>
  <c r="B56" i="3" s="1"/>
  <c r="I20" i="9"/>
  <c r="F20" i="9"/>
  <c r="I62" i="7"/>
  <c r="F62" i="7"/>
  <c r="I73" i="2"/>
  <c r="F73" i="2"/>
  <c r="I31" i="7"/>
  <c r="F31" i="7"/>
  <c r="I34" i="2"/>
  <c r="F34" i="2"/>
  <c r="I29" i="7"/>
  <c r="F29" i="7"/>
  <c r="F32" i="2"/>
  <c r="I32" i="2"/>
  <c r="K31" i="3"/>
  <c r="G8" i="9"/>
  <c r="F8" i="9"/>
  <c r="F8" i="6"/>
  <c r="I19" i="6"/>
  <c r="F19" i="6"/>
  <c r="G8" i="7"/>
  <c r="F8" i="7"/>
  <c r="G8" i="6"/>
  <c r="F19" i="2"/>
  <c r="I19" i="2"/>
  <c r="F8" i="2"/>
  <c r="G8" i="2"/>
  <c r="K34" i="3"/>
  <c r="F11" i="9"/>
  <c r="G11" i="9"/>
  <c r="G11" i="6"/>
  <c r="F11" i="6"/>
  <c r="G11" i="7"/>
  <c r="F11" i="7"/>
  <c r="I22" i="6"/>
  <c r="F22" i="6"/>
  <c r="F22" i="2"/>
  <c r="I22" i="2"/>
  <c r="I18" i="9"/>
  <c r="F18" i="9"/>
  <c r="I60" i="7"/>
  <c r="F60" i="7"/>
  <c r="I71" i="2"/>
  <c r="F71" i="2"/>
  <c r="F43" i="2"/>
  <c r="I43" i="2"/>
  <c r="F51" i="2"/>
  <c r="I51" i="2"/>
  <c r="F25" i="6"/>
  <c r="I14" i="7"/>
  <c r="P25" i="6"/>
  <c r="I48" i="7"/>
  <c r="F48" i="7"/>
  <c r="I40" i="7"/>
  <c r="F59" i="2"/>
  <c r="I59" i="2"/>
  <c r="K32" i="3"/>
  <c r="G9" i="9"/>
  <c r="F9" i="9"/>
  <c r="I20" i="6"/>
  <c r="F20" i="6"/>
  <c r="G9" i="7"/>
  <c r="F9" i="7"/>
  <c r="F9" i="6"/>
  <c r="G9" i="6"/>
  <c r="D81" i="3"/>
  <c r="B81" i="3" s="1"/>
  <c r="F10" i="2"/>
  <c r="F17" i="2"/>
  <c r="I15" i="2"/>
  <c r="D15" i="3"/>
  <c r="B15" i="3" s="1"/>
  <c r="D37" i="3"/>
  <c r="B37" i="3" s="1"/>
  <c r="I57" i="9" s="1"/>
  <c r="D58" i="3"/>
  <c r="B58" i="3" s="1"/>
  <c r="F9" i="2"/>
  <c r="I14" i="2"/>
  <c r="D83" i="3"/>
  <c r="B83" i="3" s="1"/>
  <c r="F14" i="2"/>
  <c r="K27" i="3"/>
  <c r="G4" i="9"/>
  <c r="F4" i="9"/>
  <c r="G4" i="7"/>
  <c r="F4" i="7"/>
  <c r="I15" i="6"/>
  <c r="F15" i="6"/>
  <c r="G4" i="6"/>
  <c r="F4" i="6"/>
  <c r="D22" i="3"/>
  <c r="B22" i="3" s="1"/>
  <c r="D39" i="3"/>
  <c r="B39" i="3" s="1"/>
  <c r="D60" i="3"/>
  <c r="B60" i="3" s="1"/>
  <c r="D68" i="3"/>
  <c r="B68" i="3" s="1"/>
  <c r="G4" i="2"/>
  <c r="I23" i="3"/>
  <c r="G23" i="3" s="1"/>
  <c r="N22" i="3"/>
  <c r="L22" i="3" s="1"/>
  <c r="N23" i="3"/>
  <c r="L23" i="3" s="1"/>
  <c r="N20" i="3"/>
  <c r="L20" i="3" s="1"/>
  <c r="N21" i="3"/>
  <c r="L21" i="3" s="1"/>
  <c r="N19" i="3"/>
  <c r="G3" i="2"/>
  <c r="C24" i="3"/>
  <c r="F4" i="2"/>
  <c r="D54" i="3"/>
  <c r="B54" i="3" s="1"/>
  <c r="D62" i="3"/>
  <c r="B62" i="3" s="1"/>
  <c r="D86" i="3"/>
  <c r="B86" i="3" s="1"/>
  <c r="I20" i="2"/>
  <c r="K26" i="3"/>
  <c r="G3" i="9"/>
  <c r="F3" i="9"/>
  <c r="I14" i="6"/>
  <c r="F14" i="6"/>
  <c r="G3" i="7"/>
  <c r="F3" i="7"/>
  <c r="F3" i="6"/>
  <c r="G3" i="6"/>
  <c r="D50" i="3"/>
  <c r="B50" i="3" s="1"/>
  <c r="C6" i="3"/>
  <c r="C41" i="3"/>
  <c r="D45" i="3"/>
  <c r="B45" i="3" s="1"/>
  <c r="C75" i="3"/>
  <c r="D70" i="3"/>
  <c r="B70" i="3" s="1"/>
  <c r="F10" i="7"/>
  <c r="I21" i="6"/>
  <c r="F21" i="6"/>
  <c r="G10" i="6"/>
  <c r="F10" i="6"/>
  <c r="I21" i="2"/>
  <c r="H193" i="9"/>
  <c r="F193" i="9"/>
  <c r="F268" i="2"/>
  <c r="H217" i="7"/>
  <c r="F217" i="7"/>
  <c r="H268" i="2"/>
  <c r="D65" i="3"/>
  <c r="D79" i="3"/>
  <c r="B79" i="3" s="1"/>
  <c r="F20" i="2"/>
  <c r="K29" i="3"/>
  <c r="G6" i="9"/>
  <c r="F6" i="9"/>
  <c r="G6" i="6"/>
  <c r="F6" i="6"/>
  <c r="I17" i="6"/>
  <c r="G6" i="7"/>
  <c r="F6" i="7"/>
  <c r="F17" i="6"/>
  <c r="D77" i="3"/>
  <c r="B77" i="3" s="1"/>
  <c r="D10" i="3"/>
  <c r="B10" i="3" s="1"/>
  <c r="C88" i="3"/>
  <c r="G10" i="2"/>
  <c r="I17" i="2"/>
  <c r="D47" i="3"/>
  <c r="B47" i="3" s="1"/>
  <c r="D61" i="3"/>
  <c r="B61" i="3" s="1"/>
  <c r="G9" i="2"/>
  <c r="D30" i="3"/>
  <c r="B30" i="3" s="1"/>
  <c r="F236" i="6" s="1"/>
  <c r="G30" i="3"/>
  <c r="G29" i="3"/>
  <c r="G28" i="3"/>
  <c r="G31" i="3"/>
  <c r="G27" i="3"/>
  <c r="C11" i="3"/>
  <c r="C52" i="3"/>
  <c r="D44" i="3"/>
  <c r="B44" i="3" s="1"/>
  <c r="D57" i="3"/>
  <c r="B57" i="3" s="1"/>
  <c r="I65" i="3"/>
  <c r="G65" i="3" s="1"/>
  <c r="P2" i="2" s="1"/>
  <c r="D80" i="3"/>
  <c r="B80" i="3" s="1"/>
  <c r="H24" i="3"/>
  <c r="D27" i="3"/>
  <c r="B27" i="3" s="1"/>
  <c r="F233" i="6" s="1"/>
  <c r="D16" i="3"/>
  <c r="B16" i="3" s="1"/>
  <c r="D20" i="3"/>
  <c r="B20" i="3" s="1"/>
  <c r="D34" i="3"/>
  <c r="D38" i="3"/>
  <c r="B38" i="3" s="1"/>
  <c r="I58" i="9" s="1"/>
  <c r="D48" i="3"/>
  <c r="B48" i="3" s="1"/>
  <c r="I67" i="3"/>
  <c r="G67" i="3" s="1"/>
  <c r="I69" i="3"/>
  <c r="G69" i="3" s="1"/>
  <c r="I71" i="3"/>
  <c r="G71" i="3" s="1"/>
  <c r="I73" i="3"/>
  <c r="G73" i="3" s="1"/>
  <c r="D84" i="3"/>
  <c r="B84" i="3" s="1"/>
  <c r="C17" i="3"/>
  <c r="D13" i="3"/>
  <c r="B13" i="3" s="1"/>
  <c r="I20" i="3"/>
  <c r="G20" i="3" s="1"/>
  <c r="I22" i="3"/>
  <c r="G22" i="3" s="1"/>
  <c r="D28" i="3"/>
  <c r="B28" i="3" s="1"/>
  <c r="F234" i="6" s="1"/>
  <c r="D31" i="3"/>
  <c r="B31" i="3" s="1"/>
  <c r="F237" i="6" s="1"/>
  <c r="D4" i="3"/>
  <c r="B4" i="3" s="1"/>
  <c r="D14" i="3"/>
  <c r="B14" i="3" s="1"/>
  <c r="D19" i="3"/>
  <c r="B19" i="3" s="1"/>
  <c r="D21" i="3"/>
  <c r="B21" i="3" s="1"/>
  <c r="D23" i="3"/>
  <c r="B23" i="3" s="1"/>
  <c r="C32" i="3"/>
  <c r="C63" i="3"/>
  <c r="D9" i="3"/>
  <c r="B9" i="3" s="1"/>
  <c r="B5" i="3"/>
  <c r="D26" i="3"/>
  <c r="B26" i="3" s="1"/>
  <c r="H232" i="6" s="1"/>
  <c r="D29" i="3"/>
  <c r="B29" i="3" s="1"/>
  <c r="F235" i="6" s="1"/>
  <c r="D36" i="3"/>
  <c r="B36" i="3" s="1"/>
  <c r="I56" i="9" s="1"/>
  <c r="D40" i="3"/>
  <c r="B40" i="3" s="1"/>
  <c r="D46" i="3"/>
  <c r="B46" i="3" s="1"/>
  <c r="D55" i="3"/>
  <c r="B55" i="3" s="1"/>
  <c r="D59" i="3"/>
  <c r="B59" i="3" s="1"/>
  <c r="I66" i="3"/>
  <c r="G66" i="3" s="1"/>
  <c r="I68" i="3"/>
  <c r="G68" i="3" s="1"/>
  <c r="I70" i="3"/>
  <c r="G70" i="3" s="1"/>
  <c r="I72" i="3"/>
  <c r="G72" i="3" s="1"/>
  <c r="I74" i="3"/>
  <c r="G74" i="3" s="1"/>
  <c r="D78" i="3"/>
  <c r="B78" i="3" s="1"/>
  <c r="D82" i="3"/>
  <c r="B82" i="3" s="1"/>
  <c r="I19" i="3"/>
  <c r="I21" i="3"/>
  <c r="G21" i="3" s="1"/>
  <c r="F105" i="2" l="1"/>
  <c r="P277" i="2"/>
  <c r="I277" i="2"/>
  <c r="F277" i="2"/>
  <c r="D75" i="3"/>
  <c r="F89" i="2"/>
  <c r="F88" i="6"/>
  <c r="I97" i="2"/>
  <c r="I274" i="2"/>
  <c r="F274" i="2"/>
  <c r="P274" i="2"/>
  <c r="G10" i="7"/>
  <c r="F40" i="7"/>
  <c r="I88" i="6"/>
  <c r="I105" i="2"/>
  <c r="I275" i="2"/>
  <c r="F275" i="2"/>
  <c r="P275" i="2"/>
  <c r="F10" i="9"/>
  <c r="I25" i="6"/>
  <c r="F23" i="9"/>
  <c r="F97" i="2"/>
  <c r="I24" i="3"/>
  <c r="P273" i="2"/>
  <c r="F273" i="2"/>
  <c r="I273" i="2"/>
  <c r="F276" i="2"/>
  <c r="I276" i="2"/>
  <c r="P276" i="2"/>
  <c r="G10" i="9"/>
  <c r="F71" i="7"/>
  <c r="I23" i="9"/>
  <c r="F113" i="2"/>
  <c r="K33" i="3"/>
  <c r="F14" i="7"/>
  <c r="F55" i="9"/>
  <c r="I89" i="2"/>
  <c r="G11" i="2"/>
  <c r="F6" i="2"/>
  <c r="G6" i="2"/>
  <c r="I71" i="7"/>
  <c r="P23" i="9"/>
  <c r="I113" i="2"/>
  <c r="H195" i="9"/>
  <c r="F195" i="9"/>
  <c r="H219" i="7"/>
  <c r="F219" i="7"/>
  <c r="F270" i="2"/>
  <c r="H270" i="2"/>
  <c r="B11" i="3"/>
  <c r="I51" i="9"/>
  <c r="P51" i="9"/>
  <c r="F51" i="9"/>
  <c r="P189" i="9"/>
  <c r="P165" i="9"/>
  <c r="P141" i="9"/>
  <c r="P117" i="9"/>
  <c r="P69" i="9"/>
  <c r="P183" i="9"/>
  <c r="P159" i="9"/>
  <c r="P135" i="9"/>
  <c r="P111" i="9"/>
  <c r="P87" i="9"/>
  <c r="P177" i="9"/>
  <c r="P153" i="9"/>
  <c r="P129" i="9"/>
  <c r="P105" i="9"/>
  <c r="P81" i="9"/>
  <c r="P171" i="9"/>
  <c r="P147" i="9"/>
  <c r="P123" i="9"/>
  <c r="P99" i="9"/>
  <c r="P75" i="9"/>
  <c r="P93" i="9"/>
  <c r="P213" i="7"/>
  <c r="P189" i="7"/>
  <c r="P165" i="7"/>
  <c r="P141" i="7"/>
  <c r="P117" i="7"/>
  <c r="P93" i="7"/>
  <c r="P216" i="6"/>
  <c r="P192" i="6"/>
  <c r="P168" i="6"/>
  <c r="P144" i="6"/>
  <c r="P120" i="6"/>
  <c r="P192" i="2"/>
  <c r="P252" i="2"/>
  <c r="P222" i="2"/>
  <c r="P264" i="2"/>
  <c r="P207" i="7"/>
  <c r="P183" i="7"/>
  <c r="P159" i="7"/>
  <c r="P135" i="7"/>
  <c r="P111" i="7"/>
  <c r="P87" i="7"/>
  <c r="P210" i="6"/>
  <c r="P186" i="6"/>
  <c r="P162" i="6"/>
  <c r="P138" i="6"/>
  <c r="P114" i="6"/>
  <c r="P234" i="2"/>
  <c r="P204" i="2"/>
  <c r="P186" i="2"/>
  <c r="P246" i="2"/>
  <c r="P201" i="7"/>
  <c r="P177" i="7"/>
  <c r="P153" i="7"/>
  <c r="P129" i="7"/>
  <c r="P105" i="7"/>
  <c r="P228" i="6"/>
  <c r="P204" i="6"/>
  <c r="P180" i="6"/>
  <c r="P156" i="6"/>
  <c r="P132" i="6"/>
  <c r="P108" i="6"/>
  <c r="P216" i="2"/>
  <c r="P240" i="2"/>
  <c r="P210" i="2"/>
  <c r="P198" i="2"/>
  <c r="P123" i="7"/>
  <c r="P144" i="2"/>
  <c r="P150" i="6"/>
  <c r="P156" i="2"/>
  <c r="P102" i="6"/>
  <c r="P126" i="6"/>
  <c r="P174" i="6"/>
  <c r="P168" i="2"/>
  <c r="P147" i="7"/>
  <c r="P138" i="2"/>
  <c r="P150" i="2"/>
  <c r="P198" i="6"/>
  <c r="P228" i="2"/>
  <c r="P180" i="2"/>
  <c r="P222" i="6"/>
  <c r="P171" i="7"/>
  <c r="P162" i="2"/>
  <c r="P99" i="7"/>
  <c r="P195" i="7"/>
  <c r="P258" i="2"/>
  <c r="P174" i="2"/>
  <c r="I23" i="7"/>
  <c r="F23" i="7"/>
  <c r="I26" i="2"/>
  <c r="F26" i="2"/>
  <c r="I24" i="7"/>
  <c r="F24" i="7"/>
  <c r="F27" i="2"/>
  <c r="I27" i="2"/>
  <c r="F15" i="9"/>
  <c r="I15" i="9"/>
  <c r="I57" i="7"/>
  <c r="F57" i="7"/>
  <c r="I68" i="2"/>
  <c r="F68" i="2"/>
  <c r="F32" i="6"/>
  <c r="P32" i="6"/>
  <c r="H43" i="9"/>
  <c r="P30" i="9"/>
  <c r="F30" i="9"/>
  <c r="H30" i="9"/>
  <c r="I32" i="6"/>
  <c r="F43" i="9"/>
  <c r="J64" i="7"/>
  <c r="I64" i="7"/>
  <c r="F64" i="7"/>
  <c r="I33" i="7"/>
  <c r="AL64" i="7"/>
  <c r="P64" i="7"/>
  <c r="P82" i="2"/>
  <c r="F33" i="7"/>
  <c r="I82" i="2"/>
  <c r="F82" i="2"/>
  <c r="AL82" i="2"/>
  <c r="J82" i="2"/>
  <c r="I36" i="2"/>
  <c r="F36" i="2"/>
  <c r="F77" i="2"/>
  <c r="I122" i="2"/>
  <c r="F122" i="2"/>
  <c r="I77" i="2"/>
  <c r="I315" i="2"/>
  <c r="P315" i="2"/>
  <c r="F315" i="2"/>
  <c r="P251" i="7"/>
  <c r="F230" i="7"/>
  <c r="P223" i="7"/>
  <c r="F223" i="7"/>
  <c r="P294" i="2"/>
  <c r="P301" i="2"/>
  <c r="F308" i="2"/>
  <c r="F301" i="2"/>
  <c r="F294" i="2"/>
  <c r="I287" i="2"/>
  <c r="H223" i="7"/>
  <c r="H244" i="7"/>
  <c r="F251" i="7"/>
  <c r="H237" i="7"/>
  <c r="P230" i="7"/>
  <c r="P244" i="7"/>
  <c r="H230" i="7"/>
  <c r="P287" i="2"/>
  <c r="P308" i="2"/>
  <c r="I308" i="2"/>
  <c r="I301" i="2"/>
  <c r="I294" i="2"/>
  <c r="F287" i="2"/>
  <c r="P237" i="7"/>
  <c r="F244" i="7"/>
  <c r="H251" i="7"/>
  <c r="F237" i="7"/>
  <c r="I21" i="7"/>
  <c r="F21" i="7"/>
  <c r="F24" i="2"/>
  <c r="I24" i="2"/>
  <c r="I110" i="2"/>
  <c r="I118" i="2"/>
  <c r="I102" i="2"/>
  <c r="F110" i="2"/>
  <c r="I94" i="2"/>
  <c r="F118" i="2"/>
  <c r="F102" i="2"/>
  <c r="F56" i="2"/>
  <c r="F48" i="2"/>
  <c r="I56" i="2"/>
  <c r="I48" i="2"/>
  <c r="P28" i="9"/>
  <c r="F28" i="9"/>
  <c r="I28" i="9"/>
  <c r="I76" i="7"/>
  <c r="F76" i="7"/>
  <c r="I30" i="6"/>
  <c r="P30" i="6"/>
  <c r="F19" i="7"/>
  <c r="F30" i="6"/>
  <c r="I53" i="7"/>
  <c r="F45" i="7"/>
  <c r="F53" i="7"/>
  <c r="I45" i="7"/>
  <c r="F94" i="2"/>
  <c r="I19" i="7"/>
  <c r="F64" i="2"/>
  <c r="I64" i="2"/>
  <c r="I101" i="2"/>
  <c r="F109" i="2"/>
  <c r="I117" i="2"/>
  <c r="I93" i="2"/>
  <c r="F117" i="2"/>
  <c r="F101" i="2"/>
  <c r="I109" i="2"/>
  <c r="F55" i="2"/>
  <c r="F47" i="2"/>
  <c r="I55" i="2"/>
  <c r="I47" i="2"/>
  <c r="P27" i="9"/>
  <c r="I27" i="9"/>
  <c r="F27" i="9"/>
  <c r="F44" i="7"/>
  <c r="I29" i="6"/>
  <c r="I75" i="7"/>
  <c r="F18" i="7"/>
  <c r="F75" i="7"/>
  <c r="F29" i="6"/>
  <c r="F52" i="7"/>
  <c r="I44" i="7"/>
  <c r="I52" i="7"/>
  <c r="F93" i="2"/>
  <c r="P29" i="6"/>
  <c r="I18" i="7"/>
  <c r="F63" i="2"/>
  <c r="I63" i="2"/>
  <c r="I27" i="7"/>
  <c r="F27" i="7"/>
  <c r="I30" i="2"/>
  <c r="F30" i="2"/>
  <c r="H45" i="9"/>
  <c r="P32" i="9"/>
  <c r="F32" i="9"/>
  <c r="F34" i="6"/>
  <c r="I34" i="6"/>
  <c r="H32" i="9"/>
  <c r="F45" i="9"/>
  <c r="P34" i="6"/>
  <c r="AL66" i="7"/>
  <c r="P66" i="7"/>
  <c r="J66" i="7"/>
  <c r="I66" i="7"/>
  <c r="I35" i="7"/>
  <c r="F66" i="7"/>
  <c r="F35" i="7"/>
  <c r="P84" i="2"/>
  <c r="I84" i="2"/>
  <c r="J84" i="2"/>
  <c r="AL84" i="2"/>
  <c r="F84" i="2"/>
  <c r="F38" i="2"/>
  <c r="I38" i="2"/>
  <c r="B63" i="3"/>
  <c r="B65" i="3"/>
  <c r="F106" i="2"/>
  <c r="I114" i="2"/>
  <c r="F114" i="2"/>
  <c r="I90" i="2"/>
  <c r="F98" i="2"/>
  <c r="I106" i="2"/>
  <c r="I98" i="2"/>
  <c r="F44" i="2"/>
  <c r="I52" i="2"/>
  <c r="I44" i="2"/>
  <c r="F52" i="2"/>
  <c r="F56" i="9"/>
  <c r="F24" i="9"/>
  <c r="P24" i="9"/>
  <c r="I24" i="9"/>
  <c r="F15" i="7"/>
  <c r="F26" i="6"/>
  <c r="I49" i="7"/>
  <c r="F49" i="7"/>
  <c r="I15" i="7"/>
  <c r="I41" i="7"/>
  <c r="P26" i="6"/>
  <c r="F41" i="7"/>
  <c r="I26" i="6"/>
  <c r="I89" i="6"/>
  <c r="F89" i="6"/>
  <c r="F90" i="2"/>
  <c r="I72" i="7"/>
  <c r="F72" i="7"/>
  <c r="F60" i="2"/>
  <c r="I60" i="2"/>
  <c r="B52" i="3"/>
  <c r="F13" i="9"/>
  <c r="I13" i="9"/>
  <c r="I55" i="7"/>
  <c r="F55" i="7"/>
  <c r="F66" i="2"/>
  <c r="I66" i="2"/>
  <c r="I124" i="2"/>
  <c r="F79" i="2"/>
  <c r="F124" i="2"/>
  <c r="I79" i="2"/>
  <c r="I317" i="2"/>
  <c r="P317" i="2"/>
  <c r="F317" i="2"/>
  <c r="P239" i="7"/>
  <c r="I310" i="2"/>
  <c r="H253" i="7"/>
  <c r="F246" i="7"/>
  <c r="H225" i="7"/>
  <c r="P253" i="7"/>
  <c r="F232" i="7"/>
  <c r="P225" i="7"/>
  <c r="F225" i="7"/>
  <c r="I303" i="2"/>
  <c r="P296" i="2"/>
  <c r="P303" i="2"/>
  <c r="F310" i="2"/>
  <c r="F303" i="2"/>
  <c r="F296" i="2"/>
  <c r="I289" i="2"/>
  <c r="P232" i="7"/>
  <c r="P289" i="2"/>
  <c r="H239" i="7"/>
  <c r="F253" i="7"/>
  <c r="H232" i="7"/>
  <c r="F289" i="2"/>
  <c r="P246" i="7"/>
  <c r="H246" i="7"/>
  <c r="P310" i="2"/>
  <c r="F239" i="7"/>
  <c r="I296" i="2"/>
  <c r="P35" i="6"/>
  <c r="H46" i="9"/>
  <c r="I35" i="6"/>
  <c r="F46" i="9"/>
  <c r="H33" i="9"/>
  <c r="P33" i="9"/>
  <c r="F35" i="6"/>
  <c r="F33" i="9"/>
  <c r="I36" i="7"/>
  <c r="F36" i="7"/>
  <c r="AL67" i="7"/>
  <c r="I67" i="7"/>
  <c r="F67" i="7"/>
  <c r="J67" i="7"/>
  <c r="AL85" i="2"/>
  <c r="I85" i="2"/>
  <c r="P67" i="7"/>
  <c r="J85" i="2"/>
  <c r="F85" i="2"/>
  <c r="P85" i="2"/>
  <c r="F39" i="2"/>
  <c r="I39" i="2"/>
  <c r="I30" i="7"/>
  <c r="F30" i="7"/>
  <c r="F33" i="2"/>
  <c r="I33" i="2"/>
  <c r="I125" i="2"/>
  <c r="F80" i="2"/>
  <c r="F125" i="2"/>
  <c r="I80" i="2"/>
  <c r="F318" i="2"/>
  <c r="I318" i="2"/>
  <c r="P318" i="2"/>
  <c r="F240" i="7"/>
  <c r="H247" i="7"/>
  <c r="P240" i="7"/>
  <c r="H254" i="7"/>
  <c r="F247" i="7"/>
  <c r="P254" i="7"/>
  <c r="F233" i="7"/>
  <c r="P226" i="7"/>
  <c r="F226" i="7"/>
  <c r="P297" i="2"/>
  <c r="P304" i="2"/>
  <c r="F311" i="2"/>
  <c r="F304" i="2"/>
  <c r="F297" i="2"/>
  <c r="I290" i="2"/>
  <c r="P247" i="7"/>
  <c r="H233" i="7"/>
  <c r="H226" i="7"/>
  <c r="H240" i="7"/>
  <c r="P290" i="2"/>
  <c r="P311" i="2"/>
  <c r="I311" i="2"/>
  <c r="I304" i="2"/>
  <c r="I297" i="2"/>
  <c r="F290" i="2"/>
  <c r="F254" i="7"/>
  <c r="P233" i="7"/>
  <c r="I25" i="7"/>
  <c r="F25" i="7"/>
  <c r="F28" i="2"/>
  <c r="I28" i="2"/>
  <c r="I22" i="7"/>
  <c r="F22" i="7"/>
  <c r="I25" i="2"/>
  <c r="F25" i="2"/>
  <c r="I100" i="2"/>
  <c r="I92" i="2"/>
  <c r="F108" i="2"/>
  <c r="I116" i="2"/>
  <c r="F116" i="2"/>
  <c r="F100" i="2"/>
  <c r="I108" i="2"/>
  <c r="F54" i="2"/>
  <c r="F46" i="2"/>
  <c r="I54" i="2"/>
  <c r="I46" i="2"/>
  <c r="P26" i="9"/>
  <c r="I26" i="9"/>
  <c r="F58" i="9"/>
  <c r="F26" i="9"/>
  <c r="I28" i="6"/>
  <c r="F51" i="7"/>
  <c r="I43" i="7"/>
  <c r="F17" i="7"/>
  <c r="F43" i="7"/>
  <c r="I74" i="7"/>
  <c r="F28" i="6"/>
  <c r="F74" i="7"/>
  <c r="I91" i="6"/>
  <c r="I17" i="7"/>
  <c r="I51" i="7"/>
  <c r="F92" i="2"/>
  <c r="P28" i="6"/>
  <c r="F91" i="6"/>
  <c r="F62" i="2"/>
  <c r="I62" i="2"/>
  <c r="D24" i="3"/>
  <c r="L19" i="3"/>
  <c r="N24" i="3"/>
  <c r="I121" i="2"/>
  <c r="F76" i="2"/>
  <c r="F121" i="2"/>
  <c r="I76" i="2"/>
  <c r="P314" i="2"/>
  <c r="F314" i="2"/>
  <c r="I314" i="2"/>
  <c r="P293" i="2"/>
  <c r="P300" i="2"/>
  <c r="F307" i="2"/>
  <c r="F300" i="2"/>
  <c r="F293" i="2"/>
  <c r="I286" i="2"/>
  <c r="F236" i="7"/>
  <c r="H236" i="7"/>
  <c r="P243" i="7"/>
  <c r="F250" i="7"/>
  <c r="H243" i="7"/>
  <c r="H229" i="7"/>
  <c r="P229" i="7"/>
  <c r="H222" i="7"/>
  <c r="P286" i="2"/>
  <c r="P307" i="2"/>
  <c r="I307" i="2"/>
  <c r="I300" i="2"/>
  <c r="I293" i="2"/>
  <c r="F286" i="2"/>
  <c r="P236" i="7"/>
  <c r="H250" i="7"/>
  <c r="F243" i="7"/>
  <c r="P222" i="7"/>
  <c r="P250" i="7"/>
  <c r="F229" i="7"/>
  <c r="F222" i="7"/>
  <c r="I19" i="9"/>
  <c r="F19" i="9"/>
  <c r="I61" i="7"/>
  <c r="F61" i="7"/>
  <c r="F72" i="2"/>
  <c r="I72" i="2"/>
  <c r="I17" i="9"/>
  <c r="F17" i="9"/>
  <c r="F59" i="7"/>
  <c r="I59" i="7"/>
  <c r="I70" i="2"/>
  <c r="F70" i="2"/>
  <c r="G19" i="3"/>
  <c r="F171" i="9"/>
  <c r="F147" i="9"/>
  <c r="F123" i="9"/>
  <c r="F99" i="9"/>
  <c r="F75" i="9"/>
  <c r="I189" i="9"/>
  <c r="I165" i="9"/>
  <c r="I69" i="9"/>
  <c r="F189" i="9"/>
  <c r="F165" i="9"/>
  <c r="F141" i="9"/>
  <c r="F117" i="9"/>
  <c r="F93" i="9"/>
  <c r="F69" i="9"/>
  <c r="I153" i="9"/>
  <c r="I117" i="9"/>
  <c r="I183" i="9"/>
  <c r="I159" i="9"/>
  <c r="I135" i="9"/>
  <c r="I111" i="9"/>
  <c r="I87" i="9"/>
  <c r="F111" i="9"/>
  <c r="F87" i="9"/>
  <c r="I177" i="9"/>
  <c r="I81" i="9"/>
  <c r="I93" i="9"/>
  <c r="F183" i="9"/>
  <c r="F159" i="9"/>
  <c r="F135" i="9"/>
  <c r="I129" i="9"/>
  <c r="F177" i="9"/>
  <c r="F153" i="9"/>
  <c r="F129" i="9"/>
  <c r="F81" i="9"/>
  <c r="I141" i="9"/>
  <c r="I171" i="9"/>
  <c r="I147" i="9"/>
  <c r="I123" i="9"/>
  <c r="I99" i="9"/>
  <c r="I75" i="9"/>
  <c r="I213" i="7"/>
  <c r="I189" i="7"/>
  <c r="I165" i="7"/>
  <c r="I141" i="7"/>
  <c r="I117" i="7"/>
  <c r="I93" i="7"/>
  <c r="I216" i="6"/>
  <c r="I192" i="6"/>
  <c r="I168" i="6"/>
  <c r="I120" i="6"/>
  <c r="F213" i="7"/>
  <c r="F189" i="7"/>
  <c r="F165" i="7"/>
  <c r="F141" i="7"/>
  <c r="F117" i="7"/>
  <c r="F93" i="7"/>
  <c r="F216" i="6"/>
  <c r="F192" i="6"/>
  <c r="F168" i="6"/>
  <c r="F120" i="6"/>
  <c r="I207" i="7"/>
  <c r="I183" i="7"/>
  <c r="I159" i="7"/>
  <c r="I135" i="7"/>
  <c r="I111" i="7"/>
  <c r="I87" i="7"/>
  <c r="I210" i="6"/>
  <c r="I186" i="6"/>
  <c r="I162" i="6"/>
  <c r="I138" i="6"/>
  <c r="I114" i="6"/>
  <c r="F207" i="7"/>
  <c r="F183" i="7"/>
  <c r="F159" i="7"/>
  <c r="F135" i="7"/>
  <c r="F111" i="7"/>
  <c r="F87" i="7"/>
  <c r="F210" i="6"/>
  <c r="F186" i="6"/>
  <c r="F162" i="6"/>
  <c r="F138" i="6"/>
  <c r="F114" i="6"/>
  <c r="I201" i="7"/>
  <c r="I177" i="7"/>
  <c r="I153" i="7"/>
  <c r="I105" i="7"/>
  <c r="I228" i="6"/>
  <c r="I204" i="6"/>
  <c r="I180" i="6"/>
  <c r="I156" i="6"/>
  <c r="I132" i="6"/>
  <c r="I195" i="7"/>
  <c r="I171" i="7"/>
  <c r="I147" i="7"/>
  <c r="I123" i="7"/>
  <c r="I99" i="7"/>
  <c r="I222" i="6"/>
  <c r="I198" i="6"/>
  <c r="I174" i="6"/>
  <c r="I150" i="6"/>
  <c r="I126" i="6"/>
  <c r="I102" i="6"/>
  <c r="F195" i="7"/>
  <c r="F171" i="7"/>
  <c r="F147" i="7"/>
  <c r="F123" i="7"/>
  <c r="F99" i="7"/>
  <c r="F222" i="6"/>
  <c r="F198" i="6"/>
  <c r="F174" i="6"/>
  <c r="F150" i="6"/>
  <c r="F126" i="6"/>
  <c r="F102" i="6"/>
  <c r="I168" i="2"/>
  <c r="I258" i="2"/>
  <c r="F240" i="2"/>
  <c r="F180" i="6"/>
  <c r="I204" i="2"/>
  <c r="F216" i="2"/>
  <c r="I162" i="2"/>
  <c r="I198" i="2"/>
  <c r="F210" i="2"/>
  <c r="I246" i="2"/>
  <c r="F228" i="2"/>
  <c r="F198" i="2"/>
  <c r="F168" i="2"/>
  <c r="F204" i="6"/>
  <c r="I108" i="6"/>
  <c r="F258" i="2"/>
  <c r="F138" i="2"/>
  <c r="I138" i="2"/>
  <c r="F153" i="7"/>
  <c r="F132" i="6"/>
  <c r="F108" i="6"/>
  <c r="I192" i="2"/>
  <c r="I234" i="2"/>
  <c r="I144" i="2"/>
  <c r="F234" i="2"/>
  <c r="F201" i="7"/>
  <c r="F264" i="2"/>
  <c r="F228" i="6"/>
  <c r="F204" i="2"/>
  <c r="I264" i="2"/>
  <c r="F246" i="2"/>
  <c r="F105" i="7"/>
  <c r="I252" i="2"/>
  <c r="F177" i="7"/>
  <c r="F174" i="2"/>
  <c r="I186" i="2"/>
  <c r="I222" i="2"/>
  <c r="I150" i="2"/>
  <c r="I216" i="2"/>
  <c r="F192" i="2"/>
  <c r="I240" i="2"/>
  <c r="F222" i="2"/>
  <c r="I156" i="2"/>
  <c r="F144" i="2"/>
  <c r="F156" i="6"/>
  <c r="I228" i="2"/>
  <c r="F156" i="2"/>
  <c r="F162" i="2"/>
  <c r="I174" i="2"/>
  <c r="I210" i="2"/>
  <c r="F252" i="2"/>
  <c r="F186" i="2"/>
  <c r="F150" i="2"/>
  <c r="F107" i="2"/>
  <c r="I115" i="2"/>
  <c r="I91" i="2"/>
  <c r="F115" i="2"/>
  <c r="F99" i="2"/>
  <c r="I107" i="2"/>
  <c r="I99" i="2"/>
  <c r="F53" i="2"/>
  <c r="F45" i="2"/>
  <c r="I53" i="2"/>
  <c r="I45" i="2"/>
  <c r="P25" i="9"/>
  <c r="I25" i="9"/>
  <c r="F25" i="9"/>
  <c r="F57" i="9"/>
  <c r="F16" i="7"/>
  <c r="I50" i="7"/>
  <c r="F50" i="7"/>
  <c r="I42" i="7"/>
  <c r="F27" i="6"/>
  <c r="F42" i="7"/>
  <c r="I16" i="7"/>
  <c r="I73" i="7"/>
  <c r="P27" i="6"/>
  <c r="F73" i="7"/>
  <c r="I27" i="6"/>
  <c r="I90" i="6"/>
  <c r="F90" i="6"/>
  <c r="F91" i="2"/>
  <c r="F61" i="2"/>
  <c r="I61" i="2"/>
  <c r="P184" i="9"/>
  <c r="P160" i="9"/>
  <c r="P136" i="9"/>
  <c r="P112" i="9"/>
  <c r="P88" i="9"/>
  <c r="P178" i="9"/>
  <c r="P154" i="9"/>
  <c r="P130" i="9"/>
  <c r="P106" i="9"/>
  <c r="P82" i="9"/>
  <c r="P172" i="9"/>
  <c r="P148" i="9"/>
  <c r="P124" i="9"/>
  <c r="P100" i="9"/>
  <c r="P76" i="9"/>
  <c r="P190" i="9"/>
  <c r="P166" i="9"/>
  <c r="P142" i="9"/>
  <c r="P118" i="9"/>
  <c r="P94" i="9"/>
  <c r="P70" i="9"/>
  <c r="P208" i="7"/>
  <c r="P184" i="7"/>
  <c r="P160" i="7"/>
  <c r="P136" i="7"/>
  <c r="P112" i="7"/>
  <c r="P88" i="7"/>
  <c r="P211" i="6"/>
  <c r="P187" i="6"/>
  <c r="P163" i="6"/>
  <c r="P139" i="6"/>
  <c r="P115" i="6"/>
  <c r="P211" i="2"/>
  <c r="P199" i="2"/>
  <c r="P253" i="2"/>
  <c r="P223" i="2"/>
  <c r="P202" i="7"/>
  <c r="P178" i="7"/>
  <c r="P154" i="7"/>
  <c r="P130" i="7"/>
  <c r="P106" i="7"/>
  <c r="P229" i="6"/>
  <c r="P205" i="6"/>
  <c r="P181" i="6"/>
  <c r="P157" i="6"/>
  <c r="P133" i="6"/>
  <c r="P109" i="6"/>
  <c r="P265" i="2"/>
  <c r="P235" i="2"/>
  <c r="P205" i="2"/>
  <c r="P196" i="7"/>
  <c r="P172" i="7"/>
  <c r="P148" i="7"/>
  <c r="P124" i="7"/>
  <c r="P100" i="7"/>
  <c r="P223" i="6"/>
  <c r="P199" i="6"/>
  <c r="P175" i="6"/>
  <c r="P151" i="6"/>
  <c r="P127" i="6"/>
  <c r="P103" i="6"/>
  <c r="P247" i="2"/>
  <c r="P241" i="2"/>
  <c r="P94" i="7"/>
  <c r="P259" i="2"/>
  <c r="P193" i="2"/>
  <c r="P175" i="2"/>
  <c r="P190" i="7"/>
  <c r="P145" i="2"/>
  <c r="P151" i="2"/>
  <c r="P118" i="7"/>
  <c r="P214" i="7"/>
  <c r="P187" i="2"/>
  <c r="P157" i="2"/>
  <c r="P181" i="2"/>
  <c r="P217" i="2"/>
  <c r="P229" i="2"/>
  <c r="P145" i="6"/>
  <c r="P169" i="2"/>
  <c r="P193" i="6"/>
  <c r="P169" i="6"/>
  <c r="P139" i="2"/>
  <c r="P142" i="7"/>
  <c r="P121" i="6"/>
  <c r="P217" i="6"/>
  <c r="P163" i="2"/>
  <c r="P166" i="7"/>
  <c r="F31" i="9"/>
  <c r="I33" i="6"/>
  <c r="H31" i="9"/>
  <c r="F33" i="6"/>
  <c r="P31" i="9"/>
  <c r="F44" i="9"/>
  <c r="P33" i="6"/>
  <c r="H44" i="9"/>
  <c r="AL65" i="7"/>
  <c r="I34" i="7"/>
  <c r="P65" i="7"/>
  <c r="F34" i="7"/>
  <c r="J65" i="7"/>
  <c r="J83" i="2"/>
  <c r="AL83" i="2"/>
  <c r="I65" i="7"/>
  <c r="F83" i="2"/>
  <c r="I83" i="2"/>
  <c r="F65" i="7"/>
  <c r="P83" i="2"/>
  <c r="I37" i="2"/>
  <c r="F37" i="2"/>
  <c r="F16" i="9"/>
  <c r="I16" i="9"/>
  <c r="F58" i="7"/>
  <c r="I58" i="7"/>
  <c r="I69" i="2"/>
  <c r="F69" i="2"/>
  <c r="K30" i="3"/>
  <c r="G7" i="9"/>
  <c r="F7" i="9"/>
  <c r="G7" i="6"/>
  <c r="F7" i="6"/>
  <c r="I18" i="6"/>
  <c r="F18" i="6"/>
  <c r="G7" i="7"/>
  <c r="F7" i="7"/>
  <c r="F18" i="2"/>
  <c r="I18" i="2"/>
  <c r="F7" i="2"/>
  <c r="G7" i="2"/>
  <c r="F176" i="9"/>
  <c r="F152" i="9"/>
  <c r="F128" i="9"/>
  <c r="F80" i="9"/>
  <c r="I122" i="9"/>
  <c r="I98" i="9"/>
  <c r="F170" i="9"/>
  <c r="F146" i="9"/>
  <c r="F122" i="9"/>
  <c r="F98" i="9"/>
  <c r="F74" i="9"/>
  <c r="I86" i="9"/>
  <c r="F158" i="9"/>
  <c r="F134" i="9"/>
  <c r="I182" i="9"/>
  <c r="I110" i="9"/>
  <c r="F182" i="9"/>
  <c r="I188" i="9"/>
  <c r="I164" i="9"/>
  <c r="I140" i="9"/>
  <c r="I116" i="9"/>
  <c r="I92" i="9"/>
  <c r="I68" i="9"/>
  <c r="F68" i="9"/>
  <c r="I134" i="9"/>
  <c r="F86" i="9"/>
  <c r="F188" i="9"/>
  <c r="F164" i="9"/>
  <c r="F140" i="9"/>
  <c r="F116" i="9"/>
  <c r="F92" i="9"/>
  <c r="I158" i="9"/>
  <c r="F110" i="9"/>
  <c r="I170" i="9"/>
  <c r="I74" i="9"/>
  <c r="I176" i="9"/>
  <c r="I152" i="9"/>
  <c r="I128" i="9"/>
  <c r="I80" i="9"/>
  <c r="I146" i="9"/>
  <c r="I194" i="7"/>
  <c r="I170" i="7"/>
  <c r="I146" i="7"/>
  <c r="I122" i="7"/>
  <c r="I98" i="7"/>
  <c r="I221" i="6"/>
  <c r="I197" i="6"/>
  <c r="I173" i="6"/>
  <c r="I149" i="6"/>
  <c r="I125" i="6"/>
  <c r="I101" i="6"/>
  <c r="F194" i="7"/>
  <c r="F170" i="7"/>
  <c r="F146" i="7"/>
  <c r="F122" i="7"/>
  <c r="F98" i="7"/>
  <c r="F221" i="6"/>
  <c r="F197" i="6"/>
  <c r="F173" i="6"/>
  <c r="F149" i="6"/>
  <c r="F125" i="6"/>
  <c r="F101" i="6"/>
  <c r="I212" i="7"/>
  <c r="I188" i="7"/>
  <c r="I164" i="7"/>
  <c r="I140" i="7"/>
  <c r="I116" i="7"/>
  <c r="I92" i="7"/>
  <c r="I215" i="6"/>
  <c r="I191" i="6"/>
  <c r="I167" i="6"/>
  <c r="I119" i="6"/>
  <c r="F212" i="7"/>
  <c r="F188" i="7"/>
  <c r="F164" i="7"/>
  <c r="F140" i="7"/>
  <c r="F116" i="7"/>
  <c r="F92" i="7"/>
  <c r="F215" i="6"/>
  <c r="F191" i="6"/>
  <c r="F167" i="6"/>
  <c r="F119" i="6"/>
  <c r="I206" i="7"/>
  <c r="I182" i="7"/>
  <c r="I158" i="7"/>
  <c r="I134" i="7"/>
  <c r="I110" i="7"/>
  <c r="I86" i="7"/>
  <c r="I209" i="6"/>
  <c r="I185" i="6"/>
  <c r="I161" i="6"/>
  <c r="I137" i="6"/>
  <c r="I200" i="7"/>
  <c r="I176" i="7"/>
  <c r="I152" i="7"/>
  <c r="I104" i="7"/>
  <c r="I227" i="6"/>
  <c r="I203" i="6"/>
  <c r="I179" i="6"/>
  <c r="I155" i="6"/>
  <c r="I131" i="6"/>
  <c r="I107" i="6"/>
  <c r="F200" i="7"/>
  <c r="F176" i="7"/>
  <c r="F152" i="7"/>
  <c r="F104" i="7"/>
  <c r="F227" i="6"/>
  <c r="F203" i="6"/>
  <c r="F179" i="6"/>
  <c r="F155" i="6"/>
  <c r="F131" i="6"/>
  <c r="F107" i="6"/>
  <c r="F134" i="7"/>
  <c r="I113" i="6"/>
  <c r="F215" i="2"/>
  <c r="F155" i="2"/>
  <c r="F209" i="6"/>
  <c r="F113" i="6"/>
  <c r="I161" i="2"/>
  <c r="I197" i="2"/>
  <c r="F227" i="2"/>
  <c r="I155" i="2"/>
  <c r="F209" i="2"/>
  <c r="F158" i="7"/>
  <c r="F137" i="6"/>
  <c r="I203" i="2"/>
  <c r="F257" i="2"/>
  <c r="F137" i="2"/>
  <c r="F263" i="2"/>
  <c r="F86" i="7"/>
  <c r="I191" i="2"/>
  <c r="I233" i="2"/>
  <c r="I143" i="2"/>
  <c r="I215" i="2"/>
  <c r="F143" i="2"/>
  <c r="F182" i="7"/>
  <c r="F203" i="2"/>
  <c r="I263" i="2"/>
  <c r="F245" i="2"/>
  <c r="I149" i="2"/>
  <c r="F167" i="2"/>
  <c r="F110" i="7"/>
  <c r="F173" i="2"/>
  <c r="I185" i="2"/>
  <c r="I221" i="2"/>
  <c r="F191" i="2"/>
  <c r="I239" i="2"/>
  <c r="F206" i="7"/>
  <c r="F197" i="2"/>
  <c r="I251" i="2"/>
  <c r="F233" i="2"/>
  <c r="I137" i="2"/>
  <c r="F161" i="6"/>
  <c r="F161" i="2"/>
  <c r="I173" i="2"/>
  <c r="I209" i="2"/>
  <c r="F251" i="2"/>
  <c r="F185" i="2"/>
  <c r="I227" i="2"/>
  <c r="F149" i="2"/>
  <c r="F185" i="6"/>
  <c r="I167" i="2"/>
  <c r="I257" i="2"/>
  <c r="F239" i="2"/>
  <c r="I245" i="2"/>
  <c r="F221" i="2"/>
  <c r="P179" i="9"/>
  <c r="P155" i="9"/>
  <c r="P131" i="9"/>
  <c r="P107" i="9"/>
  <c r="P83" i="9"/>
  <c r="P173" i="9"/>
  <c r="P149" i="9"/>
  <c r="P125" i="9"/>
  <c r="P101" i="9"/>
  <c r="P77" i="9"/>
  <c r="P191" i="9"/>
  <c r="P167" i="9"/>
  <c r="P143" i="9"/>
  <c r="P119" i="9"/>
  <c r="P95" i="9"/>
  <c r="P71" i="9"/>
  <c r="P185" i="9"/>
  <c r="P161" i="9"/>
  <c r="P137" i="9"/>
  <c r="P113" i="9"/>
  <c r="P89" i="9"/>
  <c r="P203" i="7"/>
  <c r="P179" i="7"/>
  <c r="P155" i="7"/>
  <c r="P131" i="7"/>
  <c r="P107" i="7"/>
  <c r="P230" i="6"/>
  <c r="P206" i="6"/>
  <c r="P182" i="6"/>
  <c r="P158" i="6"/>
  <c r="P134" i="6"/>
  <c r="P110" i="6"/>
  <c r="P242" i="2"/>
  <c r="P212" i="2"/>
  <c r="P200" i="2"/>
  <c r="P254" i="2"/>
  <c r="P197" i="7"/>
  <c r="P173" i="7"/>
  <c r="P149" i="7"/>
  <c r="P125" i="7"/>
  <c r="P101" i="7"/>
  <c r="P224" i="6"/>
  <c r="P200" i="6"/>
  <c r="P176" i="6"/>
  <c r="P152" i="6"/>
  <c r="P128" i="6"/>
  <c r="P104" i="6"/>
  <c r="P224" i="2"/>
  <c r="P266" i="2"/>
  <c r="P236" i="2"/>
  <c r="P215" i="7"/>
  <c r="P191" i="7"/>
  <c r="P167" i="7"/>
  <c r="P143" i="7"/>
  <c r="P119" i="7"/>
  <c r="P95" i="7"/>
  <c r="P218" i="6"/>
  <c r="P194" i="6"/>
  <c r="P170" i="6"/>
  <c r="P146" i="6"/>
  <c r="P122" i="6"/>
  <c r="P206" i="2"/>
  <c r="P188" i="2"/>
  <c r="P230" i="2"/>
  <c r="P212" i="6"/>
  <c r="P161" i="7"/>
  <c r="P140" i="6"/>
  <c r="P260" i="2"/>
  <c r="P194" i="2"/>
  <c r="P176" i="2"/>
  <c r="P89" i="7"/>
  <c r="P248" i="2"/>
  <c r="P146" i="2"/>
  <c r="P185" i="7"/>
  <c r="P113" i="7"/>
  <c r="P158" i="2"/>
  <c r="P164" i="6"/>
  <c r="P209" i="7"/>
  <c r="P170" i="2"/>
  <c r="P140" i="2"/>
  <c r="P218" i="2"/>
  <c r="P152" i="2"/>
  <c r="P164" i="2"/>
  <c r="P188" i="6"/>
  <c r="P137" i="7"/>
  <c r="P116" i="6"/>
  <c r="P182" i="2"/>
  <c r="I28" i="7"/>
  <c r="F28" i="7"/>
  <c r="F31" i="2"/>
  <c r="I31" i="2"/>
  <c r="K28" i="3"/>
  <c r="F5" i="9"/>
  <c r="G5" i="9"/>
  <c r="G5" i="6"/>
  <c r="F5" i="6"/>
  <c r="G5" i="7"/>
  <c r="F5" i="7"/>
  <c r="F16" i="6"/>
  <c r="I16" i="6"/>
  <c r="I16" i="2"/>
  <c r="F5" i="2"/>
  <c r="G5" i="2"/>
  <c r="F16" i="2"/>
  <c r="I123" i="2"/>
  <c r="F78" i="2"/>
  <c r="F123" i="2"/>
  <c r="I78" i="2"/>
  <c r="I316" i="2"/>
  <c r="F316" i="2"/>
  <c r="P316" i="2"/>
  <c r="H252" i="7"/>
  <c r="F245" i="7"/>
  <c r="H231" i="7"/>
  <c r="I295" i="2"/>
  <c r="P252" i="7"/>
  <c r="F231" i="7"/>
  <c r="P224" i="7"/>
  <c r="F224" i="7"/>
  <c r="H224" i="7"/>
  <c r="I302" i="2"/>
  <c r="P295" i="2"/>
  <c r="P302" i="2"/>
  <c r="F309" i="2"/>
  <c r="F302" i="2"/>
  <c r="F295" i="2"/>
  <c r="I288" i="2"/>
  <c r="P288" i="2"/>
  <c r="F288" i="2"/>
  <c r="H238" i="7"/>
  <c r="P309" i="2"/>
  <c r="P245" i="7"/>
  <c r="I309" i="2"/>
  <c r="F252" i="7"/>
  <c r="H245" i="7"/>
  <c r="P231" i="7"/>
  <c r="F238" i="7"/>
  <c r="P238" i="7"/>
  <c r="H194" i="9"/>
  <c r="F194" i="9"/>
  <c r="F269" i="2"/>
  <c r="H218" i="7"/>
  <c r="F218" i="7"/>
  <c r="H269" i="2"/>
  <c r="P170" i="9"/>
  <c r="P146" i="9"/>
  <c r="P122" i="9"/>
  <c r="P188" i="9"/>
  <c r="P164" i="9"/>
  <c r="P140" i="9"/>
  <c r="P116" i="9"/>
  <c r="P92" i="9"/>
  <c r="P68" i="9"/>
  <c r="P182" i="9"/>
  <c r="P158" i="9"/>
  <c r="P134" i="9"/>
  <c r="P110" i="9"/>
  <c r="P86" i="9"/>
  <c r="P176" i="9"/>
  <c r="P152" i="9"/>
  <c r="P128" i="9"/>
  <c r="P104" i="9"/>
  <c r="P80" i="9"/>
  <c r="P98" i="9"/>
  <c r="P74" i="9"/>
  <c r="P194" i="7"/>
  <c r="P170" i="7"/>
  <c r="P146" i="7"/>
  <c r="P122" i="7"/>
  <c r="P98" i="7"/>
  <c r="P221" i="6"/>
  <c r="P197" i="6"/>
  <c r="P173" i="6"/>
  <c r="P149" i="6"/>
  <c r="P125" i="6"/>
  <c r="P101" i="6"/>
  <c r="P221" i="2"/>
  <c r="P263" i="2"/>
  <c r="P233" i="2"/>
  <c r="P212" i="7"/>
  <c r="P188" i="7"/>
  <c r="P164" i="7"/>
  <c r="P140" i="7"/>
  <c r="P116" i="7"/>
  <c r="P92" i="7"/>
  <c r="P215" i="6"/>
  <c r="P191" i="6"/>
  <c r="P167" i="6"/>
  <c r="P143" i="6"/>
  <c r="P119" i="6"/>
  <c r="P203" i="2"/>
  <c r="P245" i="2"/>
  <c r="P215" i="2"/>
  <c r="P206" i="7"/>
  <c r="P182" i="7"/>
  <c r="P158" i="7"/>
  <c r="P134" i="7"/>
  <c r="P110" i="7"/>
  <c r="P86" i="7"/>
  <c r="P209" i="6"/>
  <c r="P185" i="6"/>
  <c r="P161" i="6"/>
  <c r="P137" i="6"/>
  <c r="P113" i="6"/>
  <c r="P257" i="2"/>
  <c r="P209" i="2"/>
  <c r="P197" i="2"/>
  <c r="P191" i="2"/>
  <c r="P251" i="2"/>
  <c r="P155" i="6"/>
  <c r="P155" i="2"/>
  <c r="P179" i="6"/>
  <c r="P185" i="2"/>
  <c r="P167" i="2"/>
  <c r="P176" i="7"/>
  <c r="P128" i="7"/>
  <c r="P203" i="6"/>
  <c r="P239" i="2"/>
  <c r="P137" i="2"/>
  <c r="P104" i="7"/>
  <c r="P152" i="7"/>
  <c r="P131" i="6"/>
  <c r="P107" i="6"/>
  <c r="P227" i="2"/>
  <c r="P179" i="2"/>
  <c r="P227" i="6"/>
  <c r="P149" i="2"/>
  <c r="P161" i="2"/>
  <c r="P200" i="7"/>
  <c r="P173" i="2"/>
  <c r="P143" i="2"/>
  <c r="I52" i="9"/>
  <c r="P52" i="9"/>
  <c r="F52" i="9"/>
  <c r="F185" i="9"/>
  <c r="F161" i="9"/>
  <c r="F137" i="9"/>
  <c r="F113" i="9"/>
  <c r="F89" i="9"/>
  <c r="I155" i="9"/>
  <c r="F179" i="9"/>
  <c r="F155" i="9"/>
  <c r="F131" i="9"/>
  <c r="F83" i="9"/>
  <c r="I119" i="9"/>
  <c r="F71" i="9"/>
  <c r="I191" i="9"/>
  <c r="I167" i="9"/>
  <c r="I143" i="9"/>
  <c r="I71" i="9"/>
  <c r="F191" i="9"/>
  <c r="I173" i="9"/>
  <c r="I149" i="9"/>
  <c r="I125" i="9"/>
  <c r="I101" i="9"/>
  <c r="I77" i="9"/>
  <c r="F101" i="9"/>
  <c r="I95" i="9"/>
  <c r="F143" i="9"/>
  <c r="F173" i="9"/>
  <c r="F149" i="9"/>
  <c r="F125" i="9"/>
  <c r="F77" i="9"/>
  <c r="F119" i="9"/>
  <c r="F167" i="9"/>
  <c r="F95" i="9"/>
  <c r="I131" i="9"/>
  <c r="I185" i="9"/>
  <c r="I161" i="9"/>
  <c r="I137" i="9"/>
  <c r="I113" i="9"/>
  <c r="I89" i="9"/>
  <c r="I179" i="9"/>
  <c r="I83" i="9"/>
  <c r="I203" i="7"/>
  <c r="I179" i="7"/>
  <c r="I155" i="7"/>
  <c r="I107" i="7"/>
  <c r="I230" i="6"/>
  <c r="I206" i="6"/>
  <c r="I182" i="6"/>
  <c r="I158" i="6"/>
  <c r="I134" i="6"/>
  <c r="I110" i="6"/>
  <c r="F203" i="7"/>
  <c r="F179" i="7"/>
  <c r="F155" i="7"/>
  <c r="F107" i="7"/>
  <c r="F230" i="6"/>
  <c r="F206" i="6"/>
  <c r="F182" i="6"/>
  <c r="F158" i="6"/>
  <c r="F134" i="6"/>
  <c r="F110" i="6"/>
  <c r="I197" i="7"/>
  <c r="I173" i="7"/>
  <c r="I149" i="7"/>
  <c r="I125" i="7"/>
  <c r="I101" i="7"/>
  <c r="I224" i="6"/>
  <c r="I200" i="6"/>
  <c r="I176" i="6"/>
  <c r="I152" i="6"/>
  <c r="I128" i="6"/>
  <c r="I104" i="6"/>
  <c r="F197" i="7"/>
  <c r="F173" i="7"/>
  <c r="F149" i="7"/>
  <c r="F125" i="7"/>
  <c r="F101" i="7"/>
  <c r="F224" i="6"/>
  <c r="F200" i="6"/>
  <c r="F176" i="6"/>
  <c r="F152" i="6"/>
  <c r="F128" i="6"/>
  <c r="F104" i="6"/>
  <c r="I215" i="7"/>
  <c r="I191" i="7"/>
  <c r="I167" i="7"/>
  <c r="I143" i="7"/>
  <c r="I119" i="7"/>
  <c r="I95" i="7"/>
  <c r="I218" i="6"/>
  <c r="I194" i="6"/>
  <c r="I170" i="6"/>
  <c r="I122" i="6"/>
  <c r="I209" i="7"/>
  <c r="I185" i="7"/>
  <c r="I161" i="7"/>
  <c r="I137" i="7"/>
  <c r="I113" i="7"/>
  <c r="I89" i="7"/>
  <c r="I212" i="6"/>
  <c r="I188" i="6"/>
  <c r="I164" i="6"/>
  <c r="I140" i="6"/>
  <c r="I116" i="6"/>
  <c r="F209" i="7"/>
  <c r="F185" i="7"/>
  <c r="F161" i="7"/>
  <c r="F137" i="7"/>
  <c r="F113" i="7"/>
  <c r="F89" i="7"/>
  <c r="F212" i="6"/>
  <c r="F188" i="6"/>
  <c r="F164" i="6"/>
  <c r="F140" i="6"/>
  <c r="F116" i="6"/>
  <c r="F191" i="7"/>
  <c r="F164" i="2"/>
  <c r="I176" i="2"/>
  <c r="I212" i="2"/>
  <c r="F254" i="2"/>
  <c r="F119" i="7"/>
  <c r="F188" i="2"/>
  <c r="F152" i="2"/>
  <c r="F215" i="7"/>
  <c r="I170" i="2"/>
  <c r="I260" i="2"/>
  <c r="F242" i="2"/>
  <c r="F194" i="6"/>
  <c r="I224" i="2"/>
  <c r="F218" i="2"/>
  <c r="F158" i="2"/>
  <c r="F248" i="2"/>
  <c r="I188" i="2"/>
  <c r="I164" i="2"/>
  <c r="I200" i="2"/>
  <c r="F212" i="2"/>
  <c r="I248" i="2"/>
  <c r="F230" i="2"/>
  <c r="F140" i="2"/>
  <c r="F206" i="2"/>
  <c r="F170" i="6"/>
  <c r="F260" i="2"/>
  <c r="F143" i="7"/>
  <c r="I194" i="2"/>
  <c r="I236" i="2"/>
  <c r="I146" i="2"/>
  <c r="I266" i="2"/>
  <c r="F122" i="6"/>
  <c r="F176" i="2"/>
  <c r="F218" i="6"/>
  <c r="F200" i="2"/>
  <c r="I254" i="2"/>
  <c r="F236" i="2"/>
  <c r="I140" i="2"/>
  <c r="F194" i="2"/>
  <c r="F224" i="2"/>
  <c r="I158" i="2"/>
  <c r="F146" i="2"/>
  <c r="I230" i="2"/>
  <c r="I152" i="2"/>
  <c r="F167" i="7"/>
  <c r="F170" i="2"/>
  <c r="I218" i="2"/>
  <c r="F266" i="2"/>
  <c r="F95" i="7"/>
  <c r="I206" i="2"/>
  <c r="I242" i="2"/>
  <c r="H47" i="9"/>
  <c r="I36" i="6"/>
  <c r="F34" i="9"/>
  <c r="P34" i="9"/>
  <c r="F47" i="9"/>
  <c r="H34" i="9"/>
  <c r="P36" i="6"/>
  <c r="F36" i="6"/>
  <c r="F37" i="7"/>
  <c r="AL68" i="7"/>
  <c r="P68" i="7"/>
  <c r="J68" i="7"/>
  <c r="I68" i="7"/>
  <c r="F68" i="7"/>
  <c r="I37" i="7"/>
  <c r="F86" i="2"/>
  <c r="P86" i="2"/>
  <c r="J86" i="2"/>
  <c r="I86" i="2"/>
  <c r="AL86" i="2"/>
  <c r="F40" i="2"/>
  <c r="I40" i="2"/>
  <c r="I50" i="9"/>
  <c r="P50" i="9"/>
  <c r="F50" i="9"/>
  <c r="I26" i="7"/>
  <c r="F26" i="7"/>
  <c r="F29" i="2"/>
  <c r="I29" i="2"/>
  <c r="I49" i="9"/>
  <c r="P49" i="9"/>
  <c r="F49" i="9"/>
  <c r="D6" i="3"/>
  <c r="I14" i="9"/>
  <c r="F14" i="9"/>
  <c r="I56" i="7"/>
  <c r="F56" i="7"/>
  <c r="I67" i="2"/>
  <c r="F67" i="2"/>
  <c r="F190" i="9"/>
  <c r="F166" i="9"/>
  <c r="F142" i="9"/>
  <c r="F118" i="9"/>
  <c r="F94" i="9"/>
  <c r="F70" i="9"/>
  <c r="I184" i="9"/>
  <c r="I136" i="9"/>
  <c r="F184" i="9"/>
  <c r="F160" i="9"/>
  <c r="F136" i="9"/>
  <c r="F112" i="9"/>
  <c r="F88" i="9"/>
  <c r="I88" i="9"/>
  <c r="F172" i="9"/>
  <c r="F148" i="9"/>
  <c r="F124" i="9"/>
  <c r="F100" i="9"/>
  <c r="F76" i="9"/>
  <c r="I178" i="9"/>
  <c r="I154" i="9"/>
  <c r="I130" i="9"/>
  <c r="I82" i="9"/>
  <c r="F82" i="9"/>
  <c r="I148" i="9"/>
  <c r="I124" i="9"/>
  <c r="I100" i="9"/>
  <c r="F178" i="9"/>
  <c r="F154" i="9"/>
  <c r="F130" i="9"/>
  <c r="I76" i="9"/>
  <c r="I172" i="9"/>
  <c r="I112" i="9"/>
  <c r="I190" i="9"/>
  <c r="I166" i="9"/>
  <c r="I142" i="9"/>
  <c r="I118" i="9"/>
  <c r="I94" i="9"/>
  <c r="I70" i="9"/>
  <c r="I160" i="9"/>
  <c r="I208" i="7"/>
  <c r="I184" i="7"/>
  <c r="I160" i="7"/>
  <c r="I136" i="7"/>
  <c r="I112" i="7"/>
  <c r="I88" i="7"/>
  <c r="I211" i="6"/>
  <c r="I187" i="6"/>
  <c r="I163" i="6"/>
  <c r="I139" i="6"/>
  <c r="I115" i="6"/>
  <c r="F208" i="7"/>
  <c r="F184" i="7"/>
  <c r="F160" i="7"/>
  <c r="F136" i="7"/>
  <c r="F112" i="7"/>
  <c r="F88" i="7"/>
  <c r="F211" i="6"/>
  <c r="F187" i="6"/>
  <c r="F163" i="6"/>
  <c r="F139" i="6"/>
  <c r="F115" i="6"/>
  <c r="I202" i="7"/>
  <c r="I178" i="7"/>
  <c r="I154" i="7"/>
  <c r="I106" i="7"/>
  <c r="I229" i="6"/>
  <c r="I205" i="6"/>
  <c r="I181" i="6"/>
  <c r="I157" i="6"/>
  <c r="I133" i="6"/>
  <c r="I109" i="6"/>
  <c r="F202" i="7"/>
  <c r="F178" i="7"/>
  <c r="F154" i="7"/>
  <c r="F106" i="7"/>
  <c r="F229" i="6"/>
  <c r="F205" i="6"/>
  <c r="F181" i="6"/>
  <c r="F157" i="6"/>
  <c r="F133" i="6"/>
  <c r="F109" i="6"/>
  <c r="I196" i="7"/>
  <c r="I172" i="7"/>
  <c r="I148" i="7"/>
  <c r="I124" i="7"/>
  <c r="I100" i="7"/>
  <c r="I223" i="6"/>
  <c r="I199" i="6"/>
  <c r="I175" i="6"/>
  <c r="I151" i="6"/>
  <c r="I127" i="6"/>
  <c r="I214" i="7"/>
  <c r="I190" i="7"/>
  <c r="I166" i="7"/>
  <c r="I142" i="7"/>
  <c r="I118" i="7"/>
  <c r="I94" i="7"/>
  <c r="I217" i="6"/>
  <c r="I193" i="6"/>
  <c r="I169" i="6"/>
  <c r="I121" i="6"/>
  <c r="F214" i="7"/>
  <c r="F190" i="7"/>
  <c r="F166" i="7"/>
  <c r="F142" i="7"/>
  <c r="F118" i="7"/>
  <c r="F94" i="7"/>
  <c r="F217" i="6"/>
  <c r="F193" i="6"/>
  <c r="F169" i="6"/>
  <c r="F121" i="6"/>
  <c r="F187" i="2"/>
  <c r="I205" i="2"/>
  <c r="I229" i="2"/>
  <c r="F151" i="2"/>
  <c r="F151" i="6"/>
  <c r="I169" i="2"/>
  <c r="I259" i="2"/>
  <c r="F217" i="2"/>
  <c r="F157" i="2"/>
  <c r="F175" i="6"/>
  <c r="I163" i="2"/>
  <c r="I199" i="2"/>
  <c r="F211" i="2"/>
  <c r="I247" i="2"/>
  <c r="F229" i="2"/>
  <c r="F175" i="2"/>
  <c r="I253" i="2"/>
  <c r="F259" i="2"/>
  <c r="F139" i="2"/>
  <c r="I145" i="2"/>
  <c r="F223" i="6"/>
  <c r="F103" i="6"/>
  <c r="F199" i="2"/>
  <c r="F199" i="6"/>
  <c r="I193" i="2"/>
  <c r="I235" i="2"/>
  <c r="I187" i="2"/>
  <c r="I223" i="2"/>
  <c r="F148" i="7"/>
  <c r="F127" i="6"/>
  <c r="I103" i="6"/>
  <c r="F205" i="2"/>
  <c r="I265" i="2"/>
  <c r="F247" i="2"/>
  <c r="I151" i="2"/>
  <c r="F172" i="7"/>
  <c r="F235" i="2"/>
  <c r="I139" i="2"/>
  <c r="F100" i="7"/>
  <c r="F169" i="2"/>
  <c r="I217" i="2"/>
  <c r="F265" i="2"/>
  <c r="F124" i="7"/>
  <c r="F163" i="2"/>
  <c r="I175" i="2"/>
  <c r="I211" i="2"/>
  <c r="F253" i="2"/>
  <c r="F196" i="7"/>
  <c r="F193" i="2"/>
  <c r="I241" i="2"/>
  <c r="F223" i="2"/>
  <c r="I157" i="2"/>
  <c r="F145" i="2"/>
  <c r="F241" i="2"/>
  <c r="P8" i="2"/>
  <c r="P8" i="9"/>
  <c r="P8" i="6"/>
  <c r="P8" i="7"/>
  <c r="P6" i="2"/>
  <c r="P6" i="9"/>
  <c r="P6" i="6"/>
  <c r="P6" i="7"/>
  <c r="P9" i="2"/>
  <c r="P9" i="9"/>
  <c r="P9" i="6"/>
  <c r="P9" i="7"/>
  <c r="G75" i="3"/>
  <c r="P2" i="9"/>
  <c r="P2" i="7"/>
  <c r="P2" i="6"/>
  <c r="P5" i="2"/>
  <c r="P5" i="9"/>
  <c r="P5" i="6"/>
  <c r="P5" i="7"/>
  <c r="P3" i="2"/>
  <c r="P3" i="9"/>
  <c r="P3" i="7"/>
  <c r="P3" i="6"/>
  <c r="P4" i="2"/>
  <c r="P4" i="9"/>
  <c r="P4" i="6"/>
  <c r="P4" i="7"/>
  <c r="P11" i="2"/>
  <c r="P11" i="9"/>
  <c r="P11" i="7"/>
  <c r="P11" i="6"/>
  <c r="P7" i="2"/>
  <c r="P7" i="9"/>
  <c r="P7" i="6"/>
  <c r="P7" i="7"/>
  <c r="P10" i="2"/>
  <c r="P10" i="9"/>
  <c r="P10" i="7"/>
  <c r="P10" i="6"/>
  <c r="G37" i="9"/>
  <c r="I61" i="9"/>
  <c r="F37" i="9"/>
  <c r="F61" i="9"/>
  <c r="I79" i="7"/>
  <c r="F79" i="7"/>
  <c r="I64" i="9"/>
  <c r="F40" i="9"/>
  <c r="F64" i="9"/>
  <c r="G40" i="9"/>
  <c r="I82" i="7"/>
  <c r="F82" i="7"/>
  <c r="G26" i="3"/>
  <c r="I32" i="3"/>
  <c r="F39" i="9"/>
  <c r="F63" i="9"/>
  <c r="G39" i="9"/>
  <c r="I63" i="9"/>
  <c r="I81" i="7"/>
  <c r="F81" i="7"/>
  <c r="F65" i="9"/>
  <c r="F41" i="9"/>
  <c r="I65" i="9"/>
  <c r="G41" i="9"/>
  <c r="I83" i="7"/>
  <c r="F83" i="7"/>
  <c r="F36" i="9"/>
  <c r="G36" i="9"/>
  <c r="I60" i="9"/>
  <c r="F60" i="9"/>
  <c r="I78" i="7"/>
  <c r="F78" i="7"/>
  <c r="F38" i="9"/>
  <c r="I62" i="9"/>
  <c r="G38" i="9"/>
  <c r="F62" i="9"/>
  <c r="I80" i="7"/>
  <c r="F80" i="7"/>
  <c r="B88" i="3"/>
  <c r="B32" i="3"/>
  <c r="G24" i="3"/>
  <c r="B17" i="3"/>
  <c r="D11" i="3"/>
  <c r="D88" i="3"/>
  <c r="D52" i="3"/>
  <c r="D63" i="3"/>
  <c r="D41" i="3"/>
  <c r="B34" i="3"/>
  <c r="I54" i="9" s="1"/>
  <c r="D32" i="3"/>
  <c r="B24" i="3"/>
  <c r="I75" i="3"/>
  <c r="D17" i="3"/>
  <c r="K25" i="3"/>
  <c r="B75" i="3"/>
  <c r="B6" i="3"/>
  <c r="I154" i="2"/>
  <c r="I220" i="2"/>
  <c r="P272" i="2" l="1"/>
  <c r="I272" i="2"/>
  <c r="F272" i="2"/>
  <c r="F2" i="9"/>
  <c r="G2" i="9"/>
  <c r="F2" i="6"/>
  <c r="I13" i="6"/>
  <c r="F13" i="6"/>
  <c r="G2" i="7"/>
  <c r="F2" i="7"/>
  <c r="G2" i="6"/>
  <c r="F2" i="2"/>
  <c r="F13" i="2"/>
  <c r="G2" i="2"/>
  <c r="I13" i="2"/>
  <c r="G32" i="3"/>
  <c r="F75" i="2"/>
  <c r="F120" i="2"/>
  <c r="I120" i="2"/>
  <c r="I75" i="2"/>
  <c r="I313" i="2"/>
  <c r="P313" i="2"/>
  <c r="F313" i="2"/>
  <c r="H235" i="7"/>
  <c r="P221" i="7"/>
  <c r="P249" i="7"/>
  <c r="H242" i="7"/>
  <c r="F221" i="7"/>
  <c r="P242" i="7"/>
  <c r="H249" i="7"/>
  <c r="F242" i="7"/>
  <c r="P235" i="7"/>
  <c r="F249" i="7"/>
  <c r="F235" i="7"/>
  <c r="F228" i="7"/>
  <c r="P292" i="2"/>
  <c r="P299" i="2"/>
  <c r="F306" i="2"/>
  <c r="F299" i="2"/>
  <c r="F292" i="2"/>
  <c r="I285" i="2"/>
  <c r="H228" i="7"/>
  <c r="P228" i="7"/>
  <c r="H221" i="7"/>
  <c r="P285" i="2"/>
  <c r="P306" i="2"/>
  <c r="I306" i="2"/>
  <c r="I299" i="2"/>
  <c r="I292" i="2"/>
  <c r="F285" i="2"/>
  <c r="B41" i="3"/>
  <c r="F96" i="2"/>
  <c r="I104" i="2"/>
  <c r="F104" i="2"/>
  <c r="I96" i="2"/>
  <c r="I112" i="2"/>
  <c r="I88" i="2"/>
  <c r="F112" i="2"/>
  <c r="F50" i="2"/>
  <c r="I50" i="2"/>
  <c r="F42" i="2"/>
  <c r="I42" i="2"/>
  <c r="P22" i="9"/>
  <c r="I22" i="9"/>
  <c r="F22" i="9"/>
  <c r="F54" i="9"/>
  <c r="I70" i="7"/>
  <c r="F70" i="7"/>
  <c r="I87" i="6"/>
  <c r="I24" i="6"/>
  <c r="F87" i="6"/>
  <c r="F13" i="7"/>
  <c r="I47" i="7"/>
  <c r="P24" i="6"/>
  <c r="I13" i="7"/>
  <c r="F39" i="7"/>
  <c r="F24" i="6"/>
  <c r="F47" i="7"/>
  <c r="F88" i="2"/>
  <c r="I39" i="7"/>
  <c r="I58" i="2"/>
  <c r="F58" i="2"/>
  <c r="F181" i="9"/>
  <c r="F157" i="9"/>
  <c r="F133" i="9"/>
  <c r="F109" i="9"/>
  <c r="F85" i="9"/>
  <c r="I175" i="9"/>
  <c r="F175" i="9"/>
  <c r="F151" i="9"/>
  <c r="F127" i="9"/>
  <c r="F103" i="9"/>
  <c r="F79" i="9"/>
  <c r="I91" i="9"/>
  <c r="F91" i="9"/>
  <c r="I169" i="9"/>
  <c r="I145" i="9"/>
  <c r="I121" i="9"/>
  <c r="I97" i="9"/>
  <c r="I73" i="9"/>
  <c r="F97" i="9"/>
  <c r="F73" i="9"/>
  <c r="I187" i="9"/>
  <c r="I163" i="9"/>
  <c r="F163" i="9"/>
  <c r="F115" i="9"/>
  <c r="F169" i="9"/>
  <c r="F145" i="9"/>
  <c r="F121" i="9"/>
  <c r="I115" i="9"/>
  <c r="I79" i="9"/>
  <c r="I139" i="9"/>
  <c r="I67" i="9"/>
  <c r="F187" i="9"/>
  <c r="F139" i="9"/>
  <c r="F67" i="9"/>
  <c r="I151" i="9"/>
  <c r="I181" i="9"/>
  <c r="I157" i="9"/>
  <c r="I133" i="9"/>
  <c r="I109" i="9"/>
  <c r="I85" i="9"/>
  <c r="I127" i="9"/>
  <c r="I103" i="9"/>
  <c r="I199" i="7"/>
  <c r="I175" i="7"/>
  <c r="I151" i="7"/>
  <c r="I127" i="7"/>
  <c r="I103" i="7"/>
  <c r="I226" i="6"/>
  <c r="I202" i="6"/>
  <c r="I178" i="6"/>
  <c r="I154" i="6"/>
  <c r="I130" i="6"/>
  <c r="I106" i="6"/>
  <c r="F199" i="7"/>
  <c r="F175" i="7"/>
  <c r="F151" i="7"/>
  <c r="F127" i="7"/>
  <c r="F103" i="7"/>
  <c r="F226" i="6"/>
  <c r="F202" i="6"/>
  <c r="F178" i="6"/>
  <c r="F154" i="6"/>
  <c r="F130" i="6"/>
  <c r="F106" i="6"/>
  <c r="I193" i="7"/>
  <c r="I169" i="7"/>
  <c r="I145" i="7"/>
  <c r="I121" i="7"/>
  <c r="I97" i="7"/>
  <c r="I220" i="6"/>
  <c r="I196" i="6"/>
  <c r="I172" i="6"/>
  <c r="I148" i="6"/>
  <c r="I124" i="6"/>
  <c r="I100" i="6"/>
  <c r="F193" i="7"/>
  <c r="F169" i="7"/>
  <c r="F145" i="7"/>
  <c r="F121" i="7"/>
  <c r="F97" i="7"/>
  <c r="F220" i="6"/>
  <c r="F196" i="6"/>
  <c r="F172" i="6"/>
  <c r="F148" i="6"/>
  <c r="F124" i="6"/>
  <c r="F100" i="6"/>
  <c r="I211" i="7"/>
  <c r="I187" i="7"/>
  <c r="I163" i="7"/>
  <c r="I139" i="7"/>
  <c r="I115" i="7"/>
  <c r="I91" i="7"/>
  <c r="I214" i="6"/>
  <c r="I190" i="6"/>
  <c r="I166" i="6"/>
  <c r="I142" i="6"/>
  <c r="I118" i="6"/>
  <c r="I205" i="7"/>
  <c r="I181" i="7"/>
  <c r="I157" i="7"/>
  <c r="I133" i="7"/>
  <c r="I109" i="7"/>
  <c r="I85" i="7"/>
  <c r="I208" i="6"/>
  <c r="I184" i="6"/>
  <c r="I160" i="6"/>
  <c r="I136" i="6"/>
  <c r="I112" i="6"/>
  <c r="F205" i="7"/>
  <c r="F181" i="7"/>
  <c r="F157" i="7"/>
  <c r="F133" i="7"/>
  <c r="F109" i="7"/>
  <c r="F85" i="7"/>
  <c r="F208" i="6"/>
  <c r="F184" i="6"/>
  <c r="F160" i="6"/>
  <c r="F136" i="6"/>
  <c r="F112" i="6"/>
  <c r="F163" i="7"/>
  <c r="F142" i="6"/>
  <c r="F190" i="2"/>
  <c r="I244" i="2"/>
  <c r="F220" i="2"/>
  <c r="F142" i="2"/>
  <c r="F91" i="7"/>
  <c r="I172" i="2"/>
  <c r="F250" i="2"/>
  <c r="F187" i="7"/>
  <c r="F172" i="2"/>
  <c r="F184" i="2"/>
  <c r="I232" i="2"/>
  <c r="F148" i="2"/>
  <c r="F115" i="7"/>
  <c r="I166" i="2"/>
  <c r="I178" i="2"/>
  <c r="I202" i="2"/>
  <c r="I262" i="2"/>
  <c r="F238" i="2"/>
  <c r="F211" i="7"/>
  <c r="F166" i="2"/>
  <c r="F178" i="2"/>
  <c r="F214" i="2"/>
  <c r="F154" i="2"/>
  <c r="I142" i="2"/>
  <c r="I160" i="2"/>
  <c r="I196" i="2"/>
  <c r="I208" i="2"/>
  <c r="I250" i="2"/>
  <c r="F226" i="2"/>
  <c r="F166" i="6"/>
  <c r="F244" i="2"/>
  <c r="F160" i="2"/>
  <c r="F208" i="2"/>
  <c r="F256" i="2"/>
  <c r="I190" i="2"/>
  <c r="I238" i="2"/>
  <c r="F190" i="6"/>
  <c r="I184" i="2"/>
  <c r="I226" i="2"/>
  <c r="I148" i="2"/>
  <c r="F136" i="2"/>
  <c r="F202" i="2"/>
  <c r="F139" i="7"/>
  <c r="F118" i="6"/>
  <c r="F196" i="2"/>
  <c r="I256" i="2"/>
  <c r="F232" i="2"/>
  <c r="I136" i="2"/>
  <c r="F214" i="6"/>
  <c r="I214" i="2"/>
  <c r="F262" i="2"/>
  <c r="L24" i="3"/>
  <c r="P175" i="9"/>
  <c r="P151" i="9"/>
  <c r="P127" i="9"/>
  <c r="P103" i="9"/>
  <c r="P169" i="9"/>
  <c r="P145" i="9"/>
  <c r="P121" i="9"/>
  <c r="P97" i="9"/>
  <c r="P73" i="9"/>
  <c r="P187" i="9"/>
  <c r="P163" i="9"/>
  <c r="P139" i="9"/>
  <c r="P115" i="9"/>
  <c r="P91" i="9"/>
  <c r="P67" i="9"/>
  <c r="P181" i="9"/>
  <c r="P157" i="9"/>
  <c r="P133" i="9"/>
  <c r="P109" i="9"/>
  <c r="P85" i="9"/>
  <c r="P79" i="9"/>
  <c r="P199" i="7"/>
  <c r="P175" i="7"/>
  <c r="P151" i="7"/>
  <c r="P127" i="7"/>
  <c r="P103" i="7"/>
  <c r="P226" i="6"/>
  <c r="P202" i="6"/>
  <c r="P178" i="6"/>
  <c r="P154" i="6"/>
  <c r="P130" i="6"/>
  <c r="P106" i="6"/>
  <c r="P238" i="2"/>
  <c r="P208" i="2"/>
  <c r="P196" i="2"/>
  <c r="P193" i="7"/>
  <c r="P169" i="7"/>
  <c r="P145" i="7"/>
  <c r="P121" i="7"/>
  <c r="P97" i="7"/>
  <c r="P220" i="6"/>
  <c r="P196" i="6"/>
  <c r="P172" i="6"/>
  <c r="P148" i="6"/>
  <c r="P124" i="6"/>
  <c r="P100" i="6"/>
  <c r="P250" i="2"/>
  <c r="P220" i="2"/>
  <c r="P262" i="2"/>
  <c r="P211" i="7"/>
  <c r="P187" i="7"/>
  <c r="P163" i="7"/>
  <c r="P139" i="7"/>
  <c r="P115" i="7"/>
  <c r="P91" i="7"/>
  <c r="P214" i="6"/>
  <c r="P190" i="6"/>
  <c r="P166" i="6"/>
  <c r="P142" i="6"/>
  <c r="P118" i="6"/>
  <c r="P232" i="2"/>
  <c r="P190" i="2"/>
  <c r="P256" i="2"/>
  <c r="P226" i="2"/>
  <c r="P184" i="6"/>
  <c r="P160" i="2"/>
  <c r="P133" i="7"/>
  <c r="P208" i="6"/>
  <c r="P112" i="6"/>
  <c r="P172" i="2"/>
  <c r="P166" i="2"/>
  <c r="P157" i="7"/>
  <c r="P136" i="6"/>
  <c r="P244" i="2"/>
  <c r="P142" i="2"/>
  <c r="P85" i="7"/>
  <c r="P184" i="2"/>
  <c r="P205" i="7"/>
  <c r="P181" i="7"/>
  <c r="P154" i="2"/>
  <c r="P136" i="2"/>
  <c r="P109" i="7"/>
  <c r="P178" i="2"/>
  <c r="P202" i="2"/>
  <c r="P160" i="6"/>
  <c r="P214" i="2"/>
  <c r="P148" i="2"/>
  <c r="F232" i="6"/>
</calcChain>
</file>

<file path=xl/sharedStrings.xml><?xml version="1.0" encoding="utf-8"?>
<sst xmlns="http://schemas.openxmlformats.org/spreadsheetml/2006/main" count="5202" uniqueCount="1841">
  <si>
    <t>ca_settlement_1</t>
  </si>
  <si>
    <t>tsk_infra_1</t>
  </si>
  <si>
    <t>ca_settlement_2</t>
  </si>
  <si>
    <t>ca_settlement_3</t>
  </si>
  <si>
    <t>tsk_infra_2</t>
  </si>
  <si>
    <t>ca_settlement_4</t>
  </si>
  <si>
    <t>ca_settlement_5</t>
  </si>
  <si>
    <t>tsk_infra_3</t>
  </si>
  <si>
    <t>ca_settlement_6</t>
  </si>
  <si>
    <t>ca_settlement_7</t>
  </si>
  <si>
    <t>tsk_infra_4</t>
  </si>
  <si>
    <t>ca_settlement_8</t>
  </si>
  <si>
    <t>ca_settlement_9</t>
  </si>
  <si>
    <t>tsk_infra_5</t>
  </si>
  <si>
    <t>ca_settlement_10</t>
  </si>
  <si>
    <t>0-name</t>
  </si>
  <si>
    <t>1-trigger</t>
  </si>
  <si>
    <t>4-upgrades_from</t>
  </si>
  <si>
    <t>17-revolt_risk</t>
  </si>
  <si>
    <t>18-land_morale</t>
  </si>
  <si>
    <t>19-li_of</t>
  </si>
  <si>
    <t>20-li_def</t>
  </si>
  <si>
    <t>21-ar_of</t>
  </si>
  <si>
    <t>22-ar_def</t>
  </si>
  <si>
    <t>23-hi_of</t>
  </si>
  <si>
    <t>24-hi_def</t>
  </si>
  <si>
    <t>25-pike_of</t>
  </si>
  <si>
    <t>26-pike_def</t>
  </si>
  <si>
    <t>27-lc_of</t>
  </si>
  <si>
    <t>28-lc_def</t>
  </si>
  <si>
    <t>29-kn_of</t>
  </si>
  <si>
    <t>30-kn_def</t>
  </si>
  <si>
    <t>31-li</t>
  </si>
  <si>
    <t>32-ar</t>
  </si>
  <si>
    <t>33-hi</t>
  </si>
  <si>
    <t>34-pi</t>
  </si>
  <si>
    <t>35-lc</t>
  </si>
  <si>
    <t>36-kn</t>
  </si>
  <si>
    <t>37-ga</t>
  </si>
  <si>
    <t>38-ret</t>
  </si>
  <si>
    <t>39-levy_size</t>
  </si>
  <si>
    <t>40-levy_reinforce_rate</t>
  </si>
  <si>
    <t>15-tax_income</t>
  </si>
  <si>
    <t>ca_town_1</t>
  </si>
  <si>
    <t>ca_town_2</t>
  </si>
  <si>
    <t>ca_town_3</t>
  </si>
  <si>
    <t>ca_town_4</t>
  </si>
  <si>
    <t>ca_town_5</t>
  </si>
  <si>
    <t>ca_town_6</t>
  </si>
  <si>
    <t>ca_town_7</t>
  </si>
  <si>
    <t>ca_town_8</t>
  </si>
  <si>
    <t>ca_town_9</t>
  </si>
  <si>
    <t>ca_town_10</t>
  </si>
  <si>
    <t>ca_town_11</t>
  </si>
  <si>
    <t>ca_recruit_1</t>
  </si>
  <si>
    <t>ca_recruit_2</t>
  </si>
  <si>
    <t>ca_recruit_3</t>
  </si>
  <si>
    <t>ca_recruit_4</t>
  </si>
  <si>
    <t>ca_recruit_5</t>
  </si>
  <si>
    <t>ca_barracks_1</t>
  </si>
  <si>
    <t>ca_barracks_2</t>
  </si>
  <si>
    <t>ca_barracks_3</t>
  </si>
  <si>
    <t>ca_barracks_4</t>
  </si>
  <si>
    <t>ca_barracks_5</t>
  </si>
  <si>
    <t>ca_barracks_6</t>
  </si>
  <si>
    <t>ca_barracks_7</t>
  </si>
  <si>
    <t>ca_stables_1</t>
  </si>
  <si>
    <t>ca_stables_2</t>
  </si>
  <si>
    <t>ca_stables_3</t>
  </si>
  <si>
    <t>ca_stables_4</t>
  </si>
  <si>
    <t>ca_stables_5</t>
  </si>
  <si>
    <t>ca_stables_6</t>
  </si>
  <si>
    <t>ca_stables_7</t>
  </si>
  <si>
    <t>ca_walls_1</t>
  </si>
  <si>
    <t>ca_walls_2</t>
  </si>
  <si>
    <t>ca_walls_3</t>
  </si>
  <si>
    <t>ca_walls_4</t>
  </si>
  <si>
    <t>ca_walls_5</t>
  </si>
  <si>
    <t>ca_walls_6</t>
  </si>
  <si>
    <t>ca_walls_7</t>
  </si>
  <si>
    <t>ca_walls_8</t>
  </si>
  <si>
    <t>ca_walls_9</t>
  </si>
  <si>
    <t>ca_walls_10</t>
  </si>
  <si>
    <t>ca_pat_1</t>
  </si>
  <si>
    <t>ca_pat_2</t>
  </si>
  <si>
    <t>ca_pat_3</t>
  </si>
  <si>
    <t>ca_pat_4</t>
  </si>
  <si>
    <t>ca_pat_5</t>
  </si>
  <si>
    <t>ca_pat_6</t>
  </si>
  <si>
    <t>ca_pat_7</t>
  </si>
  <si>
    <t>ca_pat_8</t>
  </si>
  <si>
    <t>ca_port_1</t>
  </si>
  <si>
    <t>ca_port_2</t>
  </si>
  <si>
    <t>ca_port_3</t>
  </si>
  <si>
    <t>ca_port_4</t>
  </si>
  <si>
    <t>ca_port_5</t>
  </si>
  <si>
    <t>ca_smith_1</t>
  </si>
  <si>
    <t>ca_smith_2</t>
  </si>
  <si>
    <t>ca_smith_3</t>
  </si>
  <si>
    <t>ca_smith_4</t>
  </si>
  <si>
    <t>ca_smith_5</t>
  </si>
  <si>
    <t>ca_smith_6</t>
  </si>
  <si>
    <t>ca_smith_7</t>
  </si>
  <si>
    <t>ca_far_sus_1</t>
  </si>
  <si>
    <t>ca_far_sus_2</t>
  </si>
  <si>
    <t>ca_far_sus_3</t>
  </si>
  <si>
    <t>ca_far_sus_4</t>
  </si>
  <si>
    <t>ca_far_sus_5</t>
  </si>
  <si>
    <t>ca_far_sus_6</t>
  </si>
  <si>
    <t>ca_steelworks_1</t>
  </si>
  <si>
    <t>ca_lumbermill_k_1</t>
  </si>
  <si>
    <t>ca_lumbermill_r_1</t>
  </si>
  <si>
    <t>ca_lumbermill_m_1</t>
  </si>
  <si>
    <t>ca_lumbermill_l_1</t>
  </si>
  <si>
    <t>ca_lumbermill_w_1</t>
  </si>
  <si>
    <t>ca_quarry_1</t>
  </si>
  <si>
    <t>ca_mine_c_1</t>
  </si>
  <si>
    <t>ca_mine_sa_1</t>
  </si>
  <si>
    <t>ca_mine_co_1</t>
  </si>
  <si>
    <t>ca_mine_i_1</t>
  </si>
  <si>
    <t>ca_mine_s_1</t>
  </si>
  <si>
    <t>ca_mine_g_1</t>
  </si>
  <si>
    <t>ca_mine_gm_1</t>
  </si>
  <si>
    <t>ca_mine_d_1</t>
  </si>
  <si>
    <t>ca_mine_o_1</t>
  </si>
  <si>
    <t>ca_seal_hunt_1</t>
  </si>
  <si>
    <t>ca_jewellery_1</t>
  </si>
  <si>
    <t>ca_precious_fabrics_1</t>
  </si>
  <si>
    <t>ca_steelworks_2</t>
  </si>
  <si>
    <t>ca_steelworks_3</t>
  </si>
  <si>
    <t>ca_steelworks_4</t>
  </si>
  <si>
    <t>ca_steelworks_5</t>
  </si>
  <si>
    <t>ca_lumbermill_k_2</t>
  </si>
  <si>
    <t>ca_lumbermill_k_3</t>
  </si>
  <si>
    <t>ca_lumbermill_k_4</t>
  </si>
  <si>
    <t>ca_lumbermill_k_5</t>
  </si>
  <si>
    <t>ca_lumbermill_r_2</t>
  </si>
  <si>
    <t>ca_lumbermill_r_3</t>
  </si>
  <si>
    <t>ca_lumbermill_r_4</t>
  </si>
  <si>
    <t>ca_lumbermill_r_5</t>
  </si>
  <si>
    <t>ca_lumbermill_m_2</t>
  </si>
  <si>
    <t>ca_lumbermill_m_3</t>
  </si>
  <si>
    <t>ca_lumbermill_m_4</t>
  </si>
  <si>
    <t>ca_lumbermill_m_5</t>
  </si>
  <si>
    <t>ca_lumbermill_l_2</t>
  </si>
  <si>
    <t>ca_lumbermill_l_3</t>
  </si>
  <si>
    <t>ca_lumbermill_l_4</t>
  </si>
  <si>
    <t>ca_lumbermill_l_5</t>
  </si>
  <si>
    <t>ca_lumbermill_w_2</t>
  </si>
  <si>
    <t>ca_lumbermill_w_3</t>
  </si>
  <si>
    <t>ca_lumbermill_w_4</t>
  </si>
  <si>
    <t>ca_lumbermill_w_5</t>
  </si>
  <si>
    <t>ca_quarry_2</t>
  </si>
  <si>
    <t>ca_quarry_3</t>
  </si>
  <si>
    <t>ca_quarry_4</t>
  </si>
  <si>
    <t>ca_quarry_5</t>
  </si>
  <si>
    <t>ca_mine_c_2</t>
  </si>
  <si>
    <t>ca_mine_c_3</t>
  </si>
  <si>
    <t>ca_mine_c_4</t>
  </si>
  <si>
    <t>ca_mine_c_5</t>
  </si>
  <si>
    <t>ca_mine_sa_2</t>
  </si>
  <si>
    <t>ca_mine_sa_3</t>
  </si>
  <si>
    <t>ca_mine_sa_4</t>
  </si>
  <si>
    <t>ca_mine_sa_5</t>
  </si>
  <si>
    <t>ca_mine_co_2</t>
  </si>
  <si>
    <t>ca_mine_co_3</t>
  </si>
  <si>
    <t>ca_mine_co_4</t>
  </si>
  <si>
    <t>ca_mine_co_5</t>
  </si>
  <si>
    <t>ca_mine_i_2</t>
  </si>
  <si>
    <t>ca_mine_i_3</t>
  </si>
  <si>
    <t>ca_mine_i_4</t>
  </si>
  <si>
    <t>ca_mine_i_5</t>
  </si>
  <si>
    <t>ca_mine_s_2</t>
  </si>
  <si>
    <t>ca_mine_s_3</t>
  </si>
  <si>
    <t>ca_mine_s_4</t>
  </si>
  <si>
    <t>ca_mine_s_5</t>
  </si>
  <si>
    <t>ca_mine_g_2</t>
  </si>
  <si>
    <t>ca_mine_g_3</t>
  </si>
  <si>
    <t>ca_mine_g_4</t>
  </si>
  <si>
    <t>ca_mine_g_5</t>
  </si>
  <si>
    <t>ca_mine_gm_2</t>
  </si>
  <si>
    <t>ca_mine_gm_3</t>
  </si>
  <si>
    <t>ca_mine_gm_4</t>
  </si>
  <si>
    <t>ca_mine_gm_5</t>
  </si>
  <si>
    <t>ca_mine_d_2</t>
  </si>
  <si>
    <t>ca_mine_d_3</t>
  </si>
  <si>
    <t>ca_mine_d_4</t>
  </si>
  <si>
    <t>ca_mine_d_5</t>
  </si>
  <si>
    <t>ca_mine_o_2</t>
  </si>
  <si>
    <t>ca_mine_o_3</t>
  </si>
  <si>
    <t>ca_mine_o_4</t>
  </si>
  <si>
    <t>ca_mine_o_5</t>
  </si>
  <si>
    <t>ca_seal_hunt_2</t>
  </si>
  <si>
    <t>ca_seal_hunt_3</t>
  </si>
  <si>
    <t>ca_seal_hunt_4</t>
  </si>
  <si>
    <t>ca_seal_hunt_5</t>
  </si>
  <si>
    <t>ca_jewellery_2</t>
  </si>
  <si>
    <t>ca_jewellery_3</t>
  </si>
  <si>
    <t>ca_jewellery_4</t>
  </si>
  <si>
    <t>ca_jewellery_5</t>
  </si>
  <si>
    <t>ca_precious_fabrics_2</t>
  </si>
  <si>
    <t>ca_precious_fabrics_3</t>
  </si>
  <si>
    <t>ca_precious_fabrics_4</t>
  </si>
  <si>
    <t>ca_precious_fabrics_5</t>
  </si>
  <si>
    <t>ca_quarry_gr_1</t>
  </si>
  <si>
    <t>ca_quarry_gr_2</t>
  </si>
  <si>
    <t>ca_quarry_gr_3</t>
  </si>
  <si>
    <t>ca_quarry_gr_4</t>
  </si>
  <si>
    <t>ca_quarry_gr_5</t>
  </si>
  <si>
    <t>ca_quarry_m_1</t>
  </si>
  <si>
    <t>ca_quarry_m_2</t>
  </si>
  <si>
    <t>ca_quarry_m_3</t>
  </si>
  <si>
    <t>ca_quarry_m_4</t>
  </si>
  <si>
    <t>ca_quarry_m_5</t>
  </si>
  <si>
    <t>ca_hunt_1</t>
  </si>
  <si>
    <t>ca_hunt_2</t>
  </si>
  <si>
    <t>ca_hunt_3</t>
  </si>
  <si>
    <t>ca_hunt_4</t>
  </si>
  <si>
    <t>ca_hunt_5</t>
  </si>
  <si>
    <t>tsk_road_1</t>
  </si>
  <si>
    <t>tsk_road_2</t>
  </si>
  <si>
    <t>tsk_road_3</t>
  </si>
  <si>
    <t>tsk_road_4</t>
  </si>
  <si>
    <t>tsk_road_5</t>
  </si>
  <si>
    <t>Levels</t>
  </si>
  <si>
    <t>Percentage</t>
  </si>
  <si>
    <t>Curve Fac:</t>
  </si>
  <si>
    <t>II Irregular Foot Patrols</t>
  </si>
  <si>
    <t>Primitive Steelworks</t>
  </si>
  <si>
    <t>Crude Steelworks</t>
  </si>
  <si>
    <t>Established Steelworks</t>
  </si>
  <si>
    <t>Well-Established Steelworks</t>
  </si>
  <si>
    <t>Renown Steelworks</t>
  </si>
  <si>
    <t>Primitive Kingswood Lumbershack</t>
  </si>
  <si>
    <t>Small Kingswood Lumbershack</t>
  </si>
  <si>
    <t>Sizeable Kingswood Lumbershack</t>
  </si>
  <si>
    <t>Crude Kingswood Lumberyard</t>
  </si>
  <si>
    <t>Established Kingswood Lumberyard</t>
  </si>
  <si>
    <t>Primitive Rainwood Lumbershack</t>
  </si>
  <si>
    <t>Small Rainwood Lumbershack</t>
  </si>
  <si>
    <t>Sizeable Rainwood Lumbershack</t>
  </si>
  <si>
    <t>Crude Rainwood Lumberyard</t>
  </si>
  <si>
    <t>Established Rainwood Lumberyard</t>
  </si>
  <si>
    <t>Primitive Mistwood Lumbershack</t>
  </si>
  <si>
    <t>Small Mistwood Lumbershack</t>
  </si>
  <si>
    <t>Sizeable Mistwood Lumbershack</t>
  </si>
  <si>
    <t>Crude Mistwood Lumberyard</t>
  </si>
  <si>
    <t>Established Mistwood Lumberyard</t>
  </si>
  <si>
    <t>steel</t>
  </si>
  <si>
    <t>kingswood</t>
  </si>
  <si>
    <t>rainwood</t>
  </si>
  <si>
    <t>mistwood</t>
  </si>
  <si>
    <t>lemonwood</t>
  </si>
  <si>
    <t>Primitive Lemonwood Lumbershack</t>
  </si>
  <si>
    <t>Small Lemonwood Lumbershack</t>
  </si>
  <si>
    <t>Sizeable Lemonwood Lumbershack</t>
  </si>
  <si>
    <t>Crude Lemonwood Lumberyard</t>
  </si>
  <si>
    <t>Established Lemonwood Lumberyard</t>
  </si>
  <si>
    <t>Primitive Wolfwood Lumbershack</t>
  </si>
  <si>
    <t>Small Wolfwood Lumbershack</t>
  </si>
  <si>
    <t>Sizeable Wolfwood Lumbershack</t>
  </si>
  <si>
    <t>Crude Wolfwood Lumberyard</t>
  </si>
  <si>
    <t>Established Wolfwood Lumberyard</t>
  </si>
  <si>
    <t>yes</t>
  </si>
  <si>
    <t>Raw Stone Collection</t>
  </si>
  <si>
    <t>Crude Quarry</t>
  </si>
  <si>
    <t>Sizeable Quarry</t>
  </si>
  <si>
    <t>Established Quarry</t>
  </si>
  <si>
    <t>flint</t>
  </si>
  <si>
    <t>Shallow Quarry</t>
  </si>
  <si>
    <t>Shallow Coal Pit</t>
  </si>
  <si>
    <t>Primitive Coal Shafts</t>
  </si>
  <si>
    <t>Crude Coal Mine</t>
  </si>
  <si>
    <t>Sizeable Coal Mine</t>
  </si>
  <si>
    <t>Established Coal Mine</t>
  </si>
  <si>
    <t>coal</t>
  </si>
  <si>
    <t>Shallow Salt Bores</t>
  </si>
  <si>
    <t>Extensive Salt Bores</t>
  </si>
  <si>
    <t>Small Salt Mine</t>
  </si>
  <si>
    <t>Sizeable Salt Mine</t>
  </si>
  <si>
    <t>Extensive Salt Mine</t>
  </si>
  <si>
    <t>salt</t>
  </si>
  <si>
    <t>41-local_build_cost</t>
  </si>
  <si>
    <t>42-local_build_time</t>
  </si>
  <si>
    <t>43-str_name</t>
  </si>
  <si>
    <t>44-resource</t>
  </si>
  <si>
    <t>Primitive Granite Quarry</t>
  </si>
  <si>
    <t>Crude Granite Quarry</t>
  </si>
  <si>
    <t>Small Granite Quarry</t>
  </si>
  <si>
    <t>Sizeable Granite Quarry</t>
  </si>
  <si>
    <t>Established Granite Quarry</t>
  </si>
  <si>
    <t>Primitive Marble Quarry</t>
  </si>
  <si>
    <t>Crude Marble Quarry</t>
  </si>
  <si>
    <t>Small Marble Quarry</t>
  </si>
  <si>
    <t>Sizeable Marble Quarry</t>
  </si>
  <si>
    <t>Established Marble Quarry</t>
  </si>
  <si>
    <t>copper</t>
  </si>
  <si>
    <t>granite</t>
  </si>
  <si>
    <t>marble</t>
  </si>
  <si>
    <t>Primitive Copper Mine</t>
  </si>
  <si>
    <t>Crude Copper Mine</t>
  </si>
  <si>
    <t>Small Copper Mine</t>
  </si>
  <si>
    <t>Sizeable Copper Mine</t>
  </si>
  <si>
    <t>Established Copper Mine</t>
  </si>
  <si>
    <t>Primitive Silver Mine</t>
  </si>
  <si>
    <t>Small Silver Mine</t>
  </si>
  <si>
    <t>Sizeable Silver Mine</t>
  </si>
  <si>
    <t>Established Silver Mine</t>
  </si>
  <si>
    <t>silver</t>
  </si>
  <si>
    <t>iron</t>
  </si>
  <si>
    <t>Renowned Silver Mine</t>
  </si>
  <si>
    <t>Renowned Gold Mine</t>
  </si>
  <si>
    <t>Established Gold Mine</t>
  </si>
  <si>
    <t>Sizeable Gold Mine</t>
  </si>
  <si>
    <t>Small Gold Mine</t>
  </si>
  <si>
    <t>Primitive Gold Mine</t>
  </si>
  <si>
    <t>gold</t>
  </si>
  <si>
    <t>Primitive Diamond Mine</t>
  </si>
  <si>
    <t>Small Diamond Mine</t>
  </si>
  <si>
    <t>Sizeable Diamond Mine</t>
  </si>
  <si>
    <t>Established Diamond Mine</t>
  </si>
  <si>
    <t>Renowned Diamond Mine</t>
  </si>
  <si>
    <t>Primitive Gemstone Mine</t>
  </si>
  <si>
    <t>Small Gemstone Mine</t>
  </si>
  <si>
    <t>Sizeable Gemstone Mine</t>
  </si>
  <si>
    <t>Established Gemstone Mine</t>
  </si>
  <si>
    <t>Renowned Gemstone Mine</t>
  </si>
  <si>
    <t>Primitive Iron Mine</t>
  </si>
  <si>
    <t>Crude Iron Mine</t>
  </si>
  <si>
    <t>Small Iron Mine</t>
  </si>
  <si>
    <t>Sizeable Iron Mine</t>
  </si>
  <si>
    <t>Established Iron Mine</t>
  </si>
  <si>
    <t>Primitive Dragonglass Mine</t>
  </si>
  <si>
    <t>Small Dragonglass Mine</t>
  </si>
  <si>
    <t>Sizeable Dragonglass Mine</t>
  </si>
  <si>
    <t>Established Dragonglass Mine</t>
  </si>
  <si>
    <t>Renowned Dragonglass Mine</t>
  </si>
  <si>
    <t>obsidian</t>
  </si>
  <si>
    <t>seals</t>
  </si>
  <si>
    <t>game</t>
  </si>
  <si>
    <t>Trivial Seal Hunting</t>
  </si>
  <si>
    <t>Insignificant Seal Hunting</t>
  </si>
  <si>
    <t>Sizeable Seal Hunting</t>
  </si>
  <si>
    <t>Established Seal Hunting</t>
  </si>
  <si>
    <t>Extensive Seal Hunting</t>
  </si>
  <si>
    <t>Trivial Hunting</t>
  </si>
  <si>
    <t>Insignificant Hunting</t>
  </si>
  <si>
    <t>Sizeable Hunting</t>
  </si>
  <si>
    <t>Established Hunting</t>
  </si>
  <si>
    <t>Extensive Hunting</t>
  </si>
  <si>
    <t>Tiny Fabric Merchant</t>
  </si>
  <si>
    <t>Small Fabric Merchant</t>
  </si>
  <si>
    <t>Sizeable Fabric Merchant</t>
  </si>
  <si>
    <t>Established Fabric Merchant</t>
  </si>
  <si>
    <t>Renowned Fabric Merchant</t>
  </si>
  <si>
    <t>precious_fabrics</t>
  </si>
  <si>
    <t>jewellery</t>
  </si>
  <si>
    <t>Tiny Jeweller</t>
  </si>
  <si>
    <t>Small Jeweller</t>
  </si>
  <si>
    <t>Sizeable Jeweller</t>
  </si>
  <si>
    <t>Established Jeweller</t>
  </si>
  <si>
    <t>Renowned Jeweller</t>
  </si>
  <si>
    <t>ca_castle_chapel_1</t>
  </si>
  <si>
    <t>ca_castle_chapel_2</t>
  </si>
  <si>
    <t>ca_castle_chapel_3</t>
  </si>
  <si>
    <t>Small Castle Chapel</t>
  </si>
  <si>
    <t>Castle Chapel</t>
  </si>
  <si>
    <t>Altar</t>
  </si>
  <si>
    <t>ct_settlement_1</t>
  </si>
  <si>
    <t>ct_settlement_2</t>
  </si>
  <si>
    <t>ct_settlement_3</t>
  </si>
  <si>
    <t>ct_settlement_4</t>
  </si>
  <si>
    <t>ct_settlement_5</t>
  </si>
  <si>
    <t>ct_settlement_6</t>
  </si>
  <si>
    <t>ct_settlement_7</t>
  </si>
  <si>
    <t>ct_settlement_8</t>
  </si>
  <si>
    <t>ct_settlement_9</t>
  </si>
  <si>
    <t>ct_settlement_10</t>
  </si>
  <si>
    <t>ct_walls_1</t>
  </si>
  <si>
    <t>ct_walls_2</t>
  </si>
  <si>
    <t>ct_walls_3</t>
  </si>
  <si>
    <t>ct_walls_4</t>
  </si>
  <si>
    <t>ct_walls_5</t>
  </si>
  <si>
    <t>ct_walls_6</t>
  </si>
  <si>
    <t>ct_walls_7</t>
  </si>
  <si>
    <t>ct_walls_8</t>
  </si>
  <si>
    <t>ct_walls_9</t>
  </si>
  <si>
    <t>ct_walls_10</t>
  </si>
  <si>
    <t>ct_recruit_1</t>
  </si>
  <si>
    <t>ct_recruit_2</t>
  </si>
  <si>
    <t>ct_recruit_3</t>
  </si>
  <si>
    <t>ct_recruit_4</t>
  </si>
  <si>
    <t>ct_recruit_5</t>
  </si>
  <si>
    <t>ct_barracks_1</t>
  </si>
  <si>
    <t>ct_barracks_2</t>
  </si>
  <si>
    <t>ct_barracks_3</t>
  </si>
  <si>
    <t>ct_barracks_4</t>
  </si>
  <si>
    <t>ct_barracks_5</t>
  </si>
  <si>
    <t>ct_barracks_6</t>
  </si>
  <si>
    <t>ct_barracks_7</t>
  </si>
  <si>
    <t>ct_pat_1</t>
  </si>
  <si>
    <t>ct_pat_2</t>
  </si>
  <si>
    <t>ct_pat_3</t>
  </si>
  <si>
    <t>ct_pat_4</t>
  </si>
  <si>
    <t>ct_pat_5</t>
  </si>
  <si>
    <t>ct_pat_6</t>
  </si>
  <si>
    <t>ct_pat_7</t>
  </si>
  <si>
    <t>ct_pat_8</t>
  </si>
  <si>
    <t>ct_port_1</t>
  </si>
  <si>
    <t>ct_port_2</t>
  </si>
  <si>
    <t>ct_port_3</t>
  </si>
  <si>
    <t>ct_port_4</t>
  </si>
  <si>
    <t>ct_port_5</t>
  </si>
  <si>
    <t>ct_smith_1</t>
  </si>
  <si>
    <t>ct_smith_2</t>
  </si>
  <si>
    <t>ct_smith_3</t>
  </si>
  <si>
    <t>ct_smith_4</t>
  </si>
  <si>
    <t>ct_smith_5</t>
  </si>
  <si>
    <t>ct_far_sus_1</t>
  </si>
  <si>
    <t>ct_far_sus_2</t>
  </si>
  <si>
    <t>ct_far_sus_3</t>
  </si>
  <si>
    <t>ct_far_sus_4</t>
  </si>
  <si>
    <t>ct_far_sus_5</t>
  </si>
  <si>
    <t>ct_far_sus_6</t>
  </si>
  <si>
    <t>ct_steelworks_1</t>
  </si>
  <si>
    <t>ct_steelworks_2</t>
  </si>
  <si>
    <t>ct_steelworks_3</t>
  </si>
  <si>
    <t>ct_steelworks_4</t>
  </si>
  <si>
    <t>ct_steelworks_5</t>
  </si>
  <si>
    <t>ct_lumbermill_k_1</t>
  </si>
  <si>
    <t>ct_lumbermill_k_2</t>
  </si>
  <si>
    <t>ct_lumbermill_k_3</t>
  </si>
  <si>
    <t>ct_lumbermill_k_4</t>
  </si>
  <si>
    <t>ct_lumbermill_k_5</t>
  </si>
  <si>
    <t>ct_lumbermill_r_1</t>
  </si>
  <si>
    <t>ct_lumbermill_r_2</t>
  </si>
  <si>
    <t>ct_lumbermill_r_3</t>
  </si>
  <si>
    <t>ct_lumbermill_r_4</t>
  </si>
  <si>
    <t>ct_lumbermill_r_5</t>
  </si>
  <si>
    <t>ct_lumbermill_m_1</t>
  </si>
  <si>
    <t>ct_lumbermill_m_2</t>
  </si>
  <si>
    <t>ct_lumbermill_m_3</t>
  </si>
  <si>
    <t>ct_lumbermill_m_4</t>
  </si>
  <si>
    <t>ct_lumbermill_m_5</t>
  </si>
  <si>
    <t>ct_lumbermill_l_1</t>
  </si>
  <si>
    <t>ct_lumbermill_l_2</t>
  </si>
  <si>
    <t>ct_lumbermill_l_3</t>
  </si>
  <si>
    <t>ct_lumbermill_l_4</t>
  </si>
  <si>
    <t>ct_lumbermill_l_5</t>
  </si>
  <si>
    <t>ct_lumbermill_w_1</t>
  </si>
  <si>
    <t>ct_lumbermill_w_2</t>
  </si>
  <si>
    <t>ct_lumbermill_w_3</t>
  </si>
  <si>
    <t>ct_lumbermill_w_4</t>
  </si>
  <si>
    <t>ct_lumbermill_w_5</t>
  </si>
  <si>
    <t>ct_quarry_1</t>
  </si>
  <si>
    <t>ct_quarry_2</t>
  </si>
  <si>
    <t>ct_quarry_3</t>
  </si>
  <si>
    <t>ct_quarry_4</t>
  </si>
  <si>
    <t>ct_quarry_5</t>
  </si>
  <si>
    <t>ct_mine_c_1</t>
  </si>
  <si>
    <t>ct_mine_c_2</t>
  </si>
  <si>
    <t>ct_mine_c_3</t>
  </si>
  <si>
    <t>ct_mine_c_4</t>
  </si>
  <si>
    <t>ct_mine_c_5</t>
  </si>
  <si>
    <t>ct_mine_sa_1</t>
  </si>
  <si>
    <t>ct_mine_sa_2</t>
  </si>
  <si>
    <t>ct_mine_sa_3</t>
  </si>
  <si>
    <t>ct_mine_sa_4</t>
  </si>
  <si>
    <t>ct_mine_sa_5</t>
  </si>
  <si>
    <t>ct_quarry_m_1</t>
  </si>
  <si>
    <t>ct_quarry_m_2</t>
  </si>
  <si>
    <t>ct_quarry_m_3</t>
  </si>
  <si>
    <t>ct_quarry_m_4</t>
  </si>
  <si>
    <t>ct_quarry_m_5</t>
  </si>
  <si>
    <t>ct_quarry_gr_1</t>
  </si>
  <si>
    <t>ct_quarry_gr_2</t>
  </si>
  <si>
    <t>ct_quarry_gr_3</t>
  </si>
  <si>
    <t>ct_quarry_gr_4</t>
  </si>
  <si>
    <t>ct_quarry_gr_5</t>
  </si>
  <si>
    <t>ct_mine_co_1</t>
  </si>
  <si>
    <t>ct_mine_co_2</t>
  </si>
  <si>
    <t>ct_mine_co_3</t>
  </si>
  <si>
    <t>ct_mine_co_4</t>
  </si>
  <si>
    <t>ct_mine_co_5</t>
  </si>
  <si>
    <t>ct_mine_i_1</t>
  </si>
  <si>
    <t>ct_mine_i_2</t>
  </si>
  <si>
    <t>ct_mine_i_3</t>
  </si>
  <si>
    <t>ct_mine_i_4</t>
  </si>
  <si>
    <t>ct_mine_i_5</t>
  </si>
  <si>
    <t>ct_mine_s_1</t>
  </si>
  <si>
    <t>ct_mine_s_2</t>
  </si>
  <si>
    <t>ct_mine_s_3</t>
  </si>
  <si>
    <t>ct_mine_s_4</t>
  </si>
  <si>
    <t>ct_mine_s_5</t>
  </si>
  <si>
    <t>ct_mine_g_1</t>
  </si>
  <si>
    <t>ct_mine_g_2</t>
  </si>
  <si>
    <t>ct_mine_g_3</t>
  </si>
  <si>
    <t>ct_mine_g_4</t>
  </si>
  <si>
    <t>ct_mine_g_5</t>
  </si>
  <si>
    <t>ct_mine_d_1</t>
  </si>
  <si>
    <t>ct_mine_d_2</t>
  </si>
  <si>
    <t>ct_mine_d_3</t>
  </si>
  <si>
    <t>ct_mine_d_4</t>
  </si>
  <si>
    <t>ct_mine_d_5</t>
  </si>
  <si>
    <t>ct_mine_gm_1</t>
  </si>
  <si>
    <t>ct_mine_gm_2</t>
  </si>
  <si>
    <t>ct_mine_gm_3</t>
  </si>
  <si>
    <t>ct_mine_gm_4</t>
  </si>
  <si>
    <t>ct_mine_gm_5</t>
  </si>
  <si>
    <t>ct_mine_o_1</t>
  </si>
  <si>
    <t>ct_mine_o_2</t>
  </si>
  <si>
    <t>ct_mine_o_3</t>
  </si>
  <si>
    <t>ct_mine_o_4</t>
  </si>
  <si>
    <t>ct_mine_o_5</t>
  </si>
  <si>
    <t>ct_seal_hunt_1</t>
  </si>
  <si>
    <t>ct_seal_hunt_2</t>
  </si>
  <si>
    <t>ct_seal_hunt_3</t>
  </si>
  <si>
    <t>ct_seal_hunt_4</t>
  </si>
  <si>
    <t>ct_seal_hunt_5</t>
  </si>
  <si>
    <t>ct_hunt_1</t>
  </si>
  <si>
    <t>ct_hunt_2</t>
  </si>
  <si>
    <t>ct_hunt_3</t>
  </si>
  <si>
    <t>ct_hunt_4</t>
  </si>
  <si>
    <t>ct_hunt_5</t>
  </si>
  <si>
    <t>ct_jewellery_1</t>
  </si>
  <si>
    <t>ct_jewellery_2</t>
  </si>
  <si>
    <t>ct_jewellery_3</t>
  </si>
  <si>
    <t>ct_jewellery_4</t>
  </si>
  <si>
    <t>ct_jewellery_5</t>
  </si>
  <si>
    <t>ct_precious_fabrics_1</t>
  </si>
  <si>
    <t>ct_precious_fabrics_2</t>
  </si>
  <si>
    <t>ct_precious_fabrics_3</t>
  </si>
  <si>
    <t>ct_precious_fabrics_4</t>
  </si>
  <si>
    <t>ct_precious_fabrics_5</t>
  </si>
  <si>
    <t>tp_settlement_1</t>
  </si>
  <si>
    <t>tp_settlement_2</t>
  </si>
  <si>
    <t>tp_settlement_3</t>
  </si>
  <si>
    <t>tp_settlement_4</t>
  </si>
  <si>
    <t>tp_settlement_5</t>
  </si>
  <si>
    <t>tp_settlement_6</t>
  </si>
  <si>
    <t>tp_settlement_7</t>
  </si>
  <si>
    <t>tp_settlement_8</t>
  </si>
  <si>
    <t>tp_settlement_9</t>
  </si>
  <si>
    <t>tp_settlement_10</t>
  </si>
  <si>
    <t>tp_walls_1</t>
  </si>
  <si>
    <t>tp_walls_2</t>
  </si>
  <si>
    <t>tp_walls_3</t>
  </si>
  <si>
    <t>tp_walls_4</t>
  </si>
  <si>
    <t>tp_walls_5</t>
  </si>
  <si>
    <t>tp_walls_6</t>
  </si>
  <si>
    <t>tp_walls_7</t>
  </si>
  <si>
    <t>tp_town_1</t>
  </si>
  <si>
    <t>tp_town_2</t>
  </si>
  <si>
    <t>tp_town_3</t>
  </si>
  <si>
    <t>tp_town_4</t>
  </si>
  <si>
    <t>tp_town_5</t>
  </si>
  <si>
    <t>tp_town_6</t>
  </si>
  <si>
    <t>tp_town_7</t>
  </si>
  <si>
    <t>tp_town_8</t>
  </si>
  <si>
    <t>tp_town_9</t>
  </si>
  <si>
    <t>tp_town_10</t>
  </si>
  <si>
    <t>tp_town_11</t>
  </si>
  <si>
    <t>tp_barracks_1</t>
  </si>
  <si>
    <t>tp_barracks_2</t>
  </si>
  <si>
    <t>tp_barracks_3</t>
  </si>
  <si>
    <t>tp_barracks_4</t>
  </si>
  <si>
    <t>tp_barracks_5</t>
  </si>
  <si>
    <t>tp_barracks_6</t>
  </si>
  <si>
    <t>tp_barracks_7</t>
  </si>
  <si>
    <t>tp_stables_1</t>
  </si>
  <si>
    <t>tp_stables_2</t>
  </si>
  <si>
    <t>tp_stables_3</t>
  </si>
  <si>
    <t>tp_stables_4</t>
  </si>
  <si>
    <t>tp_stables_5</t>
  </si>
  <si>
    <t>tp_stables_6</t>
  </si>
  <si>
    <t>tp_stables_7</t>
  </si>
  <si>
    <t>tp_pat_1</t>
  </si>
  <si>
    <t>tp_pat_2</t>
  </si>
  <si>
    <t>tp_pat_3</t>
  </si>
  <si>
    <t>tp_pat_4</t>
  </si>
  <si>
    <t>tp_pat_5</t>
  </si>
  <si>
    <t>tp_pat_6</t>
  </si>
  <si>
    <t>tp_pat_7</t>
  </si>
  <si>
    <t>tp_pat_8</t>
  </si>
  <si>
    <t>tp_port_1</t>
  </si>
  <si>
    <t>tp_port_2</t>
  </si>
  <si>
    <t>tp_port_3</t>
  </si>
  <si>
    <t>tp_port_4</t>
  </si>
  <si>
    <t>tp_port_5</t>
  </si>
  <si>
    <t>tp_smith_1</t>
  </si>
  <si>
    <t>tp_smith_2</t>
  </si>
  <si>
    <t>tp_smith_3</t>
  </si>
  <si>
    <t>tp_smith_4</t>
  </si>
  <si>
    <t>tp_smith_5</t>
  </si>
  <si>
    <t>tp_smith_6</t>
  </si>
  <si>
    <t>tp_smith_7</t>
  </si>
  <si>
    <t>tp_far_sus_1</t>
  </si>
  <si>
    <t>tp_far_sus_2</t>
  </si>
  <si>
    <t>tp_far_sus_3</t>
  </si>
  <si>
    <t>tp_far_sus_4</t>
  </si>
  <si>
    <t>tp_far_sus_5</t>
  </si>
  <si>
    <t>tp_far_sus_6</t>
  </si>
  <si>
    <t>tp_steelworks_1</t>
  </si>
  <si>
    <t>tp_steelworks_2</t>
  </si>
  <si>
    <t>tp_steelworks_3</t>
  </si>
  <si>
    <t>tp_steelworks_4</t>
  </si>
  <si>
    <t>tp_steelworks_5</t>
  </si>
  <si>
    <t>tp_lumbermill_k_1</t>
  </si>
  <si>
    <t>tp_lumbermill_k_2</t>
  </si>
  <si>
    <t>tp_lumbermill_k_3</t>
  </si>
  <si>
    <t>tp_lumbermill_k_4</t>
  </si>
  <si>
    <t>tp_lumbermill_k_5</t>
  </si>
  <si>
    <t>tp_lumbermill_r_1</t>
  </si>
  <si>
    <t>tp_lumbermill_r_2</t>
  </si>
  <si>
    <t>tp_lumbermill_r_3</t>
  </si>
  <si>
    <t>tp_lumbermill_r_4</t>
  </si>
  <si>
    <t>tp_lumbermill_r_5</t>
  </si>
  <si>
    <t>tp_lumbermill_m_1</t>
  </si>
  <si>
    <t>tp_lumbermill_m_2</t>
  </si>
  <si>
    <t>tp_lumbermill_m_3</t>
  </si>
  <si>
    <t>tp_lumbermill_m_4</t>
  </si>
  <si>
    <t>tp_lumbermill_m_5</t>
  </si>
  <si>
    <t>tp_lumbermill_l_1</t>
  </si>
  <si>
    <t>tp_lumbermill_l_2</t>
  </si>
  <si>
    <t>tp_lumbermill_l_3</t>
  </si>
  <si>
    <t>tp_lumbermill_l_4</t>
  </si>
  <si>
    <t>tp_lumbermill_l_5</t>
  </si>
  <si>
    <t>tp_lumbermill_w_1</t>
  </si>
  <si>
    <t>tp_lumbermill_w_2</t>
  </si>
  <si>
    <t>tp_lumbermill_w_3</t>
  </si>
  <si>
    <t>tp_lumbermill_w_4</t>
  </si>
  <si>
    <t>tp_lumbermill_w_5</t>
  </si>
  <si>
    <t>tp_quarry_1</t>
  </si>
  <si>
    <t>tp_quarry_2</t>
  </si>
  <si>
    <t>tp_quarry_3</t>
  </si>
  <si>
    <t>tp_quarry_4</t>
  </si>
  <si>
    <t>tp_quarry_5</t>
  </si>
  <si>
    <t>tp_mine_c_1</t>
  </si>
  <si>
    <t>tp_mine_c_2</t>
  </si>
  <si>
    <t>tp_mine_c_3</t>
  </si>
  <si>
    <t>tp_mine_c_4</t>
  </si>
  <si>
    <t>tp_mine_c_5</t>
  </si>
  <si>
    <t>tp_mine_sa_1</t>
  </si>
  <si>
    <t>tp_mine_sa_2</t>
  </si>
  <si>
    <t>tp_mine_sa_3</t>
  </si>
  <si>
    <t>tp_mine_sa_4</t>
  </si>
  <si>
    <t>tp_mine_sa_5</t>
  </si>
  <si>
    <t>tp_quarry_m_1</t>
  </si>
  <si>
    <t>tp_quarry_m_2</t>
  </si>
  <si>
    <t>tp_quarry_m_3</t>
  </si>
  <si>
    <t>tp_quarry_m_4</t>
  </si>
  <si>
    <t>tp_quarry_m_5</t>
  </si>
  <si>
    <t>tp_quarry_gr_1</t>
  </si>
  <si>
    <t>tp_quarry_gr_2</t>
  </si>
  <si>
    <t>tp_quarry_gr_3</t>
  </si>
  <si>
    <t>tp_quarry_gr_4</t>
  </si>
  <si>
    <t>tp_quarry_gr_5</t>
  </si>
  <si>
    <t>tp_mine_co_1</t>
  </si>
  <si>
    <t>tp_mine_co_2</t>
  </si>
  <si>
    <t>tp_mine_co_3</t>
  </si>
  <si>
    <t>tp_mine_co_4</t>
  </si>
  <si>
    <t>tp_mine_co_5</t>
  </si>
  <si>
    <t>tp_mine_i_1</t>
  </si>
  <si>
    <t>tp_mine_i_2</t>
  </si>
  <si>
    <t>tp_mine_i_3</t>
  </si>
  <si>
    <t>tp_mine_i_4</t>
  </si>
  <si>
    <t>tp_mine_i_5</t>
  </si>
  <si>
    <t>tp_mine_s_1</t>
  </si>
  <si>
    <t>tp_mine_s_2</t>
  </si>
  <si>
    <t>tp_mine_s_3</t>
  </si>
  <si>
    <t>tp_mine_s_4</t>
  </si>
  <si>
    <t>tp_mine_s_5</t>
  </si>
  <si>
    <t>tp_mine_g_1</t>
  </si>
  <si>
    <t>tp_mine_g_2</t>
  </si>
  <si>
    <t>tp_mine_g_3</t>
  </si>
  <si>
    <t>tp_mine_g_4</t>
  </si>
  <si>
    <t>tp_mine_g_5</t>
  </si>
  <si>
    <t>tp_mine_d_1</t>
  </si>
  <si>
    <t>tp_mine_d_2</t>
  </si>
  <si>
    <t>tp_mine_d_3</t>
  </si>
  <si>
    <t>tp_mine_d_4</t>
  </si>
  <si>
    <t>tp_mine_d_5</t>
  </si>
  <si>
    <t>tp_mine_gm_1</t>
  </si>
  <si>
    <t>tp_mine_gm_2</t>
  </si>
  <si>
    <t>tp_mine_gm_3</t>
  </si>
  <si>
    <t>tp_mine_gm_4</t>
  </si>
  <si>
    <t>tp_mine_gm_5</t>
  </si>
  <si>
    <t>tp_mine_o_1</t>
  </si>
  <si>
    <t>tp_mine_o_2</t>
  </si>
  <si>
    <t>tp_mine_o_3</t>
  </si>
  <si>
    <t>tp_mine_o_4</t>
  </si>
  <si>
    <t>tp_mine_o_5</t>
  </si>
  <si>
    <t>tp_seal_hunt_1</t>
  </si>
  <si>
    <t>tp_seal_hunt_2</t>
  </si>
  <si>
    <t>tp_seal_hunt_3</t>
  </si>
  <si>
    <t>tp_seal_hunt_4</t>
  </si>
  <si>
    <t>tp_seal_hunt_5</t>
  </si>
  <si>
    <t>tp_hunt_1</t>
  </si>
  <si>
    <t>tp_hunt_2</t>
  </si>
  <si>
    <t>tp_hunt_3</t>
  </si>
  <si>
    <t>tp_hunt_4</t>
  </si>
  <si>
    <t>tp_hunt_5</t>
  </si>
  <si>
    <t>tp_jewellery_1</t>
  </si>
  <si>
    <t>tp_jewellery_2</t>
  </si>
  <si>
    <t>tp_jewellery_3</t>
  </si>
  <si>
    <t>tp_jewellery_4</t>
  </si>
  <si>
    <t>tp_jewellery_5</t>
  </si>
  <si>
    <t>tp_precious_fabrics_1</t>
  </si>
  <si>
    <t>tp_precious_fabrics_2</t>
  </si>
  <si>
    <t>tp_precious_fabrics_3</t>
  </si>
  <si>
    <t>tp_precious_fabrics_4</t>
  </si>
  <si>
    <t>tp_precious_fabrics_5</t>
  </si>
  <si>
    <t>tp_castle_chapel_1</t>
  </si>
  <si>
    <t>tp_castle_chapel_2</t>
  </si>
  <si>
    <t>tp_castle_chapel_3</t>
  </si>
  <si>
    <t>ct_market_1</t>
  </si>
  <si>
    <t>ct_market_2</t>
  </si>
  <si>
    <t>ct_market_3</t>
  </si>
  <si>
    <t>ct_market_4</t>
  </si>
  <si>
    <t>ct_market_5</t>
  </si>
  <si>
    <t>ct_market_6</t>
  </si>
  <si>
    <t>ct_market_7</t>
  </si>
  <si>
    <t>ct_granary_1</t>
  </si>
  <si>
    <t>ct_granary_2</t>
  </si>
  <si>
    <t>ct_granary_3</t>
  </si>
  <si>
    <t>ct_granary_4</t>
  </si>
  <si>
    <t>ct_granary_5</t>
  </si>
  <si>
    <t>ct_port_6</t>
  </si>
  <si>
    <t>ct_port_7</t>
  </si>
  <si>
    <t>ct_barracks_8</t>
  </si>
  <si>
    <t>ct_barracks_9</t>
  </si>
  <si>
    <t>Isolated Market Stalls</t>
  </si>
  <si>
    <t>Tiny Marketplace</t>
  </si>
  <si>
    <t>Small Marketplace</t>
  </si>
  <si>
    <t>Sizeable Marketplace</t>
  </si>
  <si>
    <t>Established Marketplace</t>
  </si>
  <si>
    <t>Busy Marketplace</t>
  </si>
  <si>
    <t>Bustling Marketplace</t>
  </si>
  <si>
    <t>Village Granary</t>
  </si>
  <si>
    <t>Small Town Granary</t>
  </si>
  <si>
    <t>Town Granary</t>
  </si>
  <si>
    <t>City Granary</t>
  </si>
  <si>
    <t>Huge City Granary</t>
  </si>
  <si>
    <t>tb_settlement_1</t>
  </si>
  <si>
    <t>tb_settlement_2</t>
  </si>
  <si>
    <t>tb_settlement_3</t>
  </si>
  <si>
    <t>tb_settlement_4</t>
  </si>
  <si>
    <t>tb_settlement_5</t>
  </si>
  <si>
    <t>tb_settlement_6</t>
  </si>
  <si>
    <t>tb_settlement_7</t>
  </si>
  <si>
    <t>tb_settlement_8</t>
  </si>
  <si>
    <t>tb_settlement_9</t>
  </si>
  <si>
    <t>tb_settlement_10</t>
  </si>
  <si>
    <t>tb_walls_1</t>
  </si>
  <si>
    <t>tb_walls_2</t>
  </si>
  <si>
    <t>tb_walls_3</t>
  </si>
  <si>
    <t>tb_walls_4</t>
  </si>
  <si>
    <t>tb_walls_5</t>
  </si>
  <si>
    <t>tb_walls_6</t>
  </si>
  <si>
    <t>tb_walls_7</t>
  </si>
  <si>
    <t>tb_walls_8</t>
  </si>
  <si>
    <t>tb_market_1</t>
  </si>
  <si>
    <t>tb_market_2</t>
  </si>
  <si>
    <t>tb_market_3</t>
  </si>
  <si>
    <t>tb_market_4</t>
  </si>
  <si>
    <t>tb_market_5</t>
  </si>
  <si>
    <t>tb_market_6</t>
  </si>
  <si>
    <t>tb_market_7</t>
  </si>
  <si>
    <t>tb_granary_1</t>
  </si>
  <si>
    <t>tb_granary_2</t>
  </si>
  <si>
    <t>tb_granary_3</t>
  </si>
  <si>
    <t>tb_granary_4</t>
  </si>
  <si>
    <t>tb_granary_5</t>
  </si>
  <si>
    <t>tb_port_1</t>
  </si>
  <si>
    <t>tb_port_2</t>
  </si>
  <si>
    <t>tb_port_3</t>
  </si>
  <si>
    <t>tb_port_4</t>
  </si>
  <si>
    <t>tb_smith_1</t>
  </si>
  <si>
    <t>tb_smith_2</t>
  </si>
  <si>
    <t>tb_smith_3</t>
  </si>
  <si>
    <t>tb_smith_4</t>
  </si>
  <si>
    <t>tb_smith_5</t>
  </si>
  <si>
    <t>tb_far_sus_1</t>
  </si>
  <si>
    <t>tb_far_sus_2</t>
  </si>
  <si>
    <t>tb_far_sus_3</t>
  </si>
  <si>
    <t>tb_far_sus_4</t>
  </si>
  <si>
    <t>tb_far_sus_5</t>
  </si>
  <si>
    <t>tb_far_sus_6</t>
  </si>
  <si>
    <t>tb_lumbermill_k_1</t>
  </si>
  <si>
    <t>tb_lumbermill_k_2</t>
  </si>
  <si>
    <t>tb_lumbermill_k_3</t>
  </si>
  <si>
    <t>tb_lumbermill_k_4</t>
  </si>
  <si>
    <t>tb_lumbermill_k_5</t>
  </si>
  <si>
    <t>tb_lumbermill_r_1</t>
  </si>
  <si>
    <t>tb_lumbermill_r_2</t>
  </si>
  <si>
    <t>tb_lumbermill_r_3</t>
  </si>
  <si>
    <t>tb_lumbermill_r_4</t>
  </si>
  <si>
    <t>tb_lumbermill_r_5</t>
  </si>
  <si>
    <t>tb_lumbermill_m_1</t>
  </si>
  <si>
    <t>tb_lumbermill_m_2</t>
  </si>
  <si>
    <t>tb_lumbermill_m_3</t>
  </si>
  <si>
    <t>tb_lumbermill_m_4</t>
  </si>
  <si>
    <t>tb_lumbermill_m_5</t>
  </si>
  <si>
    <t>tb_lumbermill_l_1</t>
  </si>
  <si>
    <t>tb_lumbermill_l_2</t>
  </si>
  <si>
    <t>tb_lumbermill_l_3</t>
  </si>
  <si>
    <t>tb_lumbermill_l_4</t>
  </si>
  <si>
    <t>tb_lumbermill_l_5</t>
  </si>
  <si>
    <t>tb_lumbermill_w_1</t>
  </si>
  <si>
    <t>tb_lumbermill_w_2</t>
  </si>
  <si>
    <t>tb_lumbermill_w_3</t>
  </si>
  <si>
    <t>tb_lumbermill_w_4</t>
  </si>
  <si>
    <t>tb_lumbermill_w_5</t>
  </si>
  <si>
    <t>tb_quarry_1</t>
  </si>
  <si>
    <t>tb_quarry_2</t>
  </si>
  <si>
    <t>tb_quarry_3</t>
  </si>
  <si>
    <t>tb_quarry_4</t>
  </si>
  <si>
    <t>tb_quarry_5</t>
  </si>
  <si>
    <t>tb_mine_c_1</t>
  </si>
  <si>
    <t>tb_mine_c_2</t>
  </si>
  <si>
    <t>tb_mine_c_3</t>
  </si>
  <si>
    <t>tb_mine_c_4</t>
  </si>
  <si>
    <t>tb_mine_c_5</t>
  </si>
  <si>
    <t>tb_mine_sa_1</t>
  </si>
  <si>
    <t>tb_mine_sa_2</t>
  </si>
  <si>
    <t>tb_mine_sa_3</t>
  </si>
  <si>
    <t>tb_mine_sa_4</t>
  </si>
  <si>
    <t>tb_mine_sa_5</t>
  </si>
  <si>
    <t>tb_quarry_m_1</t>
  </si>
  <si>
    <t>tb_quarry_m_2</t>
  </si>
  <si>
    <t>tb_quarry_m_3</t>
  </si>
  <si>
    <t>tb_quarry_m_4</t>
  </si>
  <si>
    <t>tb_quarry_m_5</t>
  </si>
  <si>
    <t>tb_quarry_gr_1</t>
  </si>
  <si>
    <t>tb_quarry_gr_2</t>
  </si>
  <si>
    <t>tb_quarry_gr_3</t>
  </si>
  <si>
    <t>tb_quarry_gr_4</t>
  </si>
  <si>
    <t>tb_quarry_gr_5</t>
  </si>
  <si>
    <t>tb_mine_co_1</t>
  </si>
  <si>
    <t>tb_mine_co_2</t>
  </si>
  <si>
    <t>tb_mine_co_3</t>
  </si>
  <si>
    <t>tb_mine_co_4</t>
  </si>
  <si>
    <t>tb_mine_co_5</t>
  </si>
  <si>
    <t>tb_mine_i_1</t>
  </si>
  <si>
    <t>tb_mine_i_2</t>
  </si>
  <si>
    <t>tb_mine_i_3</t>
  </si>
  <si>
    <t>tb_mine_i_4</t>
  </si>
  <si>
    <t>tb_mine_i_5</t>
  </si>
  <si>
    <t>tb_mine_s_1</t>
  </si>
  <si>
    <t>tb_mine_s_2</t>
  </si>
  <si>
    <t>tb_mine_s_3</t>
  </si>
  <si>
    <t>tb_mine_s_4</t>
  </si>
  <si>
    <t>tb_mine_s_5</t>
  </si>
  <si>
    <t>tb_mine_g_1</t>
  </si>
  <si>
    <t>tb_mine_g_2</t>
  </si>
  <si>
    <t>tb_mine_g_3</t>
  </si>
  <si>
    <t>tb_mine_g_4</t>
  </si>
  <si>
    <t>tb_mine_g_5</t>
  </si>
  <si>
    <t>tb_mine_d_1</t>
  </si>
  <si>
    <t>tb_mine_d_2</t>
  </si>
  <si>
    <t>tb_mine_d_3</t>
  </si>
  <si>
    <t>tb_mine_d_4</t>
  </si>
  <si>
    <t>tb_mine_d_5</t>
  </si>
  <si>
    <t>tb_mine_gm_1</t>
  </si>
  <si>
    <t>tb_mine_gm_2</t>
  </si>
  <si>
    <t>tb_mine_gm_3</t>
  </si>
  <si>
    <t>tb_mine_gm_4</t>
  </si>
  <si>
    <t>tb_mine_gm_5</t>
  </si>
  <si>
    <t>tb_mine_o_1</t>
  </si>
  <si>
    <t>tb_mine_o_2</t>
  </si>
  <si>
    <t>tb_mine_o_3</t>
  </si>
  <si>
    <t>tb_mine_o_4</t>
  </si>
  <si>
    <t>tb_mine_o_5</t>
  </si>
  <si>
    <t>tb_seal_hunt_1</t>
  </si>
  <si>
    <t>tb_seal_hunt_2</t>
  </si>
  <si>
    <t>tb_seal_hunt_3</t>
  </si>
  <si>
    <t>tb_seal_hunt_4</t>
  </si>
  <si>
    <t>tb_seal_hunt_5</t>
  </si>
  <si>
    <t>tb_hunt_1</t>
  </si>
  <si>
    <t>tb_hunt_2</t>
  </si>
  <si>
    <t>tb_hunt_3</t>
  </si>
  <si>
    <t>tb_hunt_4</t>
  </si>
  <si>
    <t>tb_hunt_5</t>
  </si>
  <si>
    <t>tb_jewellery_1</t>
  </si>
  <si>
    <t>tb_jewellery_2</t>
  </si>
  <si>
    <t>tb_jewellery_3</t>
  </si>
  <si>
    <t>tb_jewellery_4</t>
  </si>
  <si>
    <t>tb_jewellery_5</t>
  </si>
  <si>
    <t>tb_precious_fabrics_1</t>
  </si>
  <si>
    <t>tb_precious_fabrics_2</t>
  </si>
  <si>
    <t>tb_precious_fabrics_3</t>
  </si>
  <si>
    <t>tb_precious_fabrics_4</t>
  </si>
  <si>
    <t>tb_precious_fabrics_5</t>
  </si>
  <si>
    <t>Sparse Hidden Food Caches</t>
  </si>
  <si>
    <t>Large Hidden Food Caches</t>
  </si>
  <si>
    <t>Sizeable Hidden Food Caches</t>
  </si>
  <si>
    <t>Tribal Granaries</t>
  </si>
  <si>
    <t>Established Tribal Granaries</t>
  </si>
  <si>
    <t>tb_training_grounds_1</t>
  </si>
  <si>
    <t>tb_training_grounds_2</t>
  </si>
  <si>
    <t>tb_training_grounds_3</t>
  </si>
  <si>
    <t>tb_training_grounds_4</t>
  </si>
  <si>
    <t>tb_training_grounds_5</t>
  </si>
  <si>
    <t>tb_training_grounds_6</t>
  </si>
  <si>
    <t>tb_elders_1</t>
  </si>
  <si>
    <t>tb_elders_2</t>
  </si>
  <si>
    <t>tb_elders_3</t>
  </si>
  <si>
    <t>tb_elders_4</t>
  </si>
  <si>
    <t>tb_elders_5</t>
  </si>
  <si>
    <t>Infrequent Elder Gatherings</t>
  </si>
  <si>
    <t>Rare Elder Gatherings</t>
  </si>
  <si>
    <t>Irregular Elder Gatherings</t>
  </si>
  <si>
    <t>Regular Elder Gatherings</t>
  </si>
  <si>
    <t>Frequent Elder Gatherings</t>
  </si>
  <si>
    <t>IV:Sizeable Tribal Forge</t>
  </si>
  <si>
    <t>tb_shrine_1</t>
  </si>
  <si>
    <t>tb_shrine_2</t>
  </si>
  <si>
    <t>tb_shrine_3</t>
  </si>
  <si>
    <t>Sacred Grove</t>
  </si>
  <si>
    <t>Secluded Grove</t>
  </si>
  <si>
    <t>Sacred Grounds</t>
  </si>
  <si>
    <t>Established Warrior Training Grounds</t>
  </si>
  <si>
    <t>Well-Established Warrior Training Grounds</t>
  </si>
  <si>
    <t>Renowned Warrior Training Grounds</t>
  </si>
  <si>
    <t>Warrior Training Grounds</t>
  </si>
  <si>
    <t>Overburdened Tribal Training Grounds</t>
  </si>
  <si>
    <t>Primitive Warrior Training Grounds</t>
  </si>
  <si>
    <t>tp_chapterhouse_1</t>
  </si>
  <si>
    <t>tp_chapterhouse_2</t>
  </si>
  <si>
    <t>tp_chapterhouse_3</t>
  </si>
  <si>
    <t>tp_chapterhouse_4</t>
  </si>
  <si>
    <t>tp_chapterhouse_5</t>
  </si>
  <si>
    <t>tp_farming_v_1</t>
  </si>
  <si>
    <t>Trivial Smallhold Vineyards</t>
  </si>
  <si>
    <t>Insignificant Smallhold Vineyards</t>
  </si>
  <si>
    <t>Meagre Smallhold Vineyards</t>
  </si>
  <si>
    <t>Noteworthy Smallhold Vineyards</t>
  </si>
  <si>
    <t>Significant Smallhold Vineyards</t>
  </si>
  <si>
    <t>Sprawling Smallhold Vineyards</t>
  </si>
  <si>
    <t>tp_farming_v_2</t>
  </si>
  <si>
    <t>tp_farming_v_3</t>
  </si>
  <si>
    <t>tp_farming_v_4</t>
  </si>
  <si>
    <t>tp_farming_v_5</t>
  </si>
  <si>
    <t>tp_farming_v_6</t>
  </si>
  <si>
    <t>tp_farming_o_1</t>
  </si>
  <si>
    <t>Trivial Smallhold Orchards</t>
  </si>
  <si>
    <t>Insignificant Smallhold Orchards</t>
  </si>
  <si>
    <t>Meagre Smallhold Orchards</t>
  </si>
  <si>
    <t>Noteworthy Smallhold Orchards</t>
  </si>
  <si>
    <t>Significant Smallhold Orchards</t>
  </si>
  <si>
    <t>Sprawling Smallhold Orchards</t>
  </si>
  <si>
    <t>tp_farming_o_2</t>
  </si>
  <si>
    <t>tp_farming_o_3</t>
  </si>
  <si>
    <t>tp_farming_o_4</t>
  </si>
  <si>
    <t>tp_farming_o_5</t>
  </si>
  <si>
    <t>tp_farming_o_6</t>
  </si>
  <si>
    <t>Trivial Cattle Pastures</t>
  </si>
  <si>
    <t>Insignificant Cattle Pastures</t>
  </si>
  <si>
    <t>Meagre Cattle Pastures</t>
  </si>
  <si>
    <t>Noteworthy Cattle Pastures</t>
  </si>
  <si>
    <t>Significant Cattle Pastures</t>
  </si>
  <si>
    <t>Sprawling Cattle Pastures</t>
  </si>
  <si>
    <t>tp_pasture_c_1</t>
  </si>
  <si>
    <t>tp_pasture_c_2</t>
  </si>
  <si>
    <t>tp_pasture_c_3</t>
  </si>
  <si>
    <t>tp_pasture_c_4</t>
  </si>
  <si>
    <t>tp_pasture_c_5</t>
  </si>
  <si>
    <t>tp_pasture_c_6</t>
  </si>
  <si>
    <t>Trivial Sheep Pastures</t>
  </si>
  <si>
    <t>Insignificant Sheep Pastures</t>
  </si>
  <si>
    <t>Meagre Sheep Pastures</t>
  </si>
  <si>
    <t>Noteworthy Sheep Pastures</t>
  </si>
  <si>
    <t>Significant Sheep Pastures</t>
  </si>
  <si>
    <t>Sprawling Sheep Pastures</t>
  </si>
  <si>
    <t>tp_pasture_s_1</t>
  </si>
  <si>
    <t>tp_pasture_s_2</t>
  </si>
  <si>
    <t>tp_pasture_s_3</t>
  </si>
  <si>
    <t>tp_pasture_s_4</t>
  </si>
  <si>
    <t>tp_pasture_s_5</t>
  </si>
  <si>
    <t>tp_pasture_s_6</t>
  </si>
  <si>
    <t>Trivial Goat Pastures</t>
  </si>
  <si>
    <t>tp_pasture_g_1</t>
  </si>
  <si>
    <t>tp_pasture_g_2</t>
  </si>
  <si>
    <t>tp_pasture_g_3</t>
  </si>
  <si>
    <t>tp_pasture_g_4</t>
  </si>
  <si>
    <t>tp_pasture_g_5</t>
  </si>
  <si>
    <t>tp_pasture_g_6</t>
  </si>
  <si>
    <t>ct_port_8</t>
  </si>
  <si>
    <t>Harbour</t>
  </si>
  <si>
    <t>Village Pier</t>
  </si>
  <si>
    <t>Primitive Pier</t>
  </si>
  <si>
    <t>Rudimentry Harbour</t>
  </si>
  <si>
    <t>Well Established Harbour</t>
  </si>
  <si>
    <t>Minor Port</t>
  </si>
  <si>
    <t>Bustling Port</t>
  </si>
  <si>
    <t>Major Regional Port</t>
  </si>
  <si>
    <t>Primitive Sustenance Farming</t>
  </si>
  <si>
    <t>Sustenance Farming</t>
  </si>
  <si>
    <t>Well-Established Sustenance Farming</t>
  </si>
  <si>
    <t>Efficient Sustenance Farming</t>
  </si>
  <si>
    <t>Abundant Sustenance Farming</t>
  </si>
  <si>
    <t>Inefficient Sustenance Farming</t>
  </si>
  <si>
    <t>Outlying Cottages</t>
  </si>
  <si>
    <t>Scattered Hamlet</t>
  </si>
  <si>
    <t>Clustered Hamlet</t>
  </si>
  <si>
    <t>Meagre Castle Village</t>
  </si>
  <si>
    <t>Small Castle Village</t>
  </si>
  <si>
    <t>Sizeable Castle Village</t>
  </si>
  <si>
    <t>Meagre Castle Town</t>
  </si>
  <si>
    <t>Noteworthy Castle Town</t>
  </si>
  <si>
    <t>Sizeable Castle Town</t>
  </si>
  <si>
    <t>Large, Flourishing Castle Town</t>
  </si>
  <si>
    <t>Sprawling Regional Settlements</t>
  </si>
  <si>
    <t>ca_farming_v_1</t>
  </si>
  <si>
    <t>ca_farming_v_2</t>
  </si>
  <si>
    <t>ca_farming_v_3</t>
  </si>
  <si>
    <t>ca_farming_v_4</t>
  </si>
  <si>
    <t>ca_farming_v_5</t>
  </si>
  <si>
    <t>ca_farming_v_6</t>
  </si>
  <si>
    <t>ca_farming_o_1</t>
  </si>
  <si>
    <t>ca_farming_o_2</t>
  </si>
  <si>
    <t>ca_farming_o_3</t>
  </si>
  <si>
    <t>ca_farming_o_4</t>
  </si>
  <si>
    <t>ca_farming_o_5</t>
  </si>
  <si>
    <t>ca_farming_o_6</t>
  </si>
  <si>
    <t>ca_pasture_c_1</t>
  </si>
  <si>
    <t>ca_pasture_c_2</t>
  </si>
  <si>
    <t>ca_pasture_c_3</t>
  </si>
  <si>
    <t>ca_pasture_c_4</t>
  </si>
  <si>
    <t>ca_pasture_c_5</t>
  </si>
  <si>
    <t>ca_pasture_c_6</t>
  </si>
  <si>
    <t>ca_pasture_s_1</t>
  </si>
  <si>
    <t>ca_pasture_s_2</t>
  </si>
  <si>
    <t>ca_pasture_s_3</t>
  </si>
  <si>
    <t>ca_pasture_s_4</t>
  </si>
  <si>
    <t>ca_pasture_s_5</t>
  </si>
  <si>
    <t>ca_pasture_s_6</t>
  </si>
  <si>
    <t>ca_pasture_g_1</t>
  </si>
  <si>
    <t>ca_pasture_g_2</t>
  </si>
  <si>
    <t>ca_pasture_g_3</t>
  </si>
  <si>
    <t>ca_pasture_g_4</t>
  </si>
  <si>
    <t>ca_pasture_g_5</t>
  </si>
  <si>
    <t>ca_pasture_g_6</t>
  </si>
  <si>
    <t>Primitive Breastwork</t>
  </si>
  <si>
    <t>Extensive Breastwork</t>
  </si>
  <si>
    <t>Village</t>
  </si>
  <si>
    <t>Stockade</t>
  </si>
  <si>
    <t>Well-Established Levying</t>
  </si>
  <si>
    <t>Sizeable Local Watch</t>
  </si>
  <si>
    <t>Regular Foot Patrols</t>
  </si>
  <si>
    <t>Established Blacksmith's Forge</t>
  </si>
  <si>
    <t>City</t>
  </si>
  <si>
    <t>Strengthened Stone Walls</t>
  </si>
  <si>
    <t>Established City Watch</t>
  </si>
  <si>
    <t>Frequent Cavalry Patrols</t>
  </si>
  <si>
    <t>Small City</t>
  </si>
  <si>
    <t>Stone Walls</t>
  </si>
  <si>
    <t>City Watch</t>
  </si>
  <si>
    <t>Regular Cavalry Patrols</t>
  </si>
  <si>
    <t>Large Town</t>
  </si>
  <si>
    <t>Wood and Stone Walls</t>
  </si>
  <si>
    <t>Undermanned City Watch</t>
  </si>
  <si>
    <t>Irregular Cavalry Patrols</t>
  </si>
  <si>
    <t>Small Town</t>
  </si>
  <si>
    <t>Palisade Walls</t>
  </si>
  <si>
    <t>Elaborate Levying</t>
  </si>
  <si>
    <t>Town Watch</t>
  </si>
  <si>
    <t>Frequent Foot Patrols</t>
  </si>
  <si>
    <t>Town</t>
  </si>
  <si>
    <t>Wooden Walls</t>
  </si>
  <si>
    <t>Regional Draft</t>
  </si>
  <si>
    <t>Established Town Watch</t>
  </si>
  <si>
    <t>Infrequent Cavalry Patrols</t>
  </si>
  <si>
    <t>Small Blacksmithy</t>
  </si>
  <si>
    <t>Small Village</t>
  </si>
  <si>
    <t>Rudimentry Levying</t>
  </si>
  <si>
    <t>Local Watch</t>
  </si>
  <si>
    <t>Crude Blacksmiths Forge</t>
  </si>
  <si>
    <t>Hamlet</t>
  </si>
  <si>
    <t>Primitive Levying</t>
  </si>
  <si>
    <t>Disorganised Local Watch</t>
  </si>
  <si>
    <t>Infrequent Foot Patrols</t>
  </si>
  <si>
    <t>Primitive Blacksmith's Forge</t>
  </si>
  <si>
    <t>Large City</t>
  </si>
  <si>
    <t>Tall Stone Walls</t>
  </si>
  <si>
    <t>Well Supplied City Watch</t>
  </si>
  <si>
    <t>Metropolis</t>
  </si>
  <si>
    <t xml:space="preserve">Great Stone Bulwark </t>
  </si>
  <si>
    <t>45-tradevalue</t>
  </si>
  <si>
    <t>46-trade_route_wealth</t>
  </si>
  <si>
    <t>47-is_capital</t>
  </si>
  <si>
    <t>48-port</t>
  </si>
  <si>
    <t>49-region</t>
  </si>
  <si>
    <t>50-location</t>
  </si>
  <si>
    <t>51-buildings</t>
  </si>
  <si>
    <t>52-religion</t>
  </si>
  <si>
    <t>53-culture</t>
  </si>
  <si>
    <t>Stronghold</t>
  </si>
  <si>
    <t>Church</t>
  </si>
  <si>
    <t>Noteworthy Monastry Town</t>
  </si>
  <si>
    <t>Large Tribal Village</t>
  </si>
  <si>
    <t>Bastion</t>
  </si>
  <si>
    <t>Large Standing Barracks</t>
  </si>
  <si>
    <t>Large Cavalry Stables</t>
  </si>
  <si>
    <t>Large Blacksmithy</t>
  </si>
  <si>
    <t>Small Church</t>
  </si>
  <si>
    <t>Meagre Monastry Town</t>
  </si>
  <si>
    <t>Established Tribal Village</t>
  </si>
  <si>
    <t>Lesser Bastion</t>
  </si>
  <si>
    <t>Sizeable Standing Barracks</t>
  </si>
  <si>
    <t>Sizeable Cavalry Stables</t>
  </si>
  <si>
    <t>Sizeable Blacksmithy</t>
  </si>
  <si>
    <t>Sizeable Chapel</t>
  </si>
  <si>
    <t>Sizeable Monastry Village</t>
  </si>
  <si>
    <t>Growing Tribal Village</t>
  </si>
  <si>
    <t>Stone Castle</t>
  </si>
  <si>
    <t>Wing</t>
  </si>
  <si>
    <t>Large Thatched Stable</t>
  </si>
  <si>
    <t>Established Shrine</t>
  </si>
  <si>
    <t>Meagre Monastry Village</t>
  </si>
  <si>
    <t>Sizeable Chapterhouse</t>
  </si>
  <si>
    <t>Small Harbour</t>
  </si>
  <si>
    <t>Noteworthy Semi-permanent Camps</t>
  </si>
  <si>
    <t>Tribal Harbour</t>
  </si>
  <si>
    <t>Sizeable Quarters</t>
  </si>
  <si>
    <t>Small Thatched Stable</t>
  </si>
  <si>
    <t>Well-Established Harbour</t>
  </si>
  <si>
    <t>Shrine</t>
  </si>
  <si>
    <t>Chapterhouse</t>
  </si>
  <si>
    <t>Well-Established Pier</t>
  </si>
  <si>
    <t>Small Semi-permanent Camps</t>
  </si>
  <si>
    <t>Crude Wooden Fencing</t>
  </si>
  <si>
    <t>Well-Established Tribal Pier</t>
  </si>
  <si>
    <t>Established Tribal Forge</t>
  </si>
  <si>
    <t>Small Quarters</t>
  </si>
  <si>
    <t>Dedicated Horse Hitches</t>
  </si>
  <si>
    <t>Small Shrine</t>
  </si>
  <si>
    <t>Humble Chapterhouse</t>
  </si>
  <si>
    <t>Rudimentry Pier</t>
  </si>
  <si>
    <t>Large Clustered Nomadic Camps</t>
  </si>
  <si>
    <t>Rudimentry Tribal Pier</t>
  </si>
  <si>
    <t>Crude Tribal Forge</t>
  </si>
  <si>
    <t>Farmhouse Bunks</t>
  </si>
  <si>
    <t>Scattered Horse Hitches</t>
  </si>
  <si>
    <t>Grove</t>
  </si>
  <si>
    <t>XSprawling Monastry Town</t>
  </si>
  <si>
    <t>Crude Chapterhouse</t>
  </si>
  <si>
    <t>Dispersed Nomadic Camps</t>
  </si>
  <si>
    <t>Primitive Tribal Pier</t>
  </si>
  <si>
    <t>Primitive Tribal Forge</t>
  </si>
  <si>
    <t>Large Wing</t>
  </si>
  <si>
    <t>Small Cavalry Stables</t>
  </si>
  <si>
    <t>Minor Chapel</t>
  </si>
  <si>
    <t>Small Monastry Village</t>
  </si>
  <si>
    <t>Large Chapterhouse</t>
  </si>
  <si>
    <t>Regional Harbour</t>
  </si>
  <si>
    <t>Small Tribal Village</t>
  </si>
  <si>
    <t>Large Tribal Forge</t>
  </si>
  <si>
    <t>Large Church</t>
  </si>
  <si>
    <t>Sizeable Monastry Town</t>
  </si>
  <si>
    <t>Expansive Tribal Villages</t>
  </si>
  <si>
    <t>Citadel</t>
  </si>
  <si>
    <t>Gargantuan Church</t>
  </si>
  <si>
    <t>Large, Flourishing Monastry Town</t>
  </si>
  <si>
    <t>Sprawling Tribal Settlement</t>
  </si>
  <si>
    <t>Sizeable Blacksmith's Forge</t>
  </si>
  <si>
    <t>Irregular Foot Patrols</t>
  </si>
  <si>
    <t>ct_chapel_1</t>
  </si>
  <si>
    <t>ct_chapel_2</t>
  </si>
  <si>
    <t>ct_chapel_3</t>
  </si>
  <si>
    <t>ca_fishing_1</t>
  </si>
  <si>
    <t>ca_fishing_2</t>
  </si>
  <si>
    <t>ca_fishing_3</t>
  </si>
  <si>
    <t>ca_fishing_4</t>
  </si>
  <si>
    <t>ca_fishing_5</t>
  </si>
  <si>
    <t>ca_fishing_6</t>
  </si>
  <si>
    <t>fish</t>
  </si>
  <si>
    <t>Organised Handfishing</t>
  </si>
  <si>
    <t>Handfishing</t>
  </si>
  <si>
    <t>Primitve Coastal Fishing</t>
  </si>
  <si>
    <t>Established Coastal Fishing</t>
  </si>
  <si>
    <t>Well-Established Coastal Fishing</t>
  </si>
  <si>
    <t>Sophisticated Coastal Fishing</t>
  </si>
  <si>
    <t>wolfswood</t>
  </si>
  <si>
    <t>ca_moat_cailin</t>
  </si>
  <si>
    <t>ca_wallportion</t>
  </si>
  <si>
    <t>ca_ironwood</t>
  </si>
  <si>
    <t>ca_starfall</t>
  </si>
  <si>
    <t>ca_dreadfort</t>
  </si>
  <si>
    <t>ca_castamere</t>
  </si>
  <si>
    <t>ca_riverrun</t>
  </si>
  <si>
    <t>ca_hammerhorn_mine</t>
  </si>
  <si>
    <t>ca_marchercastle</t>
  </si>
  <si>
    <t>ca_duskendale</t>
  </si>
  <si>
    <t>ca_the_arbor</t>
  </si>
  <si>
    <t>ca_greatbarrow</t>
  </si>
  <si>
    <t>ca_smallbarrow</t>
  </si>
  <si>
    <t>ca_toll_1</t>
  </si>
  <si>
    <t>ca_toll_2</t>
  </si>
  <si>
    <t>ca_toll_3</t>
  </si>
  <si>
    <t>ca_toll_4</t>
  </si>
  <si>
    <t>ca_toll_5</t>
  </si>
  <si>
    <t>ca_toll_6</t>
  </si>
  <si>
    <t>ca_weaponsmithy_1</t>
  </si>
  <si>
    <t>ca_weaponsmithy_2</t>
  </si>
  <si>
    <t>ca_weaponsmithy_3</t>
  </si>
  <si>
    <t>ca_weaponsmithy_4</t>
  </si>
  <si>
    <t>ca_weaponsmithy_5</t>
  </si>
  <si>
    <t>ca_weaponsmithy_6</t>
  </si>
  <si>
    <t>ca_weaponsmithy_7</t>
  </si>
  <si>
    <t>ca_armoursmithy_1</t>
  </si>
  <si>
    <t>ca_armoursmithy_2</t>
  </si>
  <si>
    <t>ca_armoursmithy_3</t>
  </si>
  <si>
    <t>ca_armoursmithy_4</t>
  </si>
  <si>
    <t>ca_armoursmithy_5</t>
  </si>
  <si>
    <t>ca_armoursmithy_6</t>
  </si>
  <si>
    <t>ca_armoursmithy_7</t>
  </si>
  <si>
    <t>Primitive Armoursmithy</t>
  </si>
  <si>
    <t>Primitive Weaponsmithy</t>
  </si>
  <si>
    <t>ca_horse_pad_1</t>
  </si>
  <si>
    <t>ca_horse_pad_2</t>
  </si>
  <si>
    <t>ca_horse_pad_3</t>
  </si>
  <si>
    <t>ca_horse_pad_4</t>
  </si>
  <si>
    <t>ca_horse_pad_5</t>
  </si>
  <si>
    <t>ca_horse_pad_6</t>
  </si>
  <si>
    <t>thoroughbreds</t>
  </si>
  <si>
    <t>Thoroughbred Horse Breeder</t>
  </si>
  <si>
    <t>Renowned Thoroughbred Horse Breeder</t>
  </si>
  <si>
    <t>Well-Established Horse Breeder</t>
  </si>
  <si>
    <t>Established Horse Breeder</t>
  </si>
  <si>
    <t>Sizeable Horse Breeder</t>
  </si>
  <si>
    <t>Small Horse Breeder</t>
  </si>
  <si>
    <t>Renowned Steel Armoursmithy</t>
  </si>
  <si>
    <t>Renowned Steel Weaponsmithy</t>
  </si>
  <si>
    <t>High Quality Weaponsmithy</t>
  </si>
  <si>
    <t>High Quality Armoursmithy</t>
  </si>
  <si>
    <t>Quality Armoursmithy</t>
  </si>
  <si>
    <t>Quality Weaponsmithy</t>
  </si>
  <si>
    <t>Crude Armoursmithy</t>
  </si>
  <si>
    <t>Well-Established Armoursmithy</t>
  </si>
  <si>
    <t>Well-Established Weaponsmithy</t>
  </si>
  <si>
    <t>Established Armoursmithy</t>
  </si>
  <si>
    <t>Established Weaponsmithy</t>
  </si>
  <si>
    <t>Crude Weaponsmithy</t>
  </si>
  <si>
    <t>ca_gates_of_the_moon</t>
  </si>
  <si>
    <t>ca_runestone</t>
  </si>
  <si>
    <t>ca_sistermen_keep</t>
  </si>
  <si>
    <t>ca_sistermen_shipyard</t>
  </si>
  <si>
    <t>ca_bloody_gate</t>
  </si>
  <si>
    <t>ca_gulltown</t>
  </si>
  <si>
    <t>ca_hearthome</t>
  </si>
  <si>
    <t>ca_dun_fort</t>
  </si>
  <si>
    <t>ca_craggon_keep</t>
  </si>
  <si>
    <t>ca_raventree_hall</t>
  </si>
  <si>
    <t>ca_stone_hedge</t>
  </si>
  <si>
    <t>ca_seagard</t>
  </si>
  <si>
    <t>ca_maidenpool</t>
  </si>
  <si>
    <t>ca_viceroy_palace</t>
  </si>
  <si>
    <t>ca_pyke</t>
  </si>
  <si>
    <t>ca_water_gardens</t>
  </si>
  <si>
    <t>ca_boneway_keep</t>
  </si>
  <si>
    <t>plains,farmlands,hills,mountain</t>
  </si>
  <si>
    <t>plains,farmlands,hills</t>
  </si>
  <si>
    <t>plains,farmlands</t>
  </si>
  <si>
    <t>world_the_iron_islands,world_beyond_the_wall,world_the_wall</t>
  </si>
  <si>
    <t>world_the_westerlands,world_the_vale,world_the_north</t>
  </si>
  <si>
    <t>world_the_riverlands,world_valyria</t>
  </si>
  <si>
    <t>world_the_stormlands,world_the_blackwater,world_the_stepstones</t>
  </si>
  <si>
    <t>world_dorne,world_the_reach,world_braavos</t>
  </si>
  <si>
    <t>ca_brightwater_keep</t>
  </si>
  <si>
    <t>ca_shield_island</t>
  </si>
  <si>
    <t>ca_coldmoat</t>
  </si>
  <si>
    <t>ca_horn_hill</t>
  </si>
  <si>
    <t>ca_mander_keep</t>
  </si>
  <si>
    <t>ca_lannisport</t>
  </si>
  <si>
    <t>ca_lannisgate</t>
  </si>
  <si>
    <t>ca_lannisfield</t>
  </si>
  <si>
    <t>ca_crakehall</t>
  </si>
  <si>
    <t>ca_fair_keep</t>
  </si>
  <si>
    <t>ca_bear_hall</t>
  </si>
  <si>
    <t>ca_deepwood_motte</t>
  </si>
  <si>
    <t>ca_barrowton</t>
  </si>
  <si>
    <t>ca_last_hearth</t>
  </si>
  <si>
    <t>ca_greywater_watch</t>
  </si>
  <si>
    <t>ca_skagosi_keep</t>
  </si>
  <si>
    <t>ca_starpike</t>
  </si>
  <si>
    <t>ca_titan</t>
  </si>
  <si>
    <t>ca_widows_watch</t>
  </si>
  <si>
    <t>ca_wolfsden</t>
  </si>
  <si>
    <t>ca_whiteharbor</t>
  </si>
  <si>
    <t>ca_arrendell</t>
  </si>
  <si>
    <t>ca_bell_tower</t>
  </si>
  <si>
    <t>ca_svalia</t>
  </si>
  <si>
    <t>ca_strongsong</t>
  </si>
  <si>
    <t>ca_coldwater</t>
  </si>
  <si>
    <t>ca_snakewood</t>
  </si>
  <si>
    <t>ca_thumb</t>
  </si>
  <si>
    <t>ca_longbow_hall</t>
  </si>
  <si>
    <t>ca_hardvale</t>
  </si>
  <si>
    <t>ca_redfort</t>
  </si>
  <si>
    <t>ca_ironoaks</t>
  </si>
  <si>
    <t>ca_saltpans</t>
  </si>
  <si>
    <t>ca_acorn_hall</t>
  </si>
  <si>
    <t>ca_fairmarket</t>
  </si>
  <si>
    <t>ca_pinkmaiden</t>
  </si>
  <si>
    <t>ca_stoney_sept</t>
  </si>
  <si>
    <t>ca_harrowaytown</t>
  </si>
  <si>
    <t>ca_tridents_holdfast</t>
  </si>
  <si>
    <t>ca_goodfaith</t>
  </si>
  <si>
    <t>ca_wycombe</t>
  </si>
  <si>
    <t>ca_chiltern</t>
  </si>
  <si>
    <t>ca_atranta</t>
  </si>
  <si>
    <t>ca_the_crag</t>
  </si>
  <si>
    <t>ca_ashemark</t>
  </si>
  <si>
    <t>ca_golden_tooth</t>
  </si>
  <si>
    <t>ca_payne_hall</t>
  </si>
  <si>
    <t>ca_riverspring</t>
  </si>
  <si>
    <t>ca_cornfield</t>
  </si>
  <si>
    <t>ca_bower</t>
  </si>
  <si>
    <t>ca_deep_den</t>
  </si>
  <si>
    <t>ca_silverhall</t>
  </si>
  <si>
    <t>ca_hawthorne</t>
  </si>
  <si>
    <t>ca_kayce</t>
  </si>
  <si>
    <t>ca_sows_horn</t>
  </si>
  <si>
    <t>ca_stokeworth</t>
  </si>
  <si>
    <t>ca_antlers</t>
  </si>
  <si>
    <t>ca_whispers</t>
  </si>
  <si>
    <t>ca_dyre_den</t>
  </si>
  <si>
    <t>ca_rooks_rest</t>
  </si>
  <si>
    <t>ca_driftmark</t>
  </si>
  <si>
    <t>ca_sharp_point</t>
  </si>
  <si>
    <t>ca_haystack_hall</t>
  </si>
  <si>
    <t>ca_parchments</t>
  </si>
  <si>
    <t>ca_bronzegate</t>
  </si>
  <si>
    <t>ca_belland</t>
  </si>
  <si>
    <t>ca_waterperry</t>
  </si>
  <si>
    <t>ca_fellwood</t>
  </si>
  <si>
    <t>ca_griffins_roost</t>
  </si>
  <si>
    <t>ca_crows_nest</t>
  </si>
  <si>
    <t>ca_lockport</t>
  </si>
  <si>
    <t>ca_weeping_town</t>
  </si>
  <si>
    <t>ca_mistwood</t>
  </si>
  <si>
    <t>ca_rain_house</t>
  </si>
  <si>
    <t>ca_greenstone</t>
  </si>
  <si>
    <t>ca_evenfall</t>
  </si>
  <si>
    <t>ca_old_oak</t>
  </si>
  <si>
    <t>ca_goldengrove</t>
  </si>
  <si>
    <t>ca_grassy_vale</t>
  </si>
  <si>
    <t>ca_stonebridge</t>
  </si>
  <si>
    <t>ca_longtable</t>
  </si>
  <si>
    <t>ca_tumbleton</t>
  </si>
  <si>
    <t>ca_honeyholt</t>
  </si>
  <si>
    <t>ca_bandallon</t>
  </si>
  <si>
    <t>ca_blackcrown</t>
  </si>
  <si>
    <t>ca_three_towers</t>
  </si>
  <si>
    <t>ca_sunhouse</t>
  </si>
  <si>
    <t>ca_blackmont</t>
  </si>
  <si>
    <t>ca_high_hermitage</t>
  </si>
  <si>
    <t>ca_kingsgrave</t>
  </si>
  <si>
    <t>ca_vulture_keep</t>
  </si>
  <si>
    <t>ca_ghaston_grey</t>
  </si>
  <si>
    <t>ca_sandstone</t>
  </si>
  <si>
    <t>ca_hellholt</t>
  </si>
  <si>
    <t>ca_vaith</t>
  </si>
  <si>
    <t>ca_salt_shore</t>
  </si>
  <si>
    <t>ca_godsgrace</t>
  </si>
  <si>
    <t>ca_lemonwood</t>
  </si>
  <si>
    <t>ca_the_tor</t>
  </si>
  <si>
    <t>ca_plankytown</t>
  </si>
  <si>
    <t>ca_ghost_hill</t>
  </si>
  <si>
    <t>ca_spotswood</t>
  </si>
  <si>
    <t>ca_glimmering</t>
  </si>
  <si>
    <t>ca_ten_towers</t>
  </si>
  <si>
    <t>ca_harlaw_hill</t>
  </si>
  <si>
    <t>ca_langaanes</t>
  </si>
  <si>
    <t>ca_lordsport</t>
  </si>
  <si>
    <t>ca_lonely_light</t>
  </si>
  <si>
    <t>ca_pebbleton</t>
  </si>
  <si>
    <t>ca_naggas_hill</t>
  </si>
  <si>
    <t>ca_shatterstone</t>
  </si>
  <si>
    <t>ca_drumm_tower</t>
  </si>
  <si>
    <t>ca_hammerhorn</t>
  </si>
  <si>
    <t>ca_crow_spike_keep</t>
  </si>
  <si>
    <t>ca_blacktyde</t>
  </si>
  <si>
    <t>ca_sealskin_point</t>
  </si>
  <si>
    <t>54-title</t>
  </si>
  <si>
    <t>Moat Cailin</t>
  </si>
  <si>
    <t>The Wall</t>
  </si>
  <si>
    <t>Ironwood</t>
  </si>
  <si>
    <t>Starfall</t>
  </si>
  <si>
    <t>Dreadfort</t>
  </si>
  <si>
    <t>Smallbarrow</t>
  </si>
  <si>
    <t>Greatbarrow</t>
  </si>
  <si>
    <t>Castamere</t>
  </si>
  <si>
    <t>Riverrun</t>
  </si>
  <si>
    <t>Hammerhorn Mine</t>
  </si>
  <si>
    <t>Marcher Castle</t>
  </si>
  <si>
    <t>Duskendale</t>
  </si>
  <si>
    <t>The Arbor</t>
  </si>
  <si>
    <t>Gates of the Moon</t>
  </si>
  <si>
    <t>Runestone</t>
  </si>
  <si>
    <t>Sisterman Keep</t>
  </si>
  <si>
    <t>Sisterman Shipyard</t>
  </si>
  <si>
    <t>Bloody Gate</t>
  </si>
  <si>
    <t>Gulltown</t>
  </si>
  <si>
    <t>Hearthome</t>
  </si>
  <si>
    <t>Dun Fort</t>
  </si>
  <si>
    <t>Craggon Keep</t>
  </si>
  <si>
    <t>Raventree Hall</t>
  </si>
  <si>
    <t>Stone Hedge</t>
  </si>
  <si>
    <t>Seagard</t>
  </si>
  <si>
    <t>Maidenpool</t>
  </si>
  <si>
    <t>Pyke</t>
  </si>
  <si>
    <t>Viceroy's Palace</t>
  </si>
  <si>
    <t>Water Gardens</t>
  </si>
  <si>
    <t>Boneway Keep</t>
  </si>
  <si>
    <t>Brightwater Keep</t>
  </si>
  <si>
    <t>Shield Keep</t>
  </si>
  <si>
    <t>Coldmoat</t>
  </si>
  <si>
    <t>Horn Hill</t>
  </si>
  <si>
    <t>Mander Keep</t>
  </si>
  <si>
    <t>Lannisport</t>
  </si>
  <si>
    <t>Lannisgate</t>
  </si>
  <si>
    <t>Lanisfield</t>
  </si>
  <si>
    <t>Crakehall</t>
  </si>
  <si>
    <t>Fair Keep</t>
  </si>
  <si>
    <t>Bear Hall</t>
  </si>
  <si>
    <t>Deepwood Motte</t>
  </si>
  <si>
    <t>Barrowton</t>
  </si>
  <si>
    <t>Greywater Watch</t>
  </si>
  <si>
    <t>Skagosi Keep</t>
  </si>
  <si>
    <t>Starpike</t>
  </si>
  <si>
    <t>Titan</t>
  </si>
  <si>
    <t>Torrhens Square</t>
  </si>
  <si>
    <t>Widows Watch</t>
  </si>
  <si>
    <t>Wolfsden</t>
  </si>
  <si>
    <t>Whiteharbour</t>
  </si>
  <si>
    <t>Hornwood</t>
  </si>
  <si>
    <t>Flint Keep</t>
  </si>
  <si>
    <t>Arrendell</t>
  </si>
  <si>
    <t>Bell Tower</t>
  </si>
  <si>
    <t>Svalia Hall</t>
  </si>
  <si>
    <t>Coldwater</t>
  </si>
  <si>
    <t>Snakewod</t>
  </si>
  <si>
    <t>Thumb</t>
  </si>
  <si>
    <t>Longbow Hall</t>
  </si>
  <si>
    <t>Hardvale</t>
  </si>
  <si>
    <t>Redfort</t>
  </si>
  <si>
    <t>Ironoaks</t>
  </si>
  <si>
    <t>Saltpans</t>
  </si>
  <si>
    <t>Acorn Hall</t>
  </si>
  <si>
    <t>Fairmarket</t>
  </si>
  <si>
    <t>Pinkmaiden</t>
  </si>
  <si>
    <t>Stoney Sept</t>
  </si>
  <si>
    <t>Harrowaytown</t>
  </si>
  <si>
    <t>Tridents Holdfast</t>
  </si>
  <si>
    <t>Goodfaith</t>
  </si>
  <si>
    <t>Wycombe</t>
  </si>
  <si>
    <t>Chiltern</t>
  </si>
  <si>
    <t>Atranta</t>
  </si>
  <si>
    <t>The Crag</t>
  </si>
  <si>
    <t>Ashemark</t>
  </si>
  <si>
    <t>Golden Tooth</t>
  </si>
  <si>
    <t>Payne Hall</t>
  </si>
  <si>
    <t>Riverspring</t>
  </si>
  <si>
    <t>Cornfield</t>
  </si>
  <si>
    <t>Bower</t>
  </si>
  <si>
    <t>Deep Den</t>
  </si>
  <si>
    <t>Silverhall</t>
  </si>
  <si>
    <t>Hawthorne</t>
  </si>
  <si>
    <t>Kayce</t>
  </si>
  <si>
    <t>Sows Horn</t>
  </si>
  <si>
    <t>Stokeworth</t>
  </si>
  <si>
    <t>Antlers</t>
  </si>
  <si>
    <t>Whispers</t>
  </si>
  <si>
    <t>Dyre Den</t>
  </si>
  <si>
    <t>Rooks Rest</t>
  </si>
  <si>
    <t>Driftmark</t>
  </si>
  <si>
    <t>Sharp Point</t>
  </si>
  <si>
    <t>Haystack Hall</t>
  </si>
  <si>
    <t>Parchments</t>
  </si>
  <si>
    <t>Bronzegate</t>
  </si>
  <si>
    <t>Belland Way</t>
  </si>
  <si>
    <t>Waterperry</t>
  </si>
  <si>
    <t>Fellwood</t>
  </si>
  <si>
    <t>Griffins Roost</t>
  </si>
  <si>
    <t>Crows Nest</t>
  </si>
  <si>
    <t>Lockport</t>
  </si>
  <si>
    <t>Weeping Town</t>
  </si>
  <si>
    <t>Mistwood</t>
  </si>
  <si>
    <t>Rain House</t>
  </si>
  <si>
    <t>Greenstone</t>
  </si>
  <si>
    <t>Evenfall</t>
  </si>
  <si>
    <t>Old Oak Hall</t>
  </si>
  <si>
    <t>Goldengrove</t>
  </si>
  <si>
    <t>Grassy Vale</t>
  </si>
  <si>
    <t>Stonebridge</t>
  </si>
  <si>
    <t>Longtable</t>
  </si>
  <si>
    <t>Tumbleton</t>
  </si>
  <si>
    <t>Honeyholt</t>
  </si>
  <si>
    <t>Bandallon</t>
  </si>
  <si>
    <t>Blackcrown</t>
  </si>
  <si>
    <t>Three Towers</t>
  </si>
  <si>
    <t>Sunhouse</t>
  </si>
  <si>
    <t>Blackmont</t>
  </si>
  <si>
    <t>High Hermitage</t>
  </si>
  <si>
    <t>Kingsgrave</t>
  </si>
  <si>
    <t>Vulture Keep</t>
  </si>
  <si>
    <t>Ghaston Grey</t>
  </si>
  <si>
    <t>Sandstone</t>
  </si>
  <si>
    <t>Hellholt</t>
  </si>
  <si>
    <t>Vaith</t>
  </si>
  <si>
    <t>Salt Shore</t>
  </si>
  <si>
    <t>Godsgrace</t>
  </si>
  <si>
    <t>Lemonwood</t>
  </si>
  <si>
    <t>The Tor</t>
  </si>
  <si>
    <t>Plankytown</t>
  </si>
  <si>
    <t>Ghost Hill</t>
  </si>
  <si>
    <t>Spotswood</t>
  </si>
  <si>
    <t>Glimmering House</t>
  </si>
  <si>
    <t>Ten Towers</t>
  </si>
  <si>
    <t>Harlaw Hill</t>
  </si>
  <si>
    <t>Langaanes</t>
  </si>
  <si>
    <t>Lordsport</t>
  </si>
  <si>
    <t>Lonely Light</t>
  </si>
  <si>
    <t>Pebbleton</t>
  </si>
  <si>
    <t>Naggas Hill</t>
  </si>
  <si>
    <t>Shatterstone Keep</t>
  </si>
  <si>
    <t>Drumm Tower</t>
  </si>
  <si>
    <t>Hammerhorn Keep</t>
  </si>
  <si>
    <t>Crow Spike Keep</t>
  </si>
  <si>
    <t>Blacktyde</t>
  </si>
  <si>
    <t>Sealskin Point</t>
  </si>
  <si>
    <t>diamonds</t>
  </si>
  <si>
    <t>northern_gems</t>
  </si>
  <si>
    <t>3-ai</t>
  </si>
  <si>
    <t>2-ctb</t>
  </si>
  <si>
    <t>5-b_time</t>
  </si>
  <si>
    <t>8-g_cost</t>
  </si>
  <si>
    <t>7-pie_cost</t>
  </si>
  <si>
    <t>6-p_cost</t>
  </si>
  <si>
    <t>9-f_level</t>
  </si>
  <si>
    <t>10-gar_size</t>
  </si>
  <si>
    <t>11-mon_prest</t>
  </si>
  <si>
    <t>12-mon_piet</t>
  </si>
  <si>
    <t>13-lie_prestige</t>
  </si>
  <si>
    <t>14-lie_piety</t>
  </si>
  <si>
    <t>16-tax_mod</t>
  </si>
  <si>
    <t>Last Hearth</t>
  </si>
  <si>
    <t>Strongsong</t>
  </si>
  <si>
    <t>marchmen,marcher,south_marcher,north_marcher</t>
  </si>
  <si>
    <t>sistermen</t>
  </si>
  <si>
    <t>craggon</t>
  </si>
  <si>
    <t>shieldislander,shieldmen</t>
  </si>
  <si>
    <t>skagosi</t>
  </si>
  <si>
    <t>b_moat_cailin</t>
  </si>
  <si>
    <t>b_bloody_gate</t>
  </si>
  <si>
    <t>b_gull_keep</t>
  </si>
  <si>
    <t>b_hearthome</t>
  </si>
  <si>
    <t>b_dun_fort</t>
  </si>
  <si>
    <t>b_raventree_hall</t>
  </si>
  <si>
    <t>b_stone_hedge</t>
  </si>
  <si>
    <t>b_seagard</t>
  </si>
  <si>
    <t>b_maidenpool</t>
  </si>
  <si>
    <t>b_the_silver_palace</t>
  </si>
  <si>
    <t>b_pyke</t>
  </si>
  <si>
    <t>b_water_gardens</t>
  </si>
  <si>
    <t>b_wyl,b_yronwood,b_boneway_keep</t>
  </si>
  <si>
    <t>b_brightwater_keep</t>
  </si>
  <si>
    <t>b_coldmoat</t>
  </si>
  <si>
    <t>b_horn_hill</t>
  </si>
  <si>
    <t>b_mander_keep</t>
  </si>
  <si>
    <t>b_lannisport</t>
  </si>
  <si>
    <t>b_lannisgate</t>
  </si>
  <si>
    <t>b_lannisfield</t>
  </si>
  <si>
    <t>b_crakehall_keep</t>
  </si>
  <si>
    <t>b_fair_keep</t>
  </si>
  <si>
    <t>b_bear_hall</t>
  </si>
  <si>
    <t>b_deepwood_motte</t>
  </si>
  <si>
    <t>b_barrowton</t>
  </si>
  <si>
    <t>b_last_hearth</t>
  </si>
  <si>
    <t>b_greywater_watch</t>
  </si>
  <si>
    <t>b_starpike</t>
  </si>
  <si>
    <t>b_titan_di_braavos</t>
  </si>
  <si>
    <t>b_torrhens_square</t>
  </si>
  <si>
    <t>b_widows_watch</t>
  </si>
  <si>
    <t>b_white_knife</t>
  </si>
  <si>
    <t>b_new_castle</t>
  </si>
  <si>
    <t>b_hornwood</t>
  </si>
  <si>
    <t>b_flint_keep</t>
  </si>
  <si>
    <t>b_arrendell</t>
  </si>
  <si>
    <t>b_bell_tower</t>
  </si>
  <si>
    <t>b_svalia</t>
  </si>
  <si>
    <t>b_strongsong</t>
  </si>
  <si>
    <t>b_coldwater</t>
  </si>
  <si>
    <t>b_snake_woods</t>
  </si>
  <si>
    <t>b_baelish_keep</t>
  </si>
  <si>
    <t>b_longbow_hall</t>
  </si>
  <si>
    <t>b_hardvale</t>
  </si>
  <si>
    <t>b_redfort</t>
  </si>
  <si>
    <t>b_ironoaks</t>
  </si>
  <si>
    <t>b_saltpans</t>
  </si>
  <si>
    <t>b_acorn_hall</t>
  </si>
  <si>
    <t>b_fairmarket</t>
  </si>
  <si>
    <t>b_pinkmaiden</t>
  </si>
  <si>
    <t>b_stoney_sept</t>
  </si>
  <si>
    <t>b_lord_harroways_keep</t>
  </si>
  <si>
    <t>b_tridents_holdfast</t>
  </si>
  <si>
    <t>b_goodfaith</t>
  </si>
  <si>
    <t>b_wycombe</t>
  </si>
  <si>
    <t>b_chiltern</t>
  </si>
  <si>
    <t>b_atranta</t>
  </si>
  <si>
    <t>b_the_crag</t>
  </si>
  <si>
    <t>b_ashemark</t>
  </si>
  <si>
    <t>b_golden_tooth_castle</t>
  </si>
  <si>
    <t>b_payne_hall</t>
  </si>
  <si>
    <t>b_riverspring</t>
  </si>
  <si>
    <t>b_cornfield</t>
  </si>
  <si>
    <t>b_greenfield</t>
  </si>
  <si>
    <t>b_deep_den</t>
  </si>
  <si>
    <t>b_silverhall</t>
  </si>
  <si>
    <t>b_hawthorne</t>
  </si>
  <si>
    <t>b_kayce</t>
  </si>
  <si>
    <t>b_sows_horn</t>
  </si>
  <si>
    <t>b_stokeworth</t>
  </si>
  <si>
    <t>b_the_antlers</t>
  </si>
  <si>
    <t>b_the_whispers</t>
  </si>
  <si>
    <t>b_dyre_den</t>
  </si>
  <si>
    <t>b_rooks_rest</t>
  </si>
  <si>
    <t>b_driftmark</t>
  </si>
  <si>
    <t>b_sharp_point</t>
  </si>
  <si>
    <t>b_haystack_hall</t>
  </si>
  <si>
    <t>b_parchments</t>
  </si>
  <si>
    <t>b_bronze_gate</t>
  </si>
  <si>
    <t>b_belland</t>
  </si>
  <si>
    <t>b_waterperry</t>
  </si>
  <si>
    <t>b_fellwood</t>
  </si>
  <si>
    <t>b_griffins_roost</t>
  </si>
  <si>
    <t>b_crows_nest</t>
  </si>
  <si>
    <t>b_lockport</t>
  </si>
  <si>
    <t>b_weeping_town</t>
  </si>
  <si>
    <t>b_mistwood</t>
  </si>
  <si>
    <t>b_rain_house</t>
  </si>
  <si>
    <t>b_estermont</t>
  </si>
  <si>
    <t>b_evenfall_hearth</t>
  </si>
  <si>
    <t>b_old_oak</t>
  </si>
  <si>
    <t>b_goldengrove</t>
  </si>
  <si>
    <t>b_grassy_vale</t>
  </si>
  <si>
    <t>b_stone_bridge</t>
  </si>
  <si>
    <t>b_longtable</t>
  </si>
  <si>
    <t>b_tumbleton</t>
  </si>
  <si>
    <t>b_honeyholt</t>
  </si>
  <si>
    <t>b_bandallon</t>
  </si>
  <si>
    <t>b_blackcrown</t>
  </si>
  <si>
    <t>b_three_towers</t>
  </si>
  <si>
    <t>b_sunhouse</t>
  </si>
  <si>
    <t>b_blackmont</t>
  </si>
  <si>
    <t>b_redmile</t>
  </si>
  <si>
    <t>b_kings_grave</t>
  </si>
  <si>
    <t>b_vulture_keep</t>
  </si>
  <si>
    <t>b_ghaston_grey</t>
  </si>
  <si>
    <t>b_sandstone</t>
  </si>
  <si>
    <t>b_hellholt</t>
  </si>
  <si>
    <t>b_vaith</t>
  </si>
  <si>
    <t>b_salt_shore</t>
  </si>
  <si>
    <t>b_gods_grace</t>
  </si>
  <si>
    <t>b_lemonwood</t>
  </si>
  <si>
    <t>b_the_tor</t>
  </si>
  <si>
    <t>b_creaky_keep</t>
  </si>
  <si>
    <t>b_ghost_hill</t>
  </si>
  <si>
    <t>b_spotswood</t>
  </si>
  <si>
    <t>b_tower_of_glimmering</t>
  </si>
  <si>
    <t>b_ten_towers</t>
  </si>
  <si>
    <t>b_harlaw_hill</t>
  </si>
  <si>
    <t>b_langaanes</t>
  </si>
  <si>
    <t>b_lordsport_keep</t>
  </si>
  <si>
    <t>b_lonely_light</t>
  </si>
  <si>
    <t>b_pebbleton</t>
  </si>
  <si>
    <t>b_naggas_hill</t>
  </si>
  <si>
    <t>b_old_wyk</t>
  </si>
  <si>
    <t>b_drumm_tower</t>
  </si>
  <si>
    <t>b_hammerhorn</t>
  </si>
  <si>
    <t>b_great_wyk</t>
  </si>
  <si>
    <t>b_blacktyde</t>
  </si>
  <si>
    <t>b_sealskin_point</t>
  </si>
  <si>
    <t>iron,steel</t>
  </si>
  <si>
    <t>b_riverrun</t>
  </si>
  <si>
    <t>b_castamere</t>
  </si>
  <si>
    <t>b_spearmouth,b_highbarrow,b_harwoods_hold,b_gods_hill,b_goldgrass</t>
  </si>
  <si>
    <t>b_the_dreadfort</t>
  </si>
  <si>
    <t>b_starfall</t>
  </si>
  <si>
    <t>b_ironrath</t>
  </si>
  <si>
    <t>b_dun_tower</t>
  </si>
  <si>
    <t>b_arbor_keep</t>
  </si>
  <si>
    <t>b_gates_of_the_moon</t>
  </si>
  <si>
    <t>b_runestone</t>
  </si>
  <si>
    <t>ca_bowyer_1</t>
  </si>
  <si>
    <t>ca_bowyer_2</t>
  </si>
  <si>
    <t>ca_bowyer_3</t>
  </si>
  <si>
    <t>ca_bowyer_4</t>
  </si>
  <si>
    <t>ca_bowyer_5</t>
  </si>
  <si>
    <t>ca_bowyer_6</t>
  </si>
  <si>
    <t>ca_bowyer_7</t>
  </si>
  <si>
    <t>ca_fletcher_1</t>
  </si>
  <si>
    <t>ca_fletcher_2</t>
  </si>
  <si>
    <t>ca_fletcher_3</t>
  </si>
  <si>
    <t>ca_fletcher_4</t>
  </si>
  <si>
    <t>ca_fletcher_5</t>
  </si>
  <si>
    <t>ca_fletcher_6</t>
  </si>
  <si>
    <t>ca_fletcher_7</t>
  </si>
  <si>
    <t>Fletchers' Hut</t>
  </si>
  <si>
    <t>Established Fletcher</t>
  </si>
  <si>
    <t>Well-Established Fletcher</t>
  </si>
  <si>
    <t>Quality Fletcher</t>
  </si>
  <si>
    <t>High Quality Fletcher</t>
  </si>
  <si>
    <t>Primitive Fletcher</t>
  </si>
  <si>
    <t>Renowned Fletcher</t>
  </si>
  <si>
    <t>wolfswood,lemonwood,rainwood,kingswood</t>
  </si>
  <si>
    <t>tin,copper,iron,steel</t>
  </si>
  <si>
    <t>Trivial Arterial Tolling</t>
  </si>
  <si>
    <t>Arterial Tolling</t>
  </si>
  <si>
    <t>Established Arterial Tolling</t>
  </si>
  <si>
    <t>Well-Established Arterial Tolling</t>
  </si>
  <si>
    <t>Widespread Tolling</t>
  </si>
  <si>
    <t>Extensive Widespread Tolling</t>
  </si>
  <si>
    <t>Bowyer</t>
  </si>
  <si>
    <t>Sizeable Bowyer</t>
  </si>
  <si>
    <t>Established Bowyer</t>
  </si>
  <si>
    <t>Large Bowyer</t>
  </si>
  <si>
    <t>Small Bowyer</t>
  </si>
  <si>
    <t>Thatched Stables</t>
  </si>
  <si>
    <t>Large Thatched Stables</t>
  </si>
  <si>
    <t>Small Castle Stables</t>
  </si>
  <si>
    <t>Sizeable Castle Stables</t>
  </si>
  <si>
    <t>Large Castle Stables</t>
  </si>
  <si>
    <t>Modest Bowyer</t>
  </si>
  <si>
    <t>Crude Infantry Barracks</t>
  </si>
  <si>
    <t>Farmhouse Infantry Bunks</t>
  </si>
  <si>
    <t>Small Infantry Barracks</t>
  </si>
  <si>
    <t>Modest Infantry Barracks</t>
  </si>
  <si>
    <t>Sizeable Infantry Barracks</t>
  </si>
  <si>
    <t>Large Infantry Barracks</t>
  </si>
  <si>
    <t>Infantry Barracks Wing</t>
  </si>
  <si>
    <t>Rudimentry Bowyer</t>
  </si>
  <si>
    <t>ca_far_sus_7</t>
  </si>
  <si>
    <t>ca_far_sus_8</t>
  </si>
  <si>
    <t>grain</t>
  </si>
  <si>
    <t>Established Sustenance Farming</t>
  </si>
  <si>
    <t>Small Scale Grain Farming</t>
  </si>
  <si>
    <t>Extensive Grain Farming</t>
  </si>
  <si>
    <t>Grain Farming</t>
  </si>
  <si>
    <t>exceptional_grapes</t>
  </si>
  <si>
    <t>Local Winery</t>
  </si>
  <si>
    <t>Renowned Winery</t>
  </si>
  <si>
    <t>Well Known Regional Winery</t>
  </si>
  <si>
    <t>Regional Winery</t>
  </si>
  <si>
    <t>Well-Established Local Winery</t>
  </si>
  <si>
    <t>livestock</t>
  </si>
  <si>
    <t>Insignificant Goat Pastures</t>
  </si>
  <si>
    <t>Meagre Goat Pastures</t>
  </si>
  <si>
    <t>Noteworthy Goat Pastures</t>
  </si>
  <si>
    <t>Significant Goat Pastures</t>
  </si>
  <si>
    <t>Sprawling Goat Pastures</t>
  </si>
  <si>
    <t>Military Port</t>
  </si>
  <si>
    <t>Regional Military Port</t>
  </si>
  <si>
    <t>ca_win_1</t>
  </si>
  <si>
    <t>ca_win_2</t>
  </si>
  <si>
    <t>ca_win_3</t>
  </si>
  <si>
    <t>ca_win_4</t>
  </si>
  <si>
    <t>ca_win_5</t>
  </si>
  <si>
    <t>ca_torrhens_square</t>
  </si>
  <si>
    <t>ca_hornwood</t>
  </si>
  <si>
    <t>ca_flint_keep</t>
  </si>
  <si>
    <t>ct_chapel_4</t>
  </si>
  <si>
    <t>ct_chapel_5</t>
  </si>
  <si>
    <t>ct_chapel_6</t>
  </si>
  <si>
    <t>tsk_infra_6</t>
  </si>
  <si>
    <t>Chapel</t>
  </si>
  <si>
    <t>Modest Chapel</t>
  </si>
  <si>
    <t>Cathederal</t>
  </si>
  <si>
    <t>Godswood</t>
  </si>
  <si>
    <t>ca_dragonmont</t>
  </si>
  <si>
    <t>Dragonmont</t>
  </si>
  <si>
    <t>tb_hardhome</t>
  </si>
  <si>
    <t>b_dragonstone</t>
  </si>
  <si>
    <t>b_hardhome</t>
  </si>
  <si>
    <t>Hardhome</t>
  </si>
  <si>
    <t>tb_fistofthefirstmen</t>
  </si>
  <si>
    <t>Fist of the First Men</t>
  </si>
  <si>
    <t>b_fist_of_the_first_men</t>
  </si>
  <si>
    <t>ca_skyreach</t>
  </si>
  <si>
    <t>Skyreach</t>
  </si>
  <si>
    <t>ca_hornvale</t>
  </si>
  <si>
    <t>Hornvale</t>
  </si>
  <si>
    <t>ca_darry</t>
  </si>
  <si>
    <t>Darry</t>
  </si>
  <si>
    <t>b_darry</t>
  </si>
  <si>
    <t>b_hornvale</t>
  </si>
  <si>
    <t>b_skyreach</t>
  </si>
  <si>
    <t>ca_rosby</t>
  </si>
  <si>
    <t>Rosby</t>
  </si>
  <si>
    <t>b_rosby</t>
  </si>
  <si>
    <t>ca_last_refuge</t>
  </si>
  <si>
    <t>Last Refuge</t>
  </si>
  <si>
    <t>b_gasperi</t>
  </si>
  <si>
    <t>ca_wayfarer</t>
  </si>
  <si>
    <t>ca_banefort</t>
  </si>
  <si>
    <t>Wayfarer's Rest</t>
  </si>
  <si>
    <t>ca_harrenhal</t>
  </si>
  <si>
    <t>Banefort</t>
  </si>
  <si>
    <t>Harrenhal</t>
  </si>
  <si>
    <t>b_wayfarers_rest</t>
  </si>
  <si>
    <t>b_banefort</t>
  </si>
  <si>
    <t>b_just_keep</t>
  </si>
  <si>
    <t>ca_harrenhal_towers</t>
  </si>
  <si>
    <t>Harrenhal Towers</t>
  </si>
  <si>
    <t>ca_sunspear</t>
  </si>
  <si>
    <t>Sunspear</t>
  </si>
  <si>
    <t>b_sunspear</t>
  </si>
  <si>
    <t>ca_twins_east</t>
  </si>
  <si>
    <t>ca_twins_west</t>
  </si>
  <si>
    <t>Eastern Twins</t>
  </si>
  <si>
    <t>Western Twins</t>
  </si>
  <si>
    <t>b_the_east_tower</t>
  </si>
  <si>
    <t>b_the_west_tower</t>
  </si>
  <si>
    <t>Motte and Bailey</t>
  </si>
  <si>
    <t>Concentric Stone Castle</t>
  </si>
  <si>
    <t>Fortress</t>
  </si>
  <si>
    <t>Hill Fort</t>
  </si>
  <si>
    <t>Sprawling Citadel</t>
  </si>
  <si>
    <t>Large Church Gardens</t>
  </si>
  <si>
    <t>Church Gardens</t>
  </si>
  <si>
    <t>Grove Garden Plots</t>
  </si>
  <si>
    <t>Shrine Gardens</t>
  </si>
  <si>
    <t>Small Shrine Gardens</t>
  </si>
  <si>
    <t>Chapel Gardens</t>
  </si>
  <si>
    <t>Crude Sustenance Farming</t>
  </si>
  <si>
    <t>ct_far_sus_7</t>
  </si>
  <si>
    <t>ct_far_sus_8</t>
  </si>
  <si>
    <t>tsk_wall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</si>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</sst>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theme="1"/>
      <name val="Knowledge Ligh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4" borderId="2" xfId="0" applyFill="1" applyBorder="1"/>
    <xf numFmtId="0" fontId="0" fillId="0" borderId="7" xfId="0" applyBorder="1"/>
    <xf numFmtId="2" fontId="0" fillId="0" borderId="0" xfId="0" applyNumberFormat="1" applyBorder="1"/>
    <xf numFmtId="0" fontId="0" fillId="0" borderId="0" xfId="0" applyBorder="1"/>
    <xf numFmtId="0" fontId="0" fillId="0" borderId="8" xfId="0" applyBorder="1"/>
    <xf numFmtId="2" fontId="0" fillId="0" borderId="5" xfId="0" applyNumberFormat="1" applyBorder="1"/>
    <xf numFmtId="1" fontId="0" fillId="0" borderId="5" xfId="0" applyNumberFormat="1" applyBorder="1"/>
    <xf numFmtId="164" fontId="0" fillId="0" borderId="0" xfId="0" applyNumberFormat="1"/>
    <xf numFmtId="0" fontId="0" fillId="0" borderId="5" xfId="0" applyNumberFormat="1" applyBorder="1"/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4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CDF-5379-4415-BDE0-7F8FAA7283E3}">
  <dimension ref="A1:BD481"/>
  <sheetViews>
    <sheetView topLeftCell="AN1" zoomScaleNormal="100" workbookViewId="0">
      <pane ySplit="1" topLeftCell="A2" activePane="bottomLeft" state="frozen"/>
      <selection pane="bottomLeft" activeCell="AS9" sqref="AS9"/>
    </sheetView>
  </sheetViews>
  <sheetFormatPr defaultRowHeight="15"/>
  <cols>
    <col min="1" max="1" width="22" bestFit="1" customWidth="1"/>
    <col min="2" max="2" width="10.7109375" bestFit="1" customWidth="1"/>
    <col min="3" max="3" width="5.28515625" bestFit="1" customWidth="1"/>
    <col min="4" max="4" width="4.140625" bestFit="1" customWidth="1"/>
    <col min="5" max="5" width="20.5703125" bestFit="1" customWidth="1"/>
    <col min="6" max="6" width="12" bestFit="1" customWidth="1"/>
    <col min="7" max="7" width="9" bestFit="1" customWidth="1"/>
    <col min="8" max="8" width="9.140625" bestFit="1" customWidth="1"/>
    <col min="9" max="9" width="12" bestFit="1" customWidth="1"/>
    <col min="10" max="10" width="8.140625" bestFit="1" customWidth="1"/>
    <col min="11" max="11" width="10.140625" bestFit="1" customWidth="1"/>
    <col min="12" max="12" width="11.7109375" bestFit="1" customWidth="1"/>
    <col min="13" max="13" width="10.85546875" bestFit="1" customWidth="1"/>
    <col min="14" max="14" width="12.85546875" bestFit="1" customWidth="1"/>
    <col min="15" max="15" width="10.140625" bestFit="1" customWidth="1"/>
    <col min="16" max="16" width="12.5703125" bestFit="1" customWidth="1"/>
    <col min="17" max="17" width="10.42578125" bestFit="1" customWidth="1"/>
    <col min="18" max="18" width="11.7109375" bestFit="1" customWidth="1"/>
    <col min="19" max="19" width="13.85546875" bestFit="1" customWidth="1"/>
    <col min="20" max="20" width="6.85546875" bestFit="1" customWidth="1"/>
    <col min="21" max="21" width="8.14062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42578125" bestFit="1" customWidth="1"/>
    <col min="26" max="26" width="9.28515625" bestFit="1" customWidth="1"/>
    <col min="27" max="27" width="10.42578125" bestFit="1" customWidth="1"/>
    <col min="28" max="28" width="7.28515625" bestFit="1" customWidth="1"/>
    <col min="29" max="29" width="8.5703125" bestFit="1" customWidth="1"/>
    <col min="30" max="30" width="8" bestFit="1" customWidth="1"/>
    <col min="31" max="31" width="9" bestFit="1" customWidth="1"/>
    <col min="32" max="32" width="4.7109375" bestFit="1" customWidth="1"/>
    <col min="33" max="33" width="5.42578125" bestFit="1" customWidth="1"/>
    <col min="34" max="36" width="5.140625" bestFit="1" customWidth="1"/>
    <col min="37" max="37" width="5.7109375" bestFit="1" customWidth="1"/>
    <col min="38" max="38" width="5.5703125" bestFit="1" customWidth="1"/>
    <col min="39" max="39" width="6.28515625" bestFit="1" customWidth="1"/>
    <col min="40" max="40" width="11" bestFit="1" customWidth="1"/>
    <col min="41" max="41" width="19.5703125" bestFit="1" customWidth="1"/>
    <col min="42" max="42" width="16.42578125" bestFit="1" customWidth="1"/>
    <col min="43" max="43" width="17" bestFit="1" customWidth="1"/>
    <col min="44" max="44" width="37.5703125" bestFit="1" customWidth="1"/>
    <col min="45" max="45" width="37.5703125" customWidth="1"/>
    <col min="46" max="46" width="42.42578125" bestFit="1" customWidth="1"/>
    <col min="47" max="47" width="12.5703125" bestFit="1" customWidth="1"/>
    <col min="48" max="48" width="20" bestFit="1" customWidth="1"/>
    <col min="49" max="49" width="11.140625" bestFit="1" customWidth="1"/>
    <col min="50" max="50" width="7.28515625" bestFit="1" customWidth="1"/>
    <col min="51" max="51" width="63.7109375" bestFit="1" customWidth="1"/>
    <col min="52" max="52" width="29.85546875" bestFit="1" customWidth="1"/>
    <col min="53" max="53" width="16.85546875" bestFit="1" customWidth="1"/>
    <col min="54" max="54" width="9.85546875" bestFit="1" customWidth="1"/>
    <col min="55" max="55" width="54.140625" bestFit="1" customWidth="1"/>
    <col min="56" max="56" width="39.5703125" bestFit="1" customWidth="1"/>
  </cols>
  <sheetData>
    <row r="1" spans="1:56" s="19" customFormat="1" ht="12.75">
      <c r="A1" s="19" t="s">
        <v>15</v>
      </c>
      <c r="B1" s="19" t="s">
        <v>16</v>
      </c>
      <c r="C1" s="19" t="s">
        <v>1536</v>
      </c>
      <c r="D1" s="19" t="s">
        <v>1535</v>
      </c>
      <c r="E1" s="19" t="s">
        <v>17</v>
      </c>
      <c r="F1" s="19" t="s">
        <v>1537</v>
      </c>
      <c r="G1" s="19" t="s">
        <v>1540</v>
      </c>
      <c r="H1" s="19" t="s">
        <v>1539</v>
      </c>
      <c r="I1" s="19" t="s">
        <v>1538</v>
      </c>
      <c r="J1" s="19" t="s">
        <v>1541</v>
      </c>
      <c r="K1" s="19" t="s">
        <v>1542</v>
      </c>
      <c r="L1" s="19" t="s">
        <v>1543</v>
      </c>
      <c r="M1" s="19" t="s">
        <v>1544</v>
      </c>
      <c r="N1" s="19" t="s">
        <v>1545</v>
      </c>
      <c r="O1" s="19" t="s">
        <v>1546</v>
      </c>
      <c r="P1" s="19" t="s">
        <v>42</v>
      </c>
      <c r="Q1" s="19" t="s">
        <v>1547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19" t="s">
        <v>40</v>
      </c>
      <c r="AO1" s="19" t="s">
        <v>41</v>
      </c>
      <c r="AP1" s="19" t="s">
        <v>282</v>
      </c>
      <c r="AQ1" s="19" t="s">
        <v>283</v>
      </c>
      <c r="AR1" s="19" t="s">
        <v>284</v>
      </c>
      <c r="AS1" s="19" t="s">
        <v>1840</v>
      </c>
      <c r="AT1" s="19" t="s">
        <v>285</v>
      </c>
      <c r="AU1" s="19" t="s">
        <v>1088</v>
      </c>
      <c r="AV1" s="19" t="s">
        <v>1089</v>
      </c>
      <c r="AW1" s="19" t="s">
        <v>1090</v>
      </c>
      <c r="AX1" s="19" t="s">
        <v>1091</v>
      </c>
      <c r="AY1" s="19" t="s">
        <v>1092</v>
      </c>
      <c r="AZ1" s="19" t="s">
        <v>1093</v>
      </c>
      <c r="BA1" s="19" t="s">
        <v>1094</v>
      </c>
      <c r="BB1" s="19" t="s">
        <v>1095</v>
      </c>
      <c r="BC1" s="19" t="s">
        <v>1096</v>
      </c>
      <c r="BD1" s="19" t="s">
        <v>1385</v>
      </c>
    </row>
    <row r="2" spans="1:56">
      <c r="A2" t="s">
        <v>0</v>
      </c>
      <c r="C2">
        <v>9</v>
      </c>
      <c r="D2">
        <v>120</v>
      </c>
      <c r="F2">
        <f>($F$12/100)*Curves!$B65</f>
        <v>164.85000000000011</v>
      </c>
      <c r="G2">
        <f>($G$12/100)*Curves!$B65</f>
        <v>214.30500000000012</v>
      </c>
      <c r="H2">
        <v>0</v>
      </c>
      <c r="I2">
        <v>0</v>
      </c>
      <c r="J2">
        <v>0.25</v>
      </c>
      <c r="K2">
        <v>0</v>
      </c>
      <c r="L2">
        <v>0</v>
      </c>
      <c r="M2">
        <v>0</v>
      </c>
      <c r="N2">
        <v>0</v>
      </c>
      <c r="O2">
        <v>0</v>
      </c>
      <c r="P2">
        <f>($P$12/100)*Curves!G65</f>
        <v>0.55000000000000004</v>
      </c>
      <c r="R2">
        <v>-5.0000000000000001E-3</v>
      </c>
      <c r="AF2">
        <v>15</v>
      </c>
      <c r="AG2">
        <v>7</v>
      </c>
      <c r="AH2">
        <v>0</v>
      </c>
      <c r="AI2">
        <v>0</v>
      </c>
      <c r="AJ2">
        <v>10</v>
      </c>
      <c r="AK2">
        <v>0</v>
      </c>
      <c r="AL2">
        <v>0</v>
      </c>
      <c r="AM2">
        <v>20</v>
      </c>
      <c r="AN2">
        <v>-0.02</v>
      </c>
      <c r="AO2">
        <v>-0.01</v>
      </c>
      <c r="AR2" t="s">
        <v>1828</v>
      </c>
    </row>
    <row r="3" spans="1:56">
      <c r="A3" t="s">
        <v>2</v>
      </c>
      <c r="B3" t="s">
        <v>1</v>
      </c>
      <c r="C3">
        <v>9</v>
      </c>
      <c r="D3">
        <v>119</v>
      </c>
      <c r="E3" t="s">
        <v>0</v>
      </c>
      <c r="F3">
        <f>($F$12/100)*Curves!$B66</f>
        <v>461.55000000000013</v>
      </c>
      <c r="G3">
        <f>($G$12/100)*Curves!$B66</f>
        <v>600.01500000000021</v>
      </c>
      <c r="H3">
        <v>0</v>
      </c>
      <c r="I3">
        <v>0</v>
      </c>
      <c r="J3">
        <v>0.25</v>
      </c>
      <c r="K3">
        <v>0</v>
      </c>
      <c r="L3">
        <v>0</v>
      </c>
      <c r="M3">
        <v>0</v>
      </c>
      <c r="N3">
        <v>0</v>
      </c>
      <c r="O3">
        <v>0</v>
      </c>
      <c r="P3">
        <f>($P$12/100)*Curves!G66</f>
        <v>0.65</v>
      </c>
      <c r="R3">
        <v>-5.0000000000000001E-3</v>
      </c>
      <c r="AF3">
        <v>20</v>
      </c>
      <c r="AG3">
        <v>10</v>
      </c>
      <c r="AH3">
        <v>0</v>
      </c>
      <c r="AI3">
        <v>0</v>
      </c>
      <c r="AJ3">
        <v>10</v>
      </c>
      <c r="AK3">
        <v>0</v>
      </c>
      <c r="AL3">
        <v>0</v>
      </c>
      <c r="AM3">
        <v>20</v>
      </c>
      <c r="AN3">
        <v>-0.02</v>
      </c>
      <c r="AO3">
        <v>-0.01</v>
      </c>
      <c r="AR3" t="s">
        <v>1825</v>
      </c>
    </row>
    <row r="4" spans="1:56">
      <c r="A4" t="s">
        <v>3</v>
      </c>
      <c r="C4">
        <v>9</v>
      </c>
      <c r="D4">
        <v>118</v>
      </c>
      <c r="E4" t="s">
        <v>2</v>
      </c>
      <c r="F4">
        <f>($F$12/100)*Curves!$B67</f>
        <v>758.25000000000011</v>
      </c>
      <c r="G4">
        <f>($G$12/100)*Curves!$B67</f>
        <v>985.72500000000014</v>
      </c>
      <c r="H4">
        <v>0</v>
      </c>
      <c r="I4">
        <v>0</v>
      </c>
      <c r="J4">
        <v>0.5</v>
      </c>
      <c r="K4">
        <v>0</v>
      </c>
      <c r="L4">
        <v>0.05</v>
      </c>
      <c r="M4">
        <v>0</v>
      </c>
      <c r="N4">
        <v>0</v>
      </c>
      <c r="O4">
        <v>0</v>
      </c>
      <c r="P4">
        <f>($P$12/100)*Curves!G67</f>
        <v>0.75</v>
      </c>
      <c r="R4">
        <v>-5.0000000000000001E-3</v>
      </c>
      <c r="AF4">
        <v>25</v>
      </c>
      <c r="AG4">
        <v>13</v>
      </c>
      <c r="AH4">
        <v>0</v>
      </c>
      <c r="AI4">
        <v>0</v>
      </c>
      <c r="AJ4">
        <v>10</v>
      </c>
      <c r="AK4">
        <v>0</v>
      </c>
      <c r="AL4">
        <v>0</v>
      </c>
      <c r="AM4">
        <v>20</v>
      </c>
      <c r="AN4">
        <v>-0.02</v>
      </c>
      <c r="AO4">
        <v>-0.01</v>
      </c>
      <c r="AR4" t="s">
        <v>1097</v>
      </c>
    </row>
    <row r="5" spans="1:56">
      <c r="A5" t="s">
        <v>5</v>
      </c>
      <c r="B5" t="s">
        <v>4</v>
      </c>
      <c r="C5">
        <v>9</v>
      </c>
      <c r="D5">
        <v>117</v>
      </c>
      <c r="E5" t="s">
        <v>3</v>
      </c>
      <c r="F5">
        <f>($F$12/100)*Curves!$B68</f>
        <v>1054.95</v>
      </c>
      <c r="G5">
        <f>($G$12/100)*Curves!$B68</f>
        <v>1371.4350000000002</v>
      </c>
      <c r="H5">
        <v>0</v>
      </c>
      <c r="I5">
        <v>0</v>
      </c>
      <c r="J5">
        <v>0.5</v>
      </c>
      <c r="K5">
        <v>0</v>
      </c>
      <c r="L5">
        <v>0.05</v>
      </c>
      <c r="M5">
        <v>0</v>
      </c>
      <c r="N5">
        <v>0</v>
      </c>
      <c r="O5">
        <v>0</v>
      </c>
      <c r="P5">
        <f>($P$12/100)*Curves!G68</f>
        <v>0.85000000000000009</v>
      </c>
      <c r="R5">
        <v>-5.0000000000000001E-3</v>
      </c>
      <c r="AF5">
        <v>30</v>
      </c>
      <c r="AG5">
        <v>15</v>
      </c>
      <c r="AH5">
        <v>0</v>
      </c>
      <c r="AI5">
        <v>0</v>
      </c>
      <c r="AJ5">
        <v>10</v>
      </c>
      <c r="AK5">
        <v>2</v>
      </c>
      <c r="AL5">
        <v>5</v>
      </c>
      <c r="AM5">
        <v>20</v>
      </c>
      <c r="AN5">
        <v>-0.02</v>
      </c>
      <c r="AO5">
        <v>-0.01</v>
      </c>
      <c r="AR5" t="s">
        <v>1115</v>
      </c>
    </row>
    <row r="6" spans="1:56">
      <c r="A6" t="s">
        <v>6</v>
      </c>
      <c r="C6">
        <v>9</v>
      </c>
      <c r="D6">
        <v>116</v>
      </c>
      <c r="E6" t="s">
        <v>5</v>
      </c>
      <c r="F6">
        <f>($F$12/100)*Curves!$B69</f>
        <v>1351.65</v>
      </c>
      <c r="G6">
        <f>($G$12/100)*Curves!$B69</f>
        <v>1757.1450000000002</v>
      </c>
      <c r="H6">
        <v>0</v>
      </c>
      <c r="I6">
        <v>0</v>
      </c>
      <c r="J6">
        <v>0.75</v>
      </c>
      <c r="K6">
        <v>0</v>
      </c>
      <c r="L6">
        <v>0.05</v>
      </c>
      <c r="M6">
        <v>0</v>
      </c>
      <c r="N6">
        <v>0</v>
      </c>
      <c r="O6">
        <v>0</v>
      </c>
      <c r="P6">
        <f>($P$12/100)*Curves!G69</f>
        <v>0.95000000000000007</v>
      </c>
      <c r="R6">
        <v>-5.0000000000000001E-3</v>
      </c>
      <c r="AF6">
        <v>35</v>
      </c>
      <c r="AG6">
        <v>17</v>
      </c>
      <c r="AH6">
        <v>0</v>
      </c>
      <c r="AI6">
        <v>0</v>
      </c>
      <c r="AJ6">
        <v>10</v>
      </c>
      <c r="AK6">
        <v>2</v>
      </c>
      <c r="AL6">
        <v>5</v>
      </c>
      <c r="AM6">
        <v>20</v>
      </c>
      <c r="AN6">
        <v>-0.02</v>
      </c>
      <c r="AO6">
        <v>-0.01</v>
      </c>
      <c r="AR6" t="s">
        <v>1826</v>
      </c>
    </row>
    <row r="7" spans="1:56">
      <c r="A7" t="s">
        <v>8</v>
      </c>
      <c r="B7" t="s">
        <v>7</v>
      </c>
      <c r="C7">
        <v>9</v>
      </c>
      <c r="D7">
        <v>115</v>
      </c>
      <c r="E7" t="s">
        <v>6</v>
      </c>
      <c r="F7">
        <f>($F$12/100)*Curves!$B70</f>
        <v>1648.3500000000001</v>
      </c>
      <c r="G7">
        <f>($G$12/100)*Curves!$B70</f>
        <v>2142.855</v>
      </c>
      <c r="H7">
        <v>0</v>
      </c>
      <c r="I7">
        <v>0</v>
      </c>
      <c r="J7">
        <v>0.75</v>
      </c>
      <c r="K7">
        <v>0</v>
      </c>
      <c r="L7">
        <v>0.1</v>
      </c>
      <c r="M7">
        <v>0</v>
      </c>
      <c r="N7">
        <v>0</v>
      </c>
      <c r="O7">
        <v>0</v>
      </c>
      <c r="P7">
        <f>($P$12/100)*Curves!G70</f>
        <v>1.05</v>
      </c>
      <c r="R7">
        <v>-5.0000000000000001E-3</v>
      </c>
      <c r="AF7">
        <v>40</v>
      </c>
      <c r="AG7">
        <v>20</v>
      </c>
      <c r="AH7">
        <v>0</v>
      </c>
      <c r="AI7">
        <v>0</v>
      </c>
      <c r="AJ7">
        <v>10</v>
      </c>
      <c r="AK7">
        <v>4</v>
      </c>
      <c r="AL7">
        <v>15</v>
      </c>
      <c r="AM7">
        <v>20</v>
      </c>
      <c r="AN7">
        <v>-0.02</v>
      </c>
      <c r="AO7">
        <v>-0.01</v>
      </c>
      <c r="AR7" t="s">
        <v>1108</v>
      </c>
    </row>
    <row r="8" spans="1:56">
      <c r="A8" t="s">
        <v>9</v>
      </c>
      <c r="C8">
        <v>9</v>
      </c>
      <c r="D8">
        <v>114</v>
      </c>
      <c r="E8" t="s">
        <v>8</v>
      </c>
      <c r="F8">
        <f>($F$12/100)*Curves!$B71</f>
        <v>1945.0500000000002</v>
      </c>
      <c r="G8">
        <f>($G$12/100)*Curves!$B71</f>
        <v>2528.5650000000001</v>
      </c>
      <c r="H8">
        <v>0</v>
      </c>
      <c r="I8">
        <v>0</v>
      </c>
      <c r="J8">
        <v>1</v>
      </c>
      <c r="K8">
        <v>0</v>
      </c>
      <c r="L8">
        <v>0.1</v>
      </c>
      <c r="M8">
        <v>0</v>
      </c>
      <c r="N8">
        <v>0</v>
      </c>
      <c r="O8">
        <v>0</v>
      </c>
      <c r="P8">
        <f>($P$12/100)*Curves!G71</f>
        <v>1.1500000000000001</v>
      </c>
      <c r="R8">
        <v>-5.0000000000000001E-3</v>
      </c>
      <c r="AF8">
        <v>45</v>
      </c>
      <c r="AG8">
        <v>23</v>
      </c>
      <c r="AH8">
        <v>0</v>
      </c>
      <c r="AI8">
        <v>0</v>
      </c>
      <c r="AJ8">
        <v>10</v>
      </c>
      <c r="AK8">
        <v>4</v>
      </c>
      <c r="AL8">
        <v>15</v>
      </c>
      <c r="AM8">
        <v>20</v>
      </c>
      <c r="AN8">
        <v>-0.02</v>
      </c>
      <c r="AO8">
        <v>-0.01</v>
      </c>
      <c r="AR8" t="s">
        <v>1101</v>
      </c>
    </row>
    <row r="9" spans="1:56">
      <c r="A9" t="s">
        <v>11</v>
      </c>
      <c r="B9" t="s">
        <v>10</v>
      </c>
      <c r="C9">
        <v>9</v>
      </c>
      <c r="D9">
        <v>113</v>
      </c>
      <c r="E9" t="s">
        <v>9</v>
      </c>
      <c r="F9">
        <f>($F$12/100)*Curves!$B72</f>
        <v>2241.75</v>
      </c>
      <c r="G9">
        <f>($G$12/100)*Curves!$B72</f>
        <v>2914.2750000000001</v>
      </c>
      <c r="H9">
        <v>0</v>
      </c>
      <c r="I9">
        <v>0</v>
      </c>
      <c r="J9">
        <v>1</v>
      </c>
      <c r="K9">
        <v>0</v>
      </c>
      <c r="L9">
        <v>0.1</v>
      </c>
      <c r="M9">
        <v>0</v>
      </c>
      <c r="N9">
        <v>0</v>
      </c>
      <c r="O9">
        <v>0</v>
      </c>
      <c r="P9">
        <f>($P$12/100)*Curves!G72</f>
        <v>1.25</v>
      </c>
      <c r="R9">
        <v>-5.0000000000000001E-3</v>
      </c>
      <c r="AF9">
        <v>50</v>
      </c>
      <c r="AG9">
        <v>25</v>
      </c>
      <c r="AH9">
        <v>0</v>
      </c>
      <c r="AI9">
        <v>0</v>
      </c>
      <c r="AJ9">
        <v>10</v>
      </c>
      <c r="AK9">
        <v>8</v>
      </c>
      <c r="AL9">
        <v>15</v>
      </c>
      <c r="AM9">
        <v>20</v>
      </c>
      <c r="AN9">
        <v>-0.02</v>
      </c>
      <c r="AO9">
        <v>-0.01</v>
      </c>
      <c r="AR9" t="s">
        <v>1827</v>
      </c>
    </row>
    <row r="10" spans="1:56">
      <c r="A10" t="s">
        <v>12</v>
      </c>
      <c r="C10">
        <v>9</v>
      </c>
      <c r="D10">
        <v>112</v>
      </c>
      <c r="E10" t="s">
        <v>11</v>
      </c>
      <c r="F10">
        <f>($F$12/100)*Curves!$B73</f>
        <v>2538.4500000000003</v>
      </c>
      <c r="G10">
        <f>($G$12/100)*Curves!$B73</f>
        <v>3299.9850000000006</v>
      </c>
      <c r="H10">
        <v>0</v>
      </c>
      <c r="I10">
        <v>0</v>
      </c>
      <c r="J10">
        <v>1</v>
      </c>
      <c r="K10">
        <v>0</v>
      </c>
      <c r="L10">
        <v>0.15</v>
      </c>
      <c r="M10">
        <v>0</v>
      </c>
      <c r="N10">
        <v>0</v>
      </c>
      <c r="O10">
        <v>0</v>
      </c>
      <c r="P10">
        <f>($P$12/100)*Curves!G73</f>
        <v>1.35</v>
      </c>
      <c r="R10">
        <v>-5.0000000000000001E-3</v>
      </c>
      <c r="AF10">
        <v>55</v>
      </c>
      <c r="AG10">
        <v>30</v>
      </c>
      <c r="AH10">
        <v>0</v>
      </c>
      <c r="AI10">
        <v>0</v>
      </c>
      <c r="AJ10">
        <v>10</v>
      </c>
      <c r="AK10">
        <v>8</v>
      </c>
      <c r="AL10">
        <v>15</v>
      </c>
      <c r="AM10">
        <v>20</v>
      </c>
      <c r="AN10">
        <v>-0.02</v>
      </c>
      <c r="AO10">
        <v>-0.01</v>
      </c>
      <c r="AR10" t="s">
        <v>1161</v>
      </c>
    </row>
    <row r="11" spans="1:56">
      <c r="A11" t="s">
        <v>14</v>
      </c>
      <c r="B11" t="s">
        <v>13</v>
      </c>
      <c r="C11">
        <v>9</v>
      </c>
      <c r="D11">
        <v>111</v>
      </c>
      <c r="E11" t="s">
        <v>12</v>
      </c>
      <c r="F11">
        <f>($F$12/100)*Curves!$B74</f>
        <v>2835.1500000000005</v>
      </c>
      <c r="G11">
        <f>($G$12/100)*Curves!$B74</f>
        <v>3685.6950000000006</v>
      </c>
      <c r="H11">
        <v>0</v>
      </c>
      <c r="I11">
        <v>0</v>
      </c>
      <c r="J11">
        <v>2</v>
      </c>
      <c r="K11">
        <v>0</v>
      </c>
      <c r="L11">
        <v>0.2</v>
      </c>
      <c r="M11">
        <v>0</v>
      </c>
      <c r="N11">
        <v>0</v>
      </c>
      <c r="O11">
        <v>0</v>
      </c>
      <c r="P11">
        <f>($P$12/100)*Curves!G74</f>
        <v>1.4500000000000002</v>
      </c>
      <c r="R11">
        <v>-5.0000000000000001E-3</v>
      </c>
      <c r="AF11">
        <v>85</v>
      </c>
      <c r="AG11">
        <v>40</v>
      </c>
      <c r="AH11">
        <v>0</v>
      </c>
      <c r="AI11">
        <v>0</v>
      </c>
      <c r="AJ11">
        <v>10</v>
      </c>
      <c r="AK11">
        <v>10</v>
      </c>
      <c r="AL11">
        <v>30</v>
      </c>
      <c r="AM11">
        <v>20</v>
      </c>
      <c r="AN11">
        <v>-0.02</v>
      </c>
      <c r="AO11">
        <v>-0.01</v>
      </c>
      <c r="AR11" t="s">
        <v>1829</v>
      </c>
    </row>
    <row r="12" spans="1:56">
      <c r="F12">
        <v>15000</v>
      </c>
      <c r="G12">
        <v>19500</v>
      </c>
      <c r="J12">
        <f>SUM(J2:J11)</f>
        <v>8</v>
      </c>
      <c r="P12">
        <v>10</v>
      </c>
      <c r="AF12">
        <f t="shared" ref="AF12:AM12" si="0">SUM(AF2:AF11)</f>
        <v>400</v>
      </c>
      <c r="AG12">
        <f t="shared" si="0"/>
        <v>200</v>
      </c>
      <c r="AH12">
        <f t="shared" si="0"/>
        <v>0</v>
      </c>
      <c r="AI12">
        <f t="shared" si="0"/>
        <v>0</v>
      </c>
      <c r="AJ12">
        <f t="shared" si="0"/>
        <v>100</v>
      </c>
      <c r="AK12">
        <f t="shared" si="0"/>
        <v>38</v>
      </c>
      <c r="AL12">
        <f t="shared" si="0"/>
        <v>100</v>
      </c>
      <c r="AM12">
        <f t="shared" si="0"/>
        <v>200</v>
      </c>
    </row>
    <row r="13" spans="1:56">
      <c r="A13" t="s">
        <v>73</v>
      </c>
      <c r="C13">
        <v>9</v>
      </c>
      <c r="D13">
        <v>109</v>
      </c>
      <c r="F13">
        <f>($F$23/100)*Curves!$B65</f>
        <v>11.374650000000006</v>
      </c>
      <c r="G13">
        <v>0</v>
      </c>
      <c r="H13">
        <v>0</v>
      </c>
      <c r="I13">
        <f>($I$23/100)*Curves!$B65</f>
        <v>15.111250000000009</v>
      </c>
      <c r="J13">
        <v>0.1</v>
      </c>
      <c r="K13">
        <v>0.02</v>
      </c>
      <c r="L13">
        <v>0</v>
      </c>
      <c r="M13">
        <v>0</v>
      </c>
      <c r="N13">
        <v>0</v>
      </c>
      <c r="O13">
        <v>0</v>
      </c>
      <c r="P13">
        <v>-0.1</v>
      </c>
      <c r="R13">
        <v>-5.0000000000000001E-3</v>
      </c>
      <c r="S13">
        <v>0.01</v>
      </c>
      <c r="AR13" t="s">
        <v>1043</v>
      </c>
      <c r="BA13" t="s">
        <v>0</v>
      </c>
    </row>
    <row r="14" spans="1:56">
      <c r="A14" t="s">
        <v>74</v>
      </c>
      <c r="B14" t="s">
        <v>1</v>
      </c>
      <c r="C14">
        <v>9</v>
      </c>
      <c r="D14">
        <v>108</v>
      </c>
      <c r="E14" t="s">
        <v>73</v>
      </c>
      <c r="F14">
        <f>($F$23/100)*Curves!$B66</f>
        <v>31.846950000000007</v>
      </c>
      <c r="G14">
        <v>0</v>
      </c>
      <c r="H14">
        <v>0</v>
      </c>
      <c r="I14">
        <f>($I$23/100)*Curves!$B66</f>
        <v>42.308750000000011</v>
      </c>
      <c r="J14">
        <v>0.1</v>
      </c>
      <c r="K14">
        <v>0.02</v>
      </c>
      <c r="L14">
        <v>0</v>
      </c>
      <c r="M14">
        <v>0</v>
      </c>
      <c r="N14">
        <v>0</v>
      </c>
      <c r="O14">
        <v>0</v>
      </c>
      <c r="P14">
        <v>-0.1</v>
      </c>
      <c r="R14">
        <v>-5.0000000000000001E-3</v>
      </c>
      <c r="S14">
        <v>0.01</v>
      </c>
      <c r="AR14" t="s">
        <v>1044</v>
      </c>
      <c r="BA14" t="s">
        <v>0</v>
      </c>
    </row>
    <row r="15" spans="1:56">
      <c r="A15" t="s">
        <v>75</v>
      </c>
      <c r="B15" t="s">
        <v>1</v>
      </c>
      <c r="C15">
        <v>9</v>
      </c>
      <c r="D15">
        <v>107</v>
      </c>
      <c r="E15" t="s">
        <v>74</v>
      </c>
      <c r="F15">
        <f>($F$23/100)*Curves!$B67</f>
        <v>52.319250000000004</v>
      </c>
      <c r="G15">
        <v>0</v>
      </c>
      <c r="H15">
        <v>0</v>
      </c>
      <c r="I15">
        <f>($I$23/100)*Curves!$B67</f>
        <v>69.506250000000009</v>
      </c>
      <c r="J15">
        <v>0.2</v>
      </c>
      <c r="K15">
        <v>0.02</v>
      </c>
      <c r="L15">
        <v>0</v>
      </c>
      <c r="M15">
        <v>0</v>
      </c>
      <c r="N15">
        <v>0</v>
      </c>
      <c r="O15">
        <v>0</v>
      </c>
      <c r="P15">
        <v>-0.1</v>
      </c>
      <c r="R15">
        <v>-5.0000000000000001E-3</v>
      </c>
      <c r="S15">
        <v>0.01</v>
      </c>
      <c r="AR15" t="s">
        <v>1046</v>
      </c>
      <c r="BA15" t="s">
        <v>2</v>
      </c>
    </row>
    <row r="16" spans="1:56">
      <c r="A16" t="s">
        <v>76</v>
      </c>
      <c r="B16" t="s">
        <v>4</v>
      </c>
      <c r="C16">
        <v>9</v>
      </c>
      <c r="D16">
        <v>106</v>
      </c>
      <c r="E16" t="s">
        <v>75</v>
      </c>
      <c r="F16">
        <f>($F$23/100)*Curves!$B68</f>
        <v>72.791550000000001</v>
      </c>
      <c r="G16">
        <v>0</v>
      </c>
      <c r="H16">
        <v>0</v>
      </c>
      <c r="I16">
        <f>($I$23/100)*Curves!$B68</f>
        <v>96.703749999999999</v>
      </c>
      <c r="J16">
        <v>0.3</v>
      </c>
      <c r="K16">
        <v>0.02</v>
      </c>
      <c r="L16">
        <v>0</v>
      </c>
      <c r="M16">
        <v>0</v>
      </c>
      <c r="N16">
        <v>0</v>
      </c>
      <c r="O16">
        <v>0</v>
      </c>
      <c r="P16">
        <v>-0.1</v>
      </c>
      <c r="R16">
        <v>-5.0000000000000001E-3</v>
      </c>
      <c r="S16">
        <v>0.01</v>
      </c>
      <c r="AR16" t="s">
        <v>1064</v>
      </c>
      <c r="BA16" t="s">
        <v>2</v>
      </c>
    </row>
    <row r="17" spans="1:53">
      <c r="A17" t="s">
        <v>77</v>
      </c>
      <c r="B17" t="s">
        <v>4</v>
      </c>
      <c r="C17">
        <v>9</v>
      </c>
      <c r="D17">
        <v>105</v>
      </c>
      <c r="E17" t="s">
        <v>76</v>
      </c>
      <c r="F17">
        <f>($F$23/100)*Curves!$B69</f>
        <v>93.263850000000005</v>
      </c>
      <c r="G17">
        <v>0</v>
      </c>
      <c r="H17">
        <v>0</v>
      </c>
      <c r="I17">
        <f>($I$23/100)*Curves!$B69</f>
        <v>123.90125000000002</v>
      </c>
      <c r="J17">
        <v>0.3</v>
      </c>
      <c r="K17">
        <v>0.02</v>
      </c>
      <c r="L17">
        <v>0</v>
      </c>
      <c r="M17">
        <v>0</v>
      </c>
      <c r="N17">
        <v>0</v>
      </c>
      <c r="O17">
        <v>0</v>
      </c>
      <c r="P17">
        <v>-0.1</v>
      </c>
      <c r="R17">
        <v>-5.0000000000000001E-3</v>
      </c>
      <c r="S17">
        <v>0.01</v>
      </c>
      <c r="AR17" t="s">
        <v>1069</v>
      </c>
      <c r="BA17" t="s">
        <v>3</v>
      </c>
    </row>
    <row r="18" spans="1:53">
      <c r="A18" t="s">
        <v>78</v>
      </c>
      <c r="B18" t="s">
        <v>7</v>
      </c>
      <c r="C18">
        <v>9</v>
      </c>
      <c r="D18">
        <v>104</v>
      </c>
      <c r="E18" t="s">
        <v>77</v>
      </c>
      <c r="F18">
        <f>($F$23/100)*Curves!$B70</f>
        <v>113.73615000000001</v>
      </c>
      <c r="G18">
        <v>0</v>
      </c>
      <c r="H18">
        <v>0</v>
      </c>
      <c r="I18">
        <f>($I$23/100)*Curves!$B70</f>
        <v>151.09875000000002</v>
      </c>
      <c r="J18">
        <v>0.5</v>
      </c>
      <c r="K18">
        <v>0.02</v>
      </c>
      <c r="L18">
        <v>0.01</v>
      </c>
      <c r="M18">
        <v>0</v>
      </c>
      <c r="N18">
        <v>0</v>
      </c>
      <c r="O18">
        <v>0</v>
      </c>
      <c r="P18">
        <v>-0.1</v>
      </c>
      <c r="R18">
        <v>-5.0000000000000001E-3</v>
      </c>
      <c r="S18">
        <v>0.01</v>
      </c>
      <c r="AR18" t="s">
        <v>1060</v>
      </c>
      <c r="BA18" t="s">
        <v>5</v>
      </c>
    </row>
    <row r="19" spans="1:53">
      <c r="A19" t="s">
        <v>79</v>
      </c>
      <c r="B19" t="s">
        <v>7</v>
      </c>
      <c r="C19">
        <v>9</v>
      </c>
      <c r="D19">
        <v>103</v>
      </c>
      <c r="E19" t="s">
        <v>78</v>
      </c>
      <c r="F19">
        <f>($F$23/100)*Curves!$B71</f>
        <v>134.20845</v>
      </c>
      <c r="G19">
        <v>0</v>
      </c>
      <c r="H19">
        <v>0</v>
      </c>
      <c r="I19">
        <f>($I$23/100)*Curves!$B71</f>
        <v>178.29625000000001</v>
      </c>
      <c r="J19">
        <v>0.5</v>
      </c>
      <c r="K19">
        <v>0.02</v>
      </c>
      <c r="L19">
        <v>0.01</v>
      </c>
      <c r="M19">
        <v>0</v>
      </c>
      <c r="N19">
        <v>0</v>
      </c>
      <c r="O19">
        <v>0</v>
      </c>
      <c r="P19">
        <v>-0.1</v>
      </c>
      <c r="R19">
        <v>-5.0000000000000001E-3</v>
      </c>
      <c r="S19">
        <v>0.01</v>
      </c>
      <c r="AR19" t="s">
        <v>1056</v>
      </c>
      <c r="BA19" t="s">
        <v>5</v>
      </c>
    </row>
    <row r="20" spans="1:53">
      <c r="A20" t="s">
        <v>80</v>
      </c>
      <c r="B20" t="s">
        <v>10</v>
      </c>
      <c r="C20">
        <v>9</v>
      </c>
      <c r="D20">
        <v>102</v>
      </c>
      <c r="E20" t="s">
        <v>79</v>
      </c>
      <c r="F20">
        <f>($F$23/100)*Curves!$B72</f>
        <v>154.68074999999999</v>
      </c>
      <c r="G20">
        <v>0</v>
      </c>
      <c r="H20">
        <v>0</v>
      </c>
      <c r="I20">
        <f>($I$23/100)*Curves!$B72</f>
        <v>205.49375000000001</v>
      </c>
      <c r="J20">
        <v>0.75</v>
      </c>
      <c r="K20">
        <v>0.02</v>
      </c>
      <c r="L20">
        <v>0.02</v>
      </c>
      <c r="M20">
        <v>0</v>
      </c>
      <c r="N20">
        <v>0</v>
      </c>
      <c r="O20">
        <v>0</v>
      </c>
      <c r="P20">
        <v>-0.1</v>
      </c>
      <c r="R20">
        <v>-5.0000000000000001E-3</v>
      </c>
      <c r="S20">
        <v>0.01</v>
      </c>
      <c r="AR20" t="s">
        <v>1052</v>
      </c>
      <c r="BA20" t="s">
        <v>9</v>
      </c>
    </row>
    <row r="21" spans="1:53">
      <c r="A21" t="s">
        <v>81</v>
      </c>
      <c r="B21" t="s">
        <v>10</v>
      </c>
      <c r="C21">
        <v>9</v>
      </c>
      <c r="D21">
        <v>101</v>
      </c>
      <c r="E21" t="s">
        <v>80</v>
      </c>
      <c r="F21">
        <f>($F$23/100)*Curves!$B73</f>
        <v>175.15305000000001</v>
      </c>
      <c r="G21">
        <v>0</v>
      </c>
      <c r="H21">
        <v>0</v>
      </c>
      <c r="I21">
        <f>($I$23/100)*Curves!$B73</f>
        <v>232.69125000000003</v>
      </c>
      <c r="J21">
        <v>0.75</v>
      </c>
      <c r="K21">
        <v>0.02</v>
      </c>
      <c r="L21">
        <v>0.05</v>
      </c>
      <c r="M21">
        <v>0</v>
      </c>
      <c r="N21">
        <v>0</v>
      </c>
      <c r="O21">
        <v>0</v>
      </c>
      <c r="P21">
        <v>-0.1</v>
      </c>
      <c r="R21">
        <v>-5.0000000000000001E-3</v>
      </c>
      <c r="S21">
        <v>0.01</v>
      </c>
      <c r="AR21" t="s">
        <v>1084</v>
      </c>
      <c r="BA21" t="s">
        <v>9</v>
      </c>
    </row>
    <row r="22" spans="1:53">
      <c r="A22" t="s">
        <v>82</v>
      </c>
      <c r="B22" t="s">
        <v>13</v>
      </c>
      <c r="C22">
        <v>9</v>
      </c>
      <c r="D22">
        <v>100</v>
      </c>
      <c r="E22" t="s">
        <v>81</v>
      </c>
      <c r="F22">
        <f>($F$23/100)*Curves!$B74</f>
        <v>195.62535000000003</v>
      </c>
      <c r="G22">
        <v>0</v>
      </c>
      <c r="H22">
        <v>0</v>
      </c>
      <c r="I22">
        <f>($I$23/100)*Curves!$B74</f>
        <v>259.88875000000007</v>
      </c>
      <c r="J22">
        <v>1</v>
      </c>
      <c r="K22">
        <v>0.02</v>
      </c>
      <c r="L22">
        <v>0.1</v>
      </c>
      <c r="M22">
        <v>0</v>
      </c>
      <c r="N22">
        <v>0</v>
      </c>
      <c r="O22">
        <v>0</v>
      </c>
      <c r="P22">
        <v>-0.1</v>
      </c>
      <c r="R22">
        <v>-5.0000000000000001E-3</v>
      </c>
      <c r="S22">
        <v>0.01</v>
      </c>
      <c r="AR22" t="s">
        <v>1087</v>
      </c>
      <c r="BA22" t="s">
        <v>14</v>
      </c>
    </row>
    <row r="23" spans="1:53">
      <c r="F23">
        <v>1035</v>
      </c>
      <c r="I23">
        <v>1375</v>
      </c>
      <c r="J23">
        <f>SUM(J13:J22)</f>
        <v>4.5</v>
      </c>
      <c r="P23">
        <f>SUM(P13:P22)</f>
        <v>-0.99999999999999989</v>
      </c>
    </row>
    <row r="24" spans="1:53">
      <c r="A24" t="s">
        <v>43</v>
      </c>
      <c r="C24">
        <v>9</v>
      </c>
      <c r="D24">
        <v>120</v>
      </c>
      <c r="F24">
        <f>($F$35/100)*Curves!$B77</f>
        <v>17.506236363636372</v>
      </c>
      <c r="G24">
        <v>0</v>
      </c>
      <c r="H24">
        <v>0</v>
      </c>
      <c r="I24">
        <f>($I$35/100)*Curves!$B77</f>
        <v>23.297272727272738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(P$35/100)*Curves!$G77</f>
        <v>0.23327999999999993</v>
      </c>
      <c r="R24">
        <v>0.1</v>
      </c>
      <c r="AF24">
        <v>5</v>
      </c>
      <c r="AG24">
        <v>3</v>
      </c>
      <c r="AH24">
        <v>0</v>
      </c>
      <c r="AI24">
        <v>0</v>
      </c>
      <c r="AJ24">
        <v>0</v>
      </c>
      <c r="AK24">
        <v>0</v>
      </c>
      <c r="AL24">
        <v>0</v>
      </c>
      <c r="AO24">
        <v>-0.01</v>
      </c>
      <c r="AR24" t="s">
        <v>1002</v>
      </c>
      <c r="BA24" t="s">
        <v>0</v>
      </c>
    </row>
    <row r="25" spans="1:53">
      <c r="A25" t="s">
        <v>44</v>
      </c>
      <c r="C25">
        <v>9</v>
      </c>
      <c r="D25">
        <v>120</v>
      </c>
      <c r="E25" t="s">
        <v>43</v>
      </c>
      <c r="F25">
        <f>($F$35/100)*Curves!$B78</f>
        <v>47.477716363636368</v>
      </c>
      <c r="G25">
        <v>0</v>
      </c>
      <c r="H25">
        <v>0</v>
      </c>
      <c r="I25">
        <f>($I$35/100)*Curves!$B78</f>
        <v>63.183272727272737</v>
      </c>
      <c r="J25">
        <v>-0.1</v>
      </c>
      <c r="K25">
        <v>0</v>
      </c>
      <c r="L25">
        <v>0</v>
      </c>
      <c r="M25">
        <v>0</v>
      </c>
      <c r="N25">
        <v>0</v>
      </c>
      <c r="O25">
        <v>0</v>
      </c>
      <c r="P25">
        <f>(P$35/100)*Curves!$G78</f>
        <v>0.34662399999999993</v>
      </c>
      <c r="R25">
        <v>0.1</v>
      </c>
      <c r="AF25">
        <v>5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O25">
        <v>-0.01</v>
      </c>
      <c r="AR25" t="s">
        <v>1003</v>
      </c>
      <c r="BA25" t="s">
        <v>0</v>
      </c>
    </row>
    <row r="26" spans="1:53">
      <c r="A26" t="s">
        <v>45</v>
      </c>
      <c r="B26" t="s">
        <v>1</v>
      </c>
      <c r="C26">
        <v>9</v>
      </c>
      <c r="D26">
        <v>120</v>
      </c>
      <c r="E26" t="s">
        <v>44</v>
      </c>
      <c r="F26">
        <f>($F$35/100)*Curves!$B79</f>
        <v>77.449196363636375</v>
      </c>
      <c r="G26">
        <v>0</v>
      </c>
      <c r="H26">
        <v>0</v>
      </c>
      <c r="I26">
        <f>($I$35/100)*Curves!$B79</f>
        <v>103.06927272727273</v>
      </c>
      <c r="J26">
        <v>-0.1</v>
      </c>
      <c r="K26">
        <v>0</v>
      </c>
      <c r="L26">
        <v>0</v>
      </c>
      <c r="M26">
        <v>0</v>
      </c>
      <c r="N26">
        <v>0</v>
      </c>
      <c r="O26">
        <v>0</v>
      </c>
      <c r="P26">
        <f>(P$35/100)*Curves!$G79</f>
        <v>0.45996799999999999</v>
      </c>
      <c r="R26">
        <v>0.1</v>
      </c>
      <c r="AF26">
        <v>5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O26">
        <v>-0.01</v>
      </c>
      <c r="AR26" t="s">
        <v>1004</v>
      </c>
      <c r="BA26" t="s">
        <v>2</v>
      </c>
    </row>
    <row r="27" spans="1:53">
      <c r="A27" t="s">
        <v>46</v>
      </c>
      <c r="B27" t="s">
        <v>1</v>
      </c>
      <c r="C27">
        <v>9</v>
      </c>
      <c r="D27">
        <v>119</v>
      </c>
      <c r="E27" t="s">
        <v>45</v>
      </c>
      <c r="F27">
        <f>($F$35/100)*Curves!$B80</f>
        <v>107.42067636363637</v>
      </c>
      <c r="G27">
        <v>0</v>
      </c>
      <c r="H27">
        <v>0</v>
      </c>
      <c r="I27">
        <f>($I$35/100)*Curves!$B80</f>
        <v>142.95527272727273</v>
      </c>
      <c r="J27">
        <v>-0.2</v>
      </c>
      <c r="K27">
        <v>0</v>
      </c>
      <c r="L27">
        <v>0</v>
      </c>
      <c r="M27">
        <v>0</v>
      </c>
      <c r="N27">
        <v>0</v>
      </c>
      <c r="O27">
        <v>0</v>
      </c>
      <c r="P27">
        <f>(P$35/100)*Curves!$G80</f>
        <v>0.57331200000000004</v>
      </c>
      <c r="R27">
        <v>0.1</v>
      </c>
      <c r="AF27">
        <v>5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O27">
        <v>-0.01</v>
      </c>
      <c r="AR27" t="s">
        <v>1005</v>
      </c>
      <c r="BA27" t="s">
        <v>3</v>
      </c>
    </row>
    <row r="28" spans="1:53">
      <c r="A28" t="s">
        <v>47</v>
      </c>
      <c r="B28" t="s">
        <v>4</v>
      </c>
      <c r="C28">
        <v>9</v>
      </c>
      <c r="D28">
        <v>119</v>
      </c>
      <c r="E28" t="s">
        <v>46</v>
      </c>
      <c r="F28">
        <f>($F$35/100)*Curves!$B81</f>
        <v>137.39215636363633</v>
      </c>
      <c r="G28">
        <v>0</v>
      </c>
      <c r="H28">
        <v>0</v>
      </c>
      <c r="I28">
        <f>($I$35/100)*Curves!$B81</f>
        <v>182.8412727272727</v>
      </c>
      <c r="J28">
        <v>-0.3</v>
      </c>
      <c r="K28">
        <v>0</v>
      </c>
      <c r="L28">
        <v>0</v>
      </c>
      <c r="M28">
        <v>0</v>
      </c>
      <c r="N28">
        <v>0</v>
      </c>
      <c r="O28">
        <v>0</v>
      </c>
      <c r="P28">
        <f>(P$35/100)*Curves!$G81</f>
        <v>0.68665600000000004</v>
      </c>
      <c r="R28">
        <v>0.1</v>
      </c>
      <c r="AF28">
        <v>5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O28">
        <v>-0.01</v>
      </c>
      <c r="AR28" t="s">
        <v>1006</v>
      </c>
      <c r="BA28" t="s">
        <v>5</v>
      </c>
    </row>
    <row r="29" spans="1:53">
      <c r="A29" t="s">
        <v>48</v>
      </c>
      <c r="B29" t="s">
        <v>4</v>
      </c>
      <c r="C29">
        <v>9</v>
      </c>
      <c r="D29">
        <v>119</v>
      </c>
      <c r="E29" t="s">
        <v>47</v>
      </c>
      <c r="F29">
        <f>($F$35/100)*Curves!$B82</f>
        <v>167.36363636363635</v>
      </c>
      <c r="G29">
        <v>0</v>
      </c>
      <c r="H29">
        <v>0</v>
      </c>
      <c r="I29">
        <f>($I$35/100)*Curves!$B82</f>
        <v>222.72727272727269</v>
      </c>
      <c r="J29">
        <v>-0.3</v>
      </c>
      <c r="K29">
        <v>0</v>
      </c>
      <c r="L29">
        <v>0</v>
      </c>
      <c r="M29">
        <v>0</v>
      </c>
      <c r="N29">
        <v>0</v>
      </c>
      <c r="O29">
        <v>0</v>
      </c>
      <c r="P29">
        <f>(P$35/100)*Curves!$G82</f>
        <v>0.8</v>
      </c>
      <c r="R29">
        <v>0.1</v>
      </c>
      <c r="AF29">
        <v>5</v>
      </c>
      <c r="AG29">
        <v>3</v>
      </c>
      <c r="AH29">
        <v>0</v>
      </c>
      <c r="AI29">
        <v>0</v>
      </c>
      <c r="AJ29">
        <v>0</v>
      </c>
      <c r="AK29">
        <v>0</v>
      </c>
      <c r="AL29">
        <v>0</v>
      </c>
      <c r="AO29">
        <v>-0.01</v>
      </c>
      <c r="AR29" t="s">
        <v>1007</v>
      </c>
      <c r="BA29" t="s">
        <v>5</v>
      </c>
    </row>
    <row r="30" spans="1:53">
      <c r="A30" t="s">
        <v>49</v>
      </c>
      <c r="B30" t="s">
        <v>7</v>
      </c>
      <c r="C30">
        <v>9</v>
      </c>
      <c r="D30">
        <v>118</v>
      </c>
      <c r="E30" t="s">
        <v>48</v>
      </c>
      <c r="F30">
        <f>($F$35/100)*Curves!$B83</f>
        <v>197.33511636363636</v>
      </c>
      <c r="G30">
        <v>0</v>
      </c>
      <c r="H30">
        <v>0</v>
      </c>
      <c r="I30">
        <f>($I$35/100)*Curves!$B83</f>
        <v>262.61327272727272</v>
      </c>
      <c r="J30">
        <v>-0.5</v>
      </c>
      <c r="K30">
        <v>0</v>
      </c>
      <c r="L30">
        <v>0</v>
      </c>
      <c r="M30">
        <v>0</v>
      </c>
      <c r="N30">
        <v>0</v>
      </c>
      <c r="O30">
        <v>0</v>
      </c>
      <c r="P30">
        <f>(P$35/100)*Curves!$G83</f>
        <v>0.91334400000000004</v>
      </c>
      <c r="R30">
        <v>0.1</v>
      </c>
      <c r="AF30">
        <v>5</v>
      </c>
      <c r="AG30">
        <v>3</v>
      </c>
      <c r="AH30">
        <v>0</v>
      </c>
      <c r="AI30">
        <v>0</v>
      </c>
      <c r="AJ30">
        <v>0</v>
      </c>
      <c r="AK30">
        <v>0</v>
      </c>
      <c r="AL30">
        <v>0</v>
      </c>
      <c r="AO30">
        <v>-0.01</v>
      </c>
      <c r="AR30" t="s">
        <v>1008</v>
      </c>
      <c r="BA30" t="s">
        <v>6</v>
      </c>
    </row>
    <row r="31" spans="1:53">
      <c r="A31" t="s">
        <v>50</v>
      </c>
      <c r="B31" t="s">
        <v>7</v>
      </c>
      <c r="C31">
        <v>9</v>
      </c>
      <c r="D31">
        <v>118</v>
      </c>
      <c r="E31" t="s">
        <v>49</v>
      </c>
      <c r="F31">
        <f>($F$35/100)*Curves!$B84</f>
        <v>227.30659636363634</v>
      </c>
      <c r="G31">
        <v>0</v>
      </c>
      <c r="H31">
        <v>0</v>
      </c>
      <c r="I31">
        <f>($I$35/100)*Curves!$B84</f>
        <v>302.49927272727268</v>
      </c>
      <c r="J31">
        <v>-0.5</v>
      </c>
      <c r="K31">
        <v>0</v>
      </c>
      <c r="L31">
        <v>0</v>
      </c>
      <c r="M31">
        <v>0</v>
      </c>
      <c r="N31">
        <v>0</v>
      </c>
      <c r="O31">
        <v>0</v>
      </c>
      <c r="P31">
        <f>(P$35/100)*Curves!$G84</f>
        <v>1.026688</v>
      </c>
      <c r="R31">
        <v>0.1</v>
      </c>
      <c r="AF31">
        <v>5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0</v>
      </c>
      <c r="AO31">
        <v>-0.01</v>
      </c>
      <c r="AR31" t="s">
        <v>1009</v>
      </c>
      <c r="BA31" t="s">
        <v>6</v>
      </c>
    </row>
    <row r="32" spans="1:53">
      <c r="A32" t="s">
        <v>51</v>
      </c>
      <c r="B32" t="s">
        <v>10</v>
      </c>
      <c r="C32">
        <v>9</v>
      </c>
      <c r="D32">
        <v>117</v>
      </c>
      <c r="E32" t="s">
        <v>50</v>
      </c>
      <c r="F32">
        <f>($F$35/100)*Curves!$B85</f>
        <v>257.27807636363633</v>
      </c>
      <c r="G32">
        <v>0</v>
      </c>
      <c r="H32">
        <v>0</v>
      </c>
      <c r="I32">
        <f>($I$35/100)*Curves!$B85</f>
        <v>342.38527272727271</v>
      </c>
      <c r="J32">
        <v>-0.75</v>
      </c>
      <c r="K32">
        <v>0</v>
      </c>
      <c r="L32">
        <v>0</v>
      </c>
      <c r="M32">
        <v>0</v>
      </c>
      <c r="N32">
        <v>0</v>
      </c>
      <c r="O32">
        <v>0</v>
      </c>
      <c r="P32">
        <f>(P$35/100)*Curves!$G85</f>
        <v>1.1400320000000002</v>
      </c>
      <c r="R32">
        <v>0.1</v>
      </c>
      <c r="AF32">
        <v>7</v>
      </c>
      <c r="AG32">
        <v>5</v>
      </c>
      <c r="AH32">
        <v>0</v>
      </c>
      <c r="AI32">
        <v>0</v>
      </c>
      <c r="AJ32">
        <v>0</v>
      </c>
      <c r="AK32">
        <v>0</v>
      </c>
      <c r="AL32">
        <v>0</v>
      </c>
      <c r="AO32">
        <v>-0.01</v>
      </c>
      <c r="AR32" t="s">
        <v>1010</v>
      </c>
      <c r="BA32" t="s">
        <v>6</v>
      </c>
    </row>
    <row r="33" spans="1:53">
      <c r="A33" t="s">
        <v>52</v>
      </c>
      <c r="B33" t="s">
        <v>10</v>
      </c>
      <c r="C33">
        <v>9</v>
      </c>
      <c r="D33">
        <v>117</v>
      </c>
      <c r="E33" t="s">
        <v>51</v>
      </c>
      <c r="F33">
        <f>($F$35/100)*Curves!$B86</f>
        <v>287.24955636363632</v>
      </c>
      <c r="G33">
        <v>0</v>
      </c>
      <c r="H33">
        <v>0</v>
      </c>
      <c r="I33">
        <f>($I$35/100)*Curves!$B86</f>
        <v>382.27127272727267</v>
      </c>
      <c r="J33">
        <v>-1.25</v>
      </c>
      <c r="K33">
        <v>0</v>
      </c>
      <c r="L33">
        <v>0</v>
      </c>
      <c r="M33">
        <v>0</v>
      </c>
      <c r="N33">
        <v>0</v>
      </c>
      <c r="O33">
        <v>0</v>
      </c>
      <c r="P33">
        <f>(P$35/100)*Curves!$G86</f>
        <v>1.253376</v>
      </c>
      <c r="R33">
        <v>0.1</v>
      </c>
      <c r="AF33">
        <v>8</v>
      </c>
      <c r="AG33">
        <v>5</v>
      </c>
      <c r="AH33">
        <v>0</v>
      </c>
      <c r="AI33">
        <v>0</v>
      </c>
      <c r="AJ33">
        <v>0</v>
      </c>
      <c r="AK33">
        <v>0</v>
      </c>
      <c r="AL33">
        <v>0</v>
      </c>
      <c r="AO33">
        <v>-0.01</v>
      </c>
      <c r="AR33" t="s">
        <v>1011</v>
      </c>
      <c r="BA33" t="s">
        <v>6</v>
      </c>
    </row>
    <row r="34" spans="1:53">
      <c r="A34" t="s">
        <v>53</v>
      </c>
      <c r="B34" t="s">
        <v>13</v>
      </c>
      <c r="C34">
        <v>9</v>
      </c>
      <c r="D34">
        <v>116</v>
      </c>
      <c r="E34" t="s">
        <v>52</v>
      </c>
      <c r="F34">
        <f>($F$35/100)*Curves!$B87</f>
        <v>317.22103636363636</v>
      </c>
      <c r="G34">
        <v>0</v>
      </c>
      <c r="H34">
        <v>0</v>
      </c>
      <c r="I34">
        <f>($I$35/100)*Curves!$B87</f>
        <v>422.1572727272727</v>
      </c>
      <c r="J34">
        <v>-1.5</v>
      </c>
      <c r="K34">
        <v>0</v>
      </c>
      <c r="L34">
        <v>0</v>
      </c>
      <c r="M34">
        <v>0</v>
      </c>
      <c r="N34">
        <v>0</v>
      </c>
      <c r="O34">
        <v>0</v>
      </c>
      <c r="P34">
        <f>(P$35/100)*Curves!$G87</f>
        <v>1.3667200000000002</v>
      </c>
      <c r="R34">
        <v>0.1</v>
      </c>
      <c r="AF34">
        <v>10</v>
      </c>
      <c r="AG34">
        <v>6</v>
      </c>
      <c r="AH34">
        <v>0</v>
      </c>
      <c r="AI34">
        <v>0</v>
      </c>
      <c r="AJ34">
        <v>0</v>
      </c>
      <c r="AK34">
        <v>0</v>
      </c>
      <c r="AL34">
        <v>0</v>
      </c>
      <c r="AO34">
        <v>-0.01</v>
      </c>
      <c r="AR34" t="s">
        <v>1012</v>
      </c>
      <c r="BA34" t="s">
        <v>6</v>
      </c>
    </row>
    <row r="35" spans="1:53">
      <c r="F35">
        <v>1841</v>
      </c>
      <c r="I35">
        <v>2450</v>
      </c>
      <c r="J35">
        <f>SUM(J24:J34)</f>
        <v>-5.5</v>
      </c>
      <c r="P35">
        <v>8.8000000000000007</v>
      </c>
      <c r="AF35">
        <f t="shared" ref="AF35:AL35" si="1">SUM(AF24:AF34)</f>
        <v>65</v>
      </c>
      <c r="AG35">
        <f t="shared" si="1"/>
        <v>40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</row>
    <row r="36" spans="1:53">
      <c r="A36" t="s">
        <v>54</v>
      </c>
      <c r="B36" t="s">
        <v>1</v>
      </c>
      <c r="C36">
        <v>9</v>
      </c>
      <c r="D36">
        <v>110</v>
      </c>
      <c r="F36">
        <f>($F$41/100)*Curves!$B19</f>
        <v>37.56</v>
      </c>
      <c r="G36">
        <v>0</v>
      </c>
      <c r="H36">
        <v>0</v>
      </c>
      <c r="I36">
        <f>($I$41/100)*Curves!$B19</f>
        <v>50</v>
      </c>
      <c r="K36">
        <v>0.03</v>
      </c>
      <c r="P36">
        <v>-0.5</v>
      </c>
      <c r="AN36">
        <v>0.03</v>
      </c>
      <c r="AO36">
        <v>0.02</v>
      </c>
      <c r="AR36" t="s">
        <v>1079</v>
      </c>
      <c r="BA36" t="s">
        <v>45</v>
      </c>
    </row>
    <row r="37" spans="1:53">
      <c r="A37" t="s">
        <v>55</v>
      </c>
      <c r="B37" t="s">
        <v>4</v>
      </c>
      <c r="C37">
        <v>9</v>
      </c>
      <c r="D37">
        <v>109</v>
      </c>
      <c r="E37" t="s">
        <v>54</v>
      </c>
      <c r="F37">
        <f>($F$41/100)*Curves!$B20</f>
        <v>112.68</v>
      </c>
      <c r="G37">
        <v>0</v>
      </c>
      <c r="H37">
        <v>0</v>
      </c>
      <c r="I37">
        <f>($I$41/100)*Curves!$B20</f>
        <v>150</v>
      </c>
      <c r="K37">
        <v>0.05</v>
      </c>
      <c r="P37">
        <v>-0.5</v>
      </c>
      <c r="AN37">
        <v>0.05</v>
      </c>
      <c r="AO37">
        <v>0.03</v>
      </c>
      <c r="AR37" t="s">
        <v>1075</v>
      </c>
      <c r="BA37" t="s">
        <v>46</v>
      </c>
    </row>
    <row r="38" spans="1:53">
      <c r="A38" t="s">
        <v>56</v>
      </c>
      <c r="B38" t="s">
        <v>7</v>
      </c>
      <c r="C38">
        <v>9</v>
      </c>
      <c r="D38">
        <v>108</v>
      </c>
      <c r="E38" t="s">
        <v>55</v>
      </c>
      <c r="F38">
        <f>($F$41/100)*Curves!$B21</f>
        <v>187.8</v>
      </c>
      <c r="G38">
        <v>0</v>
      </c>
      <c r="H38">
        <v>0</v>
      </c>
      <c r="I38">
        <f>($I$41/100)*Curves!$B21</f>
        <v>250</v>
      </c>
      <c r="K38">
        <v>7.0000000000000007E-2</v>
      </c>
      <c r="P38">
        <v>-0.5</v>
      </c>
      <c r="AN38">
        <v>7.0000000000000007E-2</v>
      </c>
      <c r="AO38">
        <v>0.05</v>
      </c>
      <c r="AR38" t="s">
        <v>1047</v>
      </c>
      <c r="BA38" t="s">
        <v>47</v>
      </c>
    </row>
    <row r="39" spans="1:53">
      <c r="A39" t="s">
        <v>57</v>
      </c>
      <c r="B39" t="s">
        <v>10</v>
      </c>
      <c r="C39">
        <v>9</v>
      </c>
      <c r="D39">
        <v>107</v>
      </c>
      <c r="E39" t="s">
        <v>56</v>
      </c>
      <c r="F39">
        <f>($F$41/100)*Curves!$B22</f>
        <v>262.92</v>
      </c>
      <c r="G39">
        <v>0</v>
      </c>
      <c r="H39">
        <v>0</v>
      </c>
      <c r="I39">
        <f>($I$41/100)*Curves!$B22</f>
        <v>350</v>
      </c>
      <c r="K39">
        <v>0.1</v>
      </c>
      <c r="P39">
        <v>-0.5</v>
      </c>
      <c r="AN39">
        <v>0.1</v>
      </c>
      <c r="AO39">
        <v>0.05</v>
      </c>
      <c r="AR39" t="s">
        <v>1065</v>
      </c>
      <c r="BA39" t="s">
        <v>47</v>
      </c>
    </row>
    <row r="40" spans="1:53">
      <c r="A40" t="s">
        <v>58</v>
      </c>
      <c r="B40" t="s">
        <v>13</v>
      </c>
      <c r="C40">
        <v>9</v>
      </c>
      <c r="D40">
        <v>106</v>
      </c>
      <c r="E40" t="s">
        <v>57</v>
      </c>
      <c r="F40">
        <f>($F$41/100)*Curves!$B23</f>
        <v>338.04</v>
      </c>
      <c r="G40">
        <v>0</v>
      </c>
      <c r="H40">
        <v>0</v>
      </c>
      <c r="I40">
        <f>($I$41/100)*Curves!$B23</f>
        <v>450</v>
      </c>
      <c r="K40">
        <v>0.15</v>
      </c>
      <c r="P40">
        <v>-0.5</v>
      </c>
      <c r="AN40">
        <v>0.15</v>
      </c>
      <c r="AO40">
        <v>0.1</v>
      </c>
      <c r="AR40" t="s">
        <v>1070</v>
      </c>
      <c r="BA40" t="s">
        <v>49</v>
      </c>
    </row>
    <row r="41" spans="1:53">
      <c r="F41">
        <v>939</v>
      </c>
      <c r="I41">
        <v>1250</v>
      </c>
    </row>
    <row r="42" spans="1:53">
      <c r="A42" t="s">
        <v>59</v>
      </c>
      <c r="C42">
        <v>9</v>
      </c>
      <c r="D42">
        <v>112</v>
      </c>
      <c r="F42">
        <f>($F$49/100)*Curves!$B34</f>
        <v>17.121714285714251</v>
      </c>
      <c r="G42">
        <v>0</v>
      </c>
      <c r="H42">
        <v>0</v>
      </c>
      <c r="I42">
        <f>($I$49/100)*Curves!$B34</f>
        <v>22.799999999999955</v>
      </c>
      <c r="K42">
        <v>0.01</v>
      </c>
      <c r="Q42">
        <v>0</v>
      </c>
      <c r="S42">
        <v>0.02</v>
      </c>
      <c r="AF42">
        <v>-10</v>
      </c>
      <c r="AH42">
        <v>6</v>
      </c>
      <c r="AI42">
        <v>2</v>
      </c>
      <c r="AJ42">
        <v>0</v>
      </c>
      <c r="AK42">
        <v>0</v>
      </c>
      <c r="AL42">
        <v>0</v>
      </c>
      <c r="AM42">
        <v>10</v>
      </c>
      <c r="AO42">
        <v>0.01</v>
      </c>
      <c r="AR42" t="s">
        <v>1737</v>
      </c>
      <c r="BA42" t="s">
        <v>0</v>
      </c>
    </row>
    <row r="43" spans="1:53">
      <c r="A43" t="s">
        <v>60</v>
      </c>
      <c r="B43" t="s">
        <v>1</v>
      </c>
      <c r="C43">
        <v>9</v>
      </c>
      <c r="D43">
        <v>111</v>
      </c>
      <c r="E43" t="s">
        <v>59</v>
      </c>
      <c r="F43">
        <f>($F$49/100)*Curves!$B35</f>
        <v>86.509714285714253</v>
      </c>
      <c r="G43">
        <v>0</v>
      </c>
      <c r="H43">
        <v>0</v>
      </c>
      <c r="I43">
        <f>($I$49/100)*Curves!$B35</f>
        <v>115.19999999999996</v>
      </c>
      <c r="K43">
        <v>0.01</v>
      </c>
      <c r="Q43">
        <v>0</v>
      </c>
      <c r="S43">
        <v>0.02</v>
      </c>
      <c r="AF43">
        <v>-10</v>
      </c>
      <c r="AH43">
        <v>6</v>
      </c>
      <c r="AI43">
        <v>2</v>
      </c>
      <c r="AJ43">
        <v>0</v>
      </c>
      <c r="AK43">
        <v>0</v>
      </c>
      <c r="AL43">
        <v>0</v>
      </c>
      <c r="AM43">
        <v>10</v>
      </c>
      <c r="AO43">
        <v>0.01</v>
      </c>
      <c r="AR43" t="s">
        <v>1736</v>
      </c>
      <c r="BA43" t="s">
        <v>0</v>
      </c>
    </row>
    <row r="44" spans="1:53">
      <c r="A44" t="s">
        <v>61</v>
      </c>
      <c r="B44" t="s">
        <v>4</v>
      </c>
      <c r="C44">
        <v>9</v>
      </c>
      <c r="D44">
        <v>110</v>
      </c>
      <c r="E44" t="s">
        <v>60</v>
      </c>
      <c r="F44">
        <f>($F$49/100)*Curves!$B36</f>
        <v>155.89771428571427</v>
      </c>
      <c r="G44">
        <v>0</v>
      </c>
      <c r="H44">
        <v>0</v>
      </c>
      <c r="I44">
        <f>($I$49/100)*Curves!$B36</f>
        <v>207.59999999999997</v>
      </c>
      <c r="K44">
        <v>0.01</v>
      </c>
      <c r="Q44">
        <v>-0.01</v>
      </c>
      <c r="S44">
        <v>0.02</v>
      </c>
      <c r="AF44">
        <v>-20</v>
      </c>
      <c r="AH44">
        <v>12</v>
      </c>
      <c r="AI44">
        <v>4</v>
      </c>
      <c r="AJ44">
        <v>0</v>
      </c>
      <c r="AK44">
        <v>0</v>
      </c>
      <c r="AL44">
        <v>0</v>
      </c>
      <c r="AM44">
        <v>10</v>
      </c>
      <c r="AO44">
        <v>0.01</v>
      </c>
      <c r="AR44" t="s">
        <v>1738</v>
      </c>
      <c r="BA44" t="s">
        <v>0</v>
      </c>
    </row>
    <row r="45" spans="1:53">
      <c r="A45" t="s">
        <v>62</v>
      </c>
      <c r="B45" t="s">
        <v>7</v>
      </c>
      <c r="C45">
        <v>9</v>
      </c>
      <c r="D45">
        <v>109</v>
      </c>
      <c r="E45" t="s">
        <v>61</v>
      </c>
      <c r="F45">
        <f>($F$49/100)*Curves!$B37</f>
        <v>225.28571428571428</v>
      </c>
      <c r="G45">
        <v>0</v>
      </c>
      <c r="H45">
        <v>0</v>
      </c>
      <c r="I45">
        <f>($I$49/100)*Curves!$B37</f>
        <v>300</v>
      </c>
      <c r="K45">
        <v>0.01</v>
      </c>
      <c r="Q45">
        <v>-0.01</v>
      </c>
      <c r="S45">
        <v>0.02</v>
      </c>
      <c r="AF45">
        <v>-20</v>
      </c>
      <c r="AH45">
        <v>12</v>
      </c>
      <c r="AI45">
        <v>4</v>
      </c>
      <c r="AJ45">
        <v>0</v>
      </c>
      <c r="AK45">
        <v>0</v>
      </c>
      <c r="AL45">
        <v>0</v>
      </c>
      <c r="AM45">
        <v>10</v>
      </c>
      <c r="AO45">
        <v>0.01</v>
      </c>
      <c r="AR45" t="s">
        <v>1739</v>
      </c>
      <c r="BA45" t="s">
        <v>0</v>
      </c>
    </row>
    <row r="46" spans="1:53">
      <c r="A46" t="s">
        <v>63</v>
      </c>
      <c r="B46" t="s">
        <v>10</v>
      </c>
      <c r="C46">
        <v>9</v>
      </c>
      <c r="D46">
        <v>108</v>
      </c>
      <c r="E46" t="s">
        <v>62</v>
      </c>
      <c r="F46">
        <f>($F$49/100)*Curves!$B38</f>
        <v>294.67371428571425</v>
      </c>
      <c r="G46">
        <v>0</v>
      </c>
      <c r="H46">
        <v>0</v>
      </c>
      <c r="I46">
        <f>($I$49/100)*Curves!$B38</f>
        <v>392.4</v>
      </c>
      <c r="K46">
        <v>0.01</v>
      </c>
      <c r="Q46">
        <v>-0.02</v>
      </c>
      <c r="S46">
        <v>0.02</v>
      </c>
      <c r="AF46">
        <v>-30</v>
      </c>
      <c r="AH46">
        <v>18</v>
      </c>
      <c r="AI46">
        <v>6</v>
      </c>
      <c r="AJ46">
        <v>0</v>
      </c>
      <c r="AK46">
        <v>0</v>
      </c>
      <c r="AL46">
        <v>0</v>
      </c>
      <c r="AM46">
        <v>10</v>
      </c>
      <c r="AO46">
        <v>0.01</v>
      </c>
      <c r="AR46" t="s">
        <v>1740</v>
      </c>
      <c r="BA46" t="s">
        <v>0</v>
      </c>
    </row>
    <row r="47" spans="1:53">
      <c r="A47" t="s">
        <v>64</v>
      </c>
      <c r="B47" t="s">
        <v>10</v>
      </c>
      <c r="C47">
        <v>9</v>
      </c>
      <c r="D47">
        <v>107</v>
      </c>
      <c r="E47" t="s">
        <v>63</v>
      </c>
      <c r="F47">
        <f>($F$49/100)*Curves!$B39</f>
        <v>364.06171428571429</v>
      </c>
      <c r="G47">
        <v>0</v>
      </c>
      <c r="H47">
        <v>0</v>
      </c>
      <c r="I47">
        <f>($I$49/100)*Curves!$B39</f>
        <v>484.8</v>
      </c>
      <c r="K47">
        <v>0.01</v>
      </c>
      <c r="Q47">
        <v>-0.02</v>
      </c>
      <c r="S47">
        <v>0.02</v>
      </c>
      <c r="AF47">
        <v>-40</v>
      </c>
      <c r="AH47">
        <v>24</v>
      </c>
      <c r="AI47">
        <v>8</v>
      </c>
      <c r="AJ47">
        <v>0</v>
      </c>
      <c r="AK47">
        <v>0</v>
      </c>
      <c r="AL47">
        <v>0</v>
      </c>
      <c r="AM47">
        <v>10</v>
      </c>
      <c r="AO47">
        <v>0.01</v>
      </c>
      <c r="AR47" t="s">
        <v>1741</v>
      </c>
      <c r="BA47" t="s">
        <v>0</v>
      </c>
    </row>
    <row r="48" spans="1:53">
      <c r="A48" t="s">
        <v>65</v>
      </c>
      <c r="B48" t="s">
        <v>13</v>
      </c>
      <c r="C48">
        <v>9</v>
      </c>
      <c r="D48">
        <v>106</v>
      </c>
      <c r="E48" t="s">
        <v>64</v>
      </c>
      <c r="F48">
        <f>($F$49/100)*Curves!$B40</f>
        <v>433.44971428571432</v>
      </c>
      <c r="G48">
        <v>0</v>
      </c>
      <c r="H48">
        <v>0</v>
      </c>
      <c r="I48">
        <f>($I$49/100)*Curves!$B40</f>
        <v>577.20000000000005</v>
      </c>
      <c r="K48">
        <v>0.01</v>
      </c>
      <c r="Q48">
        <v>-0.03</v>
      </c>
      <c r="S48">
        <v>0.02</v>
      </c>
      <c r="AF48">
        <v>-50</v>
      </c>
      <c r="AH48">
        <v>30</v>
      </c>
      <c r="AI48">
        <v>10</v>
      </c>
      <c r="AJ48">
        <v>0</v>
      </c>
      <c r="AK48">
        <v>0</v>
      </c>
      <c r="AL48">
        <v>0</v>
      </c>
      <c r="AM48">
        <v>10</v>
      </c>
      <c r="AO48">
        <v>0.01</v>
      </c>
      <c r="AR48" t="s">
        <v>1742</v>
      </c>
      <c r="BA48" t="s">
        <v>0</v>
      </c>
    </row>
    <row r="49" spans="1:53">
      <c r="F49">
        <v>1577</v>
      </c>
      <c r="I49">
        <v>2100</v>
      </c>
    </row>
    <row r="50" spans="1:53">
      <c r="A50" t="s">
        <v>1696</v>
      </c>
      <c r="C50">
        <v>9</v>
      </c>
      <c r="F50">
        <f>($F$57/100)*Curves!$B34</f>
        <v>1.0857142857142836</v>
      </c>
      <c r="G50">
        <v>0</v>
      </c>
      <c r="H50">
        <v>0</v>
      </c>
      <c r="I50">
        <f>($I$57/100)*Curves!$B34</f>
        <v>1.0857142857142836</v>
      </c>
      <c r="K50">
        <v>0.01</v>
      </c>
      <c r="Q50">
        <v>0</v>
      </c>
      <c r="S50">
        <v>0.02</v>
      </c>
      <c r="AF50">
        <v>-5</v>
      </c>
      <c r="AG50">
        <v>6</v>
      </c>
      <c r="AJ50">
        <v>0</v>
      </c>
      <c r="AK50">
        <v>0</v>
      </c>
      <c r="AL50">
        <v>0</v>
      </c>
      <c r="AM50">
        <v>10</v>
      </c>
      <c r="AO50">
        <v>0.01</v>
      </c>
      <c r="AR50" t="s">
        <v>1743</v>
      </c>
      <c r="BA50" t="s">
        <v>0</v>
      </c>
    </row>
    <row r="51" spans="1:53">
      <c r="A51" t="s">
        <v>1697</v>
      </c>
      <c r="B51" t="s">
        <v>1</v>
      </c>
      <c r="C51">
        <v>9</v>
      </c>
      <c r="E51" t="s">
        <v>1696</v>
      </c>
      <c r="F51">
        <f>($F$57/100)*Curves!$B35</f>
        <v>5.485714285714284</v>
      </c>
      <c r="G51">
        <v>0</v>
      </c>
      <c r="H51">
        <v>0</v>
      </c>
      <c r="I51">
        <f>($I$57/100)*Curves!$B35</f>
        <v>5.485714285714284</v>
      </c>
      <c r="K51">
        <v>0.01</v>
      </c>
      <c r="Q51">
        <v>0</v>
      </c>
      <c r="S51">
        <v>0.02</v>
      </c>
      <c r="AF51">
        <v>-5</v>
      </c>
      <c r="AG51">
        <v>6</v>
      </c>
      <c r="AJ51">
        <v>0</v>
      </c>
      <c r="AK51">
        <v>0</v>
      </c>
      <c r="AL51">
        <v>0</v>
      </c>
      <c r="AM51">
        <v>10</v>
      </c>
      <c r="AO51">
        <v>0.01</v>
      </c>
      <c r="AR51" t="s">
        <v>1729</v>
      </c>
      <c r="BA51" t="s">
        <v>0</v>
      </c>
    </row>
    <row r="52" spans="1:53">
      <c r="A52" t="s">
        <v>1698</v>
      </c>
      <c r="B52" t="s">
        <v>4</v>
      </c>
      <c r="C52">
        <v>9</v>
      </c>
      <c r="E52" t="s">
        <v>1697</v>
      </c>
      <c r="F52">
        <f>($F$57/100)*Curves!$B36</f>
        <v>9.8857142857142843</v>
      </c>
      <c r="G52">
        <v>0</v>
      </c>
      <c r="H52">
        <v>0</v>
      </c>
      <c r="I52">
        <f>($I$57/100)*Curves!$B36</f>
        <v>9.8857142857142843</v>
      </c>
      <c r="K52">
        <v>0.01</v>
      </c>
      <c r="Q52">
        <v>-0.01</v>
      </c>
      <c r="S52">
        <v>0.02</v>
      </c>
      <c r="AF52">
        <v>-10</v>
      </c>
      <c r="AG52">
        <v>12</v>
      </c>
      <c r="AJ52">
        <v>0</v>
      </c>
      <c r="AK52">
        <v>0</v>
      </c>
      <c r="AL52">
        <v>0</v>
      </c>
      <c r="AM52">
        <v>10</v>
      </c>
      <c r="AO52">
        <v>0.01</v>
      </c>
      <c r="AR52" t="s">
        <v>1735</v>
      </c>
      <c r="BA52" t="s">
        <v>0</v>
      </c>
    </row>
    <row r="53" spans="1:53">
      <c r="A53" t="s">
        <v>1699</v>
      </c>
      <c r="B53" t="s">
        <v>7</v>
      </c>
      <c r="C53">
        <v>9</v>
      </c>
      <c r="E53" t="s">
        <v>1698</v>
      </c>
      <c r="F53">
        <f>($F$57/100)*Curves!$B37</f>
        <v>14.285714285714285</v>
      </c>
      <c r="G53">
        <v>0</v>
      </c>
      <c r="H53">
        <v>0</v>
      </c>
      <c r="I53">
        <f>($I$57/100)*Curves!$B37</f>
        <v>14.285714285714285</v>
      </c>
      <c r="K53">
        <v>0.01</v>
      </c>
      <c r="Q53">
        <v>-0.01</v>
      </c>
      <c r="S53">
        <v>0.02</v>
      </c>
      <c r="AF53">
        <v>-10</v>
      </c>
      <c r="AG53">
        <v>12</v>
      </c>
      <c r="AJ53">
        <v>0</v>
      </c>
      <c r="AK53">
        <v>0</v>
      </c>
      <c r="AL53">
        <v>0</v>
      </c>
      <c r="AM53">
        <v>10</v>
      </c>
      <c r="AO53">
        <v>0.01</v>
      </c>
      <c r="AR53" t="s">
        <v>1725</v>
      </c>
      <c r="BA53" t="s">
        <v>0</v>
      </c>
    </row>
    <row r="54" spans="1:53">
      <c r="A54" t="s">
        <v>1700</v>
      </c>
      <c r="B54" t="s">
        <v>10</v>
      </c>
      <c r="C54">
        <v>9</v>
      </c>
      <c r="E54" t="s">
        <v>1699</v>
      </c>
      <c r="F54">
        <f>($F$57/100)*Curves!$B38</f>
        <v>18.685714285714283</v>
      </c>
      <c r="G54">
        <v>0</v>
      </c>
      <c r="H54">
        <v>0</v>
      </c>
      <c r="I54">
        <f>($I$57/100)*Curves!$B38</f>
        <v>18.685714285714283</v>
      </c>
      <c r="K54">
        <v>0.01</v>
      </c>
      <c r="Q54">
        <v>-0.02</v>
      </c>
      <c r="S54">
        <v>0.02</v>
      </c>
      <c r="AF54">
        <v>-15</v>
      </c>
      <c r="AG54">
        <v>18</v>
      </c>
      <c r="AJ54">
        <v>0</v>
      </c>
      <c r="AK54">
        <v>0</v>
      </c>
      <c r="AL54">
        <v>0</v>
      </c>
      <c r="AM54">
        <v>10</v>
      </c>
      <c r="AO54">
        <v>0.01</v>
      </c>
      <c r="AR54" t="s">
        <v>1726</v>
      </c>
      <c r="BA54" t="s">
        <v>0</v>
      </c>
    </row>
    <row r="55" spans="1:53">
      <c r="A55" t="s">
        <v>1701</v>
      </c>
      <c r="B55" t="s">
        <v>10</v>
      </c>
      <c r="C55">
        <v>9</v>
      </c>
      <c r="E55" t="s">
        <v>1700</v>
      </c>
      <c r="F55">
        <f>($F$57/100)*Curves!$B39</f>
        <v>23.085714285714285</v>
      </c>
      <c r="G55">
        <v>0</v>
      </c>
      <c r="H55">
        <v>0</v>
      </c>
      <c r="I55">
        <f>($I$57/100)*Curves!$B39</f>
        <v>23.085714285714285</v>
      </c>
      <c r="K55">
        <v>0.01</v>
      </c>
      <c r="Q55">
        <v>-0.02</v>
      </c>
      <c r="S55">
        <v>0.02</v>
      </c>
      <c r="AF55">
        <v>-22</v>
      </c>
      <c r="AG55">
        <v>24</v>
      </c>
      <c r="AJ55">
        <v>0</v>
      </c>
      <c r="AK55">
        <v>0</v>
      </c>
      <c r="AL55">
        <v>0</v>
      </c>
      <c r="AM55">
        <v>10</v>
      </c>
      <c r="AO55">
        <v>0.01</v>
      </c>
      <c r="AR55" t="s">
        <v>1727</v>
      </c>
      <c r="BA55" t="s">
        <v>0</v>
      </c>
    </row>
    <row r="56" spans="1:53">
      <c r="A56" t="s">
        <v>1702</v>
      </c>
      <c r="B56" t="s">
        <v>13</v>
      </c>
      <c r="C56">
        <v>9</v>
      </c>
      <c r="E56" t="s">
        <v>1701</v>
      </c>
      <c r="F56">
        <f>($F$57/100)*Curves!$B40</f>
        <v>27.485714285714288</v>
      </c>
      <c r="G56">
        <v>0</v>
      </c>
      <c r="H56">
        <v>0</v>
      </c>
      <c r="I56">
        <f>($I$57/100)*Curves!$B40</f>
        <v>27.485714285714288</v>
      </c>
      <c r="K56">
        <v>0.01</v>
      </c>
      <c r="Q56">
        <v>-0.03</v>
      </c>
      <c r="S56">
        <v>0.02</v>
      </c>
      <c r="AF56">
        <v>-28</v>
      </c>
      <c r="AG56">
        <v>30</v>
      </c>
      <c r="AJ56">
        <v>0</v>
      </c>
      <c r="AK56">
        <v>0</v>
      </c>
      <c r="AL56">
        <v>0</v>
      </c>
      <c r="AM56">
        <v>10</v>
      </c>
      <c r="AO56">
        <v>0.01</v>
      </c>
      <c r="AR56" t="s">
        <v>1728</v>
      </c>
      <c r="BA56" t="s">
        <v>0</v>
      </c>
    </row>
    <row r="57" spans="1:53">
      <c r="F57">
        <v>100</v>
      </c>
      <c r="I57">
        <v>100</v>
      </c>
    </row>
    <row r="58" spans="1:53">
      <c r="A58" t="s">
        <v>66</v>
      </c>
      <c r="C58">
        <v>9</v>
      </c>
      <c r="D58">
        <v>112</v>
      </c>
      <c r="F58">
        <f>($F$65/100)*Curves!$B34</f>
        <v>16.285714285714256</v>
      </c>
      <c r="G58">
        <v>0</v>
      </c>
      <c r="H58">
        <v>0</v>
      </c>
      <c r="I58">
        <f>($I$65/100)*Curves!$B34</f>
        <v>26.057142857142807</v>
      </c>
      <c r="K58">
        <v>0.01</v>
      </c>
      <c r="Q58">
        <v>0</v>
      </c>
      <c r="S58">
        <v>0.01</v>
      </c>
      <c r="AF58">
        <v>-10</v>
      </c>
      <c r="AG58">
        <v>0</v>
      </c>
      <c r="AH58">
        <v>0</v>
      </c>
      <c r="AI58">
        <v>0</v>
      </c>
      <c r="AJ58">
        <v>6</v>
      </c>
      <c r="AK58">
        <v>1</v>
      </c>
      <c r="AL58">
        <v>0</v>
      </c>
      <c r="AM58">
        <v>10</v>
      </c>
      <c r="AO58">
        <v>0.01</v>
      </c>
      <c r="AR58" t="s">
        <v>1135</v>
      </c>
      <c r="BA58" t="s">
        <v>0</v>
      </c>
    </row>
    <row r="59" spans="1:53">
      <c r="A59" t="s">
        <v>67</v>
      </c>
      <c r="B59" t="s">
        <v>1</v>
      </c>
      <c r="C59">
        <v>9</v>
      </c>
      <c r="D59">
        <v>111</v>
      </c>
      <c r="E59" t="s">
        <v>66</v>
      </c>
      <c r="F59">
        <f>($F$65/100)*Curves!$B35</f>
        <v>82.285714285714263</v>
      </c>
      <c r="G59">
        <v>0</v>
      </c>
      <c r="H59">
        <v>0</v>
      </c>
      <c r="I59">
        <f>($I$65/100)*Curves!$B35</f>
        <v>131.65714285714282</v>
      </c>
      <c r="K59">
        <v>0.01</v>
      </c>
      <c r="Q59">
        <v>0</v>
      </c>
      <c r="S59">
        <v>0.01</v>
      </c>
      <c r="AF59">
        <v>-10</v>
      </c>
      <c r="AG59">
        <v>0</v>
      </c>
      <c r="AH59">
        <v>0</v>
      </c>
      <c r="AI59">
        <v>0</v>
      </c>
      <c r="AJ59">
        <v>6</v>
      </c>
      <c r="AK59">
        <v>1</v>
      </c>
      <c r="AL59">
        <v>0</v>
      </c>
      <c r="AM59">
        <v>10</v>
      </c>
      <c r="AO59">
        <v>0.01</v>
      </c>
      <c r="AR59" t="s">
        <v>1125</v>
      </c>
      <c r="BA59" t="s">
        <v>0</v>
      </c>
    </row>
    <row r="60" spans="1:53">
      <c r="A60" t="s">
        <v>68</v>
      </c>
      <c r="B60" t="s">
        <v>4</v>
      </c>
      <c r="C60">
        <v>9</v>
      </c>
      <c r="D60">
        <v>110</v>
      </c>
      <c r="E60" t="s">
        <v>67</v>
      </c>
      <c r="F60">
        <f>($F$65/100)*Curves!$B36</f>
        <v>148.28571428571428</v>
      </c>
      <c r="G60">
        <v>0</v>
      </c>
      <c r="H60">
        <v>0</v>
      </c>
      <c r="I60">
        <f>($I$65/100)*Curves!$B36</f>
        <v>237.25714285714281</v>
      </c>
      <c r="K60">
        <v>0.01</v>
      </c>
      <c r="Q60">
        <v>-0.01</v>
      </c>
      <c r="S60">
        <v>0.01</v>
      </c>
      <c r="AF60">
        <v>-20</v>
      </c>
      <c r="AG60">
        <v>0</v>
      </c>
      <c r="AH60">
        <v>0</v>
      </c>
      <c r="AI60">
        <v>0</v>
      </c>
      <c r="AJ60">
        <v>12</v>
      </c>
      <c r="AK60">
        <v>2</v>
      </c>
      <c r="AL60">
        <v>0</v>
      </c>
      <c r="AM60">
        <v>10</v>
      </c>
      <c r="AO60">
        <v>0.01</v>
      </c>
      <c r="AR60" t="s">
        <v>1730</v>
      </c>
      <c r="BA60" t="s">
        <v>0</v>
      </c>
    </row>
    <row r="61" spans="1:53">
      <c r="A61" t="s">
        <v>69</v>
      </c>
      <c r="B61" t="s">
        <v>7</v>
      </c>
      <c r="C61">
        <v>9</v>
      </c>
      <c r="D61">
        <v>109</v>
      </c>
      <c r="E61" t="s">
        <v>68</v>
      </c>
      <c r="F61">
        <f>($F$65/100)*Curves!$B37</f>
        <v>214.28571428571428</v>
      </c>
      <c r="G61">
        <v>0</v>
      </c>
      <c r="H61">
        <v>0</v>
      </c>
      <c r="I61">
        <f>($I$65/100)*Curves!$B37</f>
        <v>342.85714285714283</v>
      </c>
      <c r="K61">
        <v>0.01</v>
      </c>
      <c r="Q61">
        <v>-0.01</v>
      </c>
      <c r="S61">
        <v>0.01</v>
      </c>
      <c r="AF61">
        <v>-20</v>
      </c>
      <c r="AG61">
        <v>0</v>
      </c>
      <c r="AH61">
        <v>0</v>
      </c>
      <c r="AI61">
        <v>0</v>
      </c>
      <c r="AJ61">
        <v>12</v>
      </c>
      <c r="AK61">
        <v>2</v>
      </c>
      <c r="AL61">
        <v>0</v>
      </c>
      <c r="AM61">
        <v>10</v>
      </c>
      <c r="AO61">
        <v>0.01</v>
      </c>
      <c r="AR61" t="s">
        <v>1731</v>
      </c>
      <c r="BA61" t="s">
        <v>0</v>
      </c>
    </row>
    <row r="62" spans="1:53">
      <c r="A62" t="s">
        <v>70</v>
      </c>
      <c r="B62" t="s">
        <v>10</v>
      </c>
      <c r="C62">
        <v>9</v>
      </c>
      <c r="D62">
        <v>108</v>
      </c>
      <c r="E62" t="s">
        <v>69</v>
      </c>
      <c r="F62">
        <f>($F$65/100)*Curves!$B38</f>
        <v>280.28571428571422</v>
      </c>
      <c r="G62">
        <v>0</v>
      </c>
      <c r="H62">
        <v>0</v>
      </c>
      <c r="I62">
        <f>($I$65/100)*Curves!$B38</f>
        <v>448.4571428571428</v>
      </c>
      <c r="K62">
        <v>0.01</v>
      </c>
      <c r="Q62">
        <v>-0.02</v>
      </c>
      <c r="S62">
        <v>0.01</v>
      </c>
      <c r="AF62">
        <v>-30</v>
      </c>
      <c r="AG62">
        <v>0</v>
      </c>
      <c r="AH62">
        <v>0</v>
      </c>
      <c r="AI62">
        <v>0</v>
      </c>
      <c r="AJ62">
        <v>18</v>
      </c>
      <c r="AK62">
        <v>3</v>
      </c>
      <c r="AL62">
        <v>0</v>
      </c>
      <c r="AM62">
        <v>10</v>
      </c>
      <c r="AO62">
        <v>0.01</v>
      </c>
      <c r="AR62" t="s">
        <v>1732</v>
      </c>
      <c r="BA62" t="s">
        <v>0</v>
      </c>
    </row>
    <row r="63" spans="1:53">
      <c r="A63" t="s">
        <v>71</v>
      </c>
      <c r="B63" t="s">
        <v>10</v>
      </c>
      <c r="C63">
        <v>9</v>
      </c>
      <c r="D63">
        <v>107</v>
      </c>
      <c r="E63" t="s">
        <v>70</v>
      </c>
      <c r="F63">
        <f>($F$65/100)*Curves!$B39</f>
        <v>346.28571428571428</v>
      </c>
      <c r="G63">
        <v>0</v>
      </c>
      <c r="H63">
        <v>0</v>
      </c>
      <c r="I63">
        <f>($I$65/100)*Curves!$B39</f>
        <v>554.05714285714282</v>
      </c>
      <c r="K63">
        <v>0.01</v>
      </c>
      <c r="Q63">
        <v>-0.02</v>
      </c>
      <c r="S63">
        <v>0.01</v>
      </c>
      <c r="AF63">
        <v>-40</v>
      </c>
      <c r="AG63">
        <v>0</v>
      </c>
      <c r="AH63">
        <v>0</v>
      </c>
      <c r="AI63">
        <v>0</v>
      </c>
      <c r="AJ63">
        <v>24</v>
      </c>
      <c r="AK63">
        <v>5</v>
      </c>
      <c r="AL63">
        <v>0</v>
      </c>
      <c r="AM63">
        <v>10</v>
      </c>
      <c r="AO63">
        <v>0.01</v>
      </c>
      <c r="AR63" t="s">
        <v>1733</v>
      </c>
      <c r="BA63" t="s">
        <v>0</v>
      </c>
    </row>
    <row r="64" spans="1:53">
      <c r="A64" t="s">
        <v>72</v>
      </c>
      <c r="B64" t="s">
        <v>13</v>
      </c>
      <c r="C64">
        <v>9</v>
      </c>
      <c r="D64">
        <v>106</v>
      </c>
      <c r="E64" t="s">
        <v>71</v>
      </c>
      <c r="F64">
        <f>($F$65/100)*Curves!$B40</f>
        <v>412.28571428571433</v>
      </c>
      <c r="G64">
        <v>0</v>
      </c>
      <c r="H64">
        <v>0</v>
      </c>
      <c r="I64">
        <f>($I$65/100)*Curves!$B40</f>
        <v>659.65714285714284</v>
      </c>
      <c r="K64">
        <v>0.01</v>
      </c>
      <c r="Q64">
        <v>-0.03</v>
      </c>
      <c r="S64">
        <v>0.01</v>
      </c>
      <c r="AF64">
        <v>-40</v>
      </c>
      <c r="AG64">
        <v>0</v>
      </c>
      <c r="AH64">
        <v>0</v>
      </c>
      <c r="AI64">
        <v>0</v>
      </c>
      <c r="AJ64">
        <v>30</v>
      </c>
      <c r="AK64">
        <v>7</v>
      </c>
      <c r="AL64">
        <v>0</v>
      </c>
      <c r="AM64">
        <v>10</v>
      </c>
      <c r="AO64">
        <v>0.01</v>
      </c>
      <c r="AR64" t="s">
        <v>1734</v>
      </c>
      <c r="BA64" t="s">
        <v>0</v>
      </c>
    </row>
    <row r="65" spans="1:53">
      <c r="F65">
        <v>1500</v>
      </c>
      <c r="I65">
        <v>2400</v>
      </c>
    </row>
    <row r="66" spans="1:53">
      <c r="A66" t="s">
        <v>83</v>
      </c>
      <c r="B66" t="s">
        <v>219</v>
      </c>
      <c r="C66">
        <v>9</v>
      </c>
      <c r="D66">
        <v>108</v>
      </c>
      <c r="F66">
        <f>($F$74/100)*Curves!$B44</f>
        <v>16.850400000000029</v>
      </c>
      <c r="G66">
        <v>0</v>
      </c>
      <c r="H66">
        <v>0</v>
      </c>
      <c r="I66">
        <f>($I$74/100)*Curves!$B44</f>
        <v>22.44000000000004</v>
      </c>
      <c r="J66">
        <v>0.01</v>
      </c>
      <c r="K66">
        <v>1.4999999999999999E-2</v>
      </c>
      <c r="L66">
        <v>0</v>
      </c>
      <c r="P66">
        <v>-0.1</v>
      </c>
      <c r="Q66">
        <v>0.01</v>
      </c>
      <c r="R66">
        <v>-0.01</v>
      </c>
      <c r="AF66">
        <v>15</v>
      </c>
      <c r="AG66">
        <v>0</v>
      </c>
      <c r="AH66">
        <v>0</v>
      </c>
      <c r="AI66">
        <v>5</v>
      </c>
      <c r="AJ66">
        <v>0</v>
      </c>
      <c r="AK66">
        <v>0</v>
      </c>
      <c r="AL66">
        <v>0</v>
      </c>
      <c r="AM66">
        <v>10</v>
      </c>
      <c r="AN66">
        <v>-0.01</v>
      </c>
      <c r="AO66">
        <v>0.01</v>
      </c>
      <c r="AR66" t="s">
        <v>1081</v>
      </c>
      <c r="BA66" t="s">
        <v>59</v>
      </c>
    </row>
    <row r="67" spans="1:53">
      <c r="A67" t="s">
        <v>84</v>
      </c>
      <c r="B67" t="s">
        <v>219</v>
      </c>
      <c r="C67">
        <v>9</v>
      </c>
      <c r="D67">
        <v>107</v>
      </c>
      <c r="E67" t="s">
        <v>83</v>
      </c>
      <c r="F67">
        <f>($F$74/100)*Curves!$B45</f>
        <v>71.03600000000003</v>
      </c>
      <c r="G67">
        <v>0</v>
      </c>
      <c r="H67">
        <v>0</v>
      </c>
      <c r="I67">
        <f>($I$74/100)*Curves!$B45</f>
        <v>94.600000000000037</v>
      </c>
      <c r="J67">
        <v>0.01</v>
      </c>
      <c r="K67">
        <v>1.4999999999999999E-2</v>
      </c>
      <c r="L67">
        <v>0</v>
      </c>
      <c r="P67">
        <v>-0.1</v>
      </c>
      <c r="Q67">
        <v>0.01</v>
      </c>
      <c r="R67">
        <v>-0.01</v>
      </c>
      <c r="AF67">
        <v>15</v>
      </c>
      <c r="AG67">
        <v>0</v>
      </c>
      <c r="AH67">
        <v>0</v>
      </c>
      <c r="AI67">
        <v>5</v>
      </c>
      <c r="AJ67">
        <v>0</v>
      </c>
      <c r="AK67">
        <v>0</v>
      </c>
      <c r="AL67">
        <v>0</v>
      </c>
      <c r="AM67">
        <v>10</v>
      </c>
      <c r="AN67">
        <v>-0.01</v>
      </c>
      <c r="AO67">
        <v>0.01</v>
      </c>
      <c r="AR67" t="s">
        <v>1166</v>
      </c>
      <c r="BA67" t="s">
        <v>60</v>
      </c>
    </row>
    <row r="68" spans="1:53">
      <c r="A68" t="s">
        <v>85</v>
      </c>
      <c r="B68" t="s">
        <v>220</v>
      </c>
      <c r="C68">
        <v>9</v>
      </c>
      <c r="D68">
        <v>106</v>
      </c>
      <c r="E68" t="s">
        <v>84</v>
      </c>
      <c r="F68">
        <f>($F$74/100)*Curves!$B46</f>
        <v>125.22160000000002</v>
      </c>
      <c r="G68">
        <v>0</v>
      </c>
      <c r="H68">
        <v>0</v>
      </c>
      <c r="I68">
        <f>($I$74/100)*Curves!$B46</f>
        <v>166.76000000000005</v>
      </c>
      <c r="J68">
        <v>0.01</v>
      </c>
      <c r="K68">
        <v>0.02</v>
      </c>
      <c r="L68">
        <v>0.01</v>
      </c>
      <c r="P68">
        <v>-0.1</v>
      </c>
      <c r="Q68">
        <v>0.01</v>
      </c>
      <c r="R68">
        <v>-0.01</v>
      </c>
      <c r="AF68">
        <v>15</v>
      </c>
      <c r="AG68">
        <v>0</v>
      </c>
      <c r="AH68">
        <v>0</v>
      </c>
      <c r="AI68">
        <v>5</v>
      </c>
      <c r="AJ68">
        <v>0</v>
      </c>
      <c r="AK68">
        <v>0</v>
      </c>
      <c r="AL68">
        <v>0</v>
      </c>
      <c r="AM68">
        <v>10</v>
      </c>
      <c r="AN68">
        <v>-0.01</v>
      </c>
      <c r="AO68">
        <v>0.01</v>
      </c>
      <c r="AR68" t="s">
        <v>1049</v>
      </c>
      <c r="BA68" t="s">
        <v>61</v>
      </c>
    </row>
    <row r="69" spans="1:53">
      <c r="A69" t="s">
        <v>86</v>
      </c>
      <c r="B69" t="s">
        <v>220</v>
      </c>
      <c r="C69">
        <v>9</v>
      </c>
      <c r="D69">
        <v>105</v>
      </c>
      <c r="E69" t="s">
        <v>85</v>
      </c>
      <c r="F69">
        <f>($F$74/100)*Curves!$B47</f>
        <v>179.40720000000002</v>
      </c>
      <c r="G69">
        <v>0</v>
      </c>
      <c r="H69">
        <v>0</v>
      </c>
      <c r="I69">
        <f>($I$74/100)*Curves!$B47</f>
        <v>238.92000000000002</v>
      </c>
      <c r="J69">
        <v>0.01</v>
      </c>
      <c r="K69">
        <v>0.02</v>
      </c>
      <c r="L69">
        <v>0.02</v>
      </c>
      <c r="P69">
        <v>-0.1</v>
      </c>
      <c r="Q69">
        <v>0.01</v>
      </c>
      <c r="R69">
        <v>-0.01</v>
      </c>
      <c r="AF69">
        <v>15</v>
      </c>
      <c r="AG69">
        <v>0</v>
      </c>
      <c r="AH69">
        <v>0</v>
      </c>
      <c r="AI69">
        <v>5</v>
      </c>
      <c r="AJ69">
        <v>0</v>
      </c>
      <c r="AK69">
        <v>0</v>
      </c>
      <c r="AL69">
        <v>0</v>
      </c>
      <c r="AM69">
        <v>10</v>
      </c>
      <c r="AN69">
        <v>-0.01</v>
      </c>
      <c r="AO69">
        <v>0.01</v>
      </c>
      <c r="AR69" t="s">
        <v>1067</v>
      </c>
      <c r="BA69" t="s">
        <v>61</v>
      </c>
    </row>
    <row r="70" spans="1:53">
      <c r="A70" t="s">
        <v>87</v>
      </c>
      <c r="B70" t="s">
        <v>221</v>
      </c>
      <c r="C70">
        <v>9</v>
      </c>
      <c r="D70">
        <v>104</v>
      </c>
      <c r="E70" t="s">
        <v>86</v>
      </c>
      <c r="F70">
        <f>($F$74/100)*Curves!$B48</f>
        <v>233.59280000000001</v>
      </c>
      <c r="G70">
        <v>0</v>
      </c>
      <c r="H70">
        <v>0</v>
      </c>
      <c r="I70">
        <f>($I$74/100)*Curves!$B48</f>
        <v>311.08000000000004</v>
      </c>
      <c r="J70">
        <v>0.01</v>
      </c>
      <c r="K70">
        <v>2.5000000000000001E-2</v>
      </c>
      <c r="L70">
        <v>0.02</v>
      </c>
      <c r="P70">
        <v>-0.1</v>
      </c>
      <c r="Q70">
        <v>0.01</v>
      </c>
      <c r="R70">
        <v>-0.01</v>
      </c>
      <c r="AF70">
        <v>10</v>
      </c>
      <c r="AG70">
        <v>5</v>
      </c>
      <c r="AH70">
        <v>0</v>
      </c>
      <c r="AI70">
        <v>0</v>
      </c>
      <c r="AJ70">
        <v>5</v>
      </c>
      <c r="AK70">
        <v>0</v>
      </c>
      <c r="AL70">
        <v>5</v>
      </c>
      <c r="AM70">
        <v>10</v>
      </c>
      <c r="AN70">
        <v>-0.01</v>
      </c>
      <c r="AO70">
        <v>0.01</v>
      </c>
      <c r="AR70" t="s">
        <v>1072</v>
      </c>
      <c r="BA70" t="s">
        <v>67</v>
      </c>
    </row>
    <row r="71" spans="1:53">
      <c r="A71" t="s">
        <v>88</v>
      </c>
      <c r="B71" t="s">
        <v>221</v>
      </c>
      <c r="C71">
        <v>9</v>
      </c>
      <c r="D71">
        <v>103</v>
      </c>
      <c r="E71" t="s">
        <v>87</v>
      </c>
      <c r="F71">
        <f>($F$74/100)*Curves!$B49</f>
        <v>287.77840000000003</v>
      </c>
      <c r="G71">
        <v>0</v>
      </c>
      <c r="H71">
        <v>0</v>
      </c>
      <c r="I71">
        <f>($I$74/100)*Curves!$B49</f>
        <v>383.24</v>
      </c>
      <c r="J71">
        <v>0.01</v>
      </c>
      <c r="K71">
        <v>2.5000000000000001E-2</v>
      </c>
      <c r="L71">
        <v>0.04</v>
      </c>
      <c r="P71">
        <v>-0.1</v>
      </c>
      <c r="Q71">
        <v>0.01</v>
      </c>
      <c r="R71">
        <v>-0.01</v>
      </c>
      <c r="AF71">
        <v>10</v>
      </c>
      <c r="AG71">
        <v>5</v>
      </c>
      <c r="AH71">
        <v>0</v>
      </c>
      <c r="AI71">
        <v>0</v>
      </c>
      <c r="AJ71">
        <v>5</v>
      </c>
      <c r="AK71">
        <v>0</v>
      </c>
      <c r="AL71">
        <v>5</v>
      </c>
      <c r="AM71">
        <v>10</v>
      </c>
      <c r="AN71">
        <v>-0.01</v>
      </c>
      <c r="AO71">
        <v>0.01</v>
      </c>
      <c r="AR71" t="s">
        <v>1062</v>
      </c>
      <c r="BA71" t="s">
        <v>67</v>
      </c>
    </row>
    <row r="72" spans="1:53">
      <c r="A72" t="s">
        <v>89</v>
      </c>
      <c r="B72" t="s">
        <v>222</v>
      </c>
      <c r="C72">
        <v>9</v>
      </c>
      <c r="D72">
        <v>102</v>
      </c>
      <c r="E72" t="s">
        <v>88</v>
      </c>
      <c r="F72">
        <f>($F$74/100)*Curves!$B50</f>
        <v>341.964</v>
      </c>
      <c r="G72">
        <v>0</v>
      </c>
      <c r="H72">
        <v>0</v>
      </c>
      <c r="I72">
        <f>($I$74/100)*Curves!$B50</f>
        <v>455.4</v>
      </c>
      <c r="J72">
        <v>0.01</v>
      </c>
      <c r="K72">
        <v>0.03</v>
      </c>
      <c r="L72">
        <v>0.04</v>
      </c>
      <c r="P72">
        <v>-0.1</v>
      </c>
      <c r="Q72">
        <v>0.01</v>
      </c>
      <c r="R72">
        <v>-0.01</v>
      </c>
      <c r="AF72">
        <v>10</v>
      </c>
      <c r="AG72">
        <v>5</v>
      </c>
      <c r="AH72">
        <v>0</v>
      </c>
      <c r="AI72">
        <v>0</v>
      </c>
      <c r="AJ72">
        <v>5</v>
      </c>
      <c r="AK72">
        <v>0</v>
      </c>
      <c r="AL72">
        <v>5</v>
      </c>
      <c r="AM72">
        <v>10</v>
      </c>
      <c r="AN72">
        <v>-0.01</v>
      </c>
      <c r="AO72">
        <v>0.01</v>
      </c>
      <c r="AR72" t="s">
        <v>1058</v>
      </c>
      <c r="BA72" t="s">
        <v>68</v>
      </c>
    </row>
    <row r="73" spans="1:53">
      <c r="A73" t="s">
        <v>90</v>
      </c>
      <c r="B73" t="s">
        <v>223</v>
      </c>
      <c r="C73">
        <v>9</v>
      </c>
      <c r="D73">
        <v>101</v>
      </c>
      <c r="E73" t="s">
        <v>89</v>
      </c>
      <c r="F73">
        <f>($F$74/100)*Curves!$B51</f>
        <v>396.14960000000002</v>
      </c>
      <c r="G73">
        <v>0</v>
      </c>
      <c r="H73">
        <v>0</v>
      </c>
      <c r="I73">
        <f>($I$74/100)*Curves!$B51</f>
        <v>527.56000000000006</v>
      </c>
      <c r="J73">
        <v>0.01</v>
      </c>
      <c r="K73">
        <v>0.03</v>
      </c>
      <c r="L73">
        <v>0.06</v>
      </c>
      <c r="P73">
        <v>-0.1</v>
      </c>
      <c r="Q73">
        <v>0.01</v>
      </c>
      <c r="R73">
        <v>-0.01</v>
      </c>
      <c r="AF73">
        <v>10</v>
      </c>
      <c r="AG73">
        <v>5</v>
      </c>
      <c r="AH73">
        <v>0</v>
      </c>
      <c r="AI73">
        <v>0</v>
      </c>
      <c r="AJ73">
        <v>5</v>
      </c>
      <c r="AK73">
        <v>0</v>
      </c>
      <c r="AL73">
        <v>5</v>
      </c>
      <c r="AM73">
        <v>10</v>
      </c>
      <c r="AN73">
        <v>-0.01</v>
      </c>
      <c r="AO73">
        <v>0.01</v>
      </c>
      <c r="AR73" t="s">
        <v>1054</v>
      </c>
      <c r="BA73" t="s">
        <v>68</v>
      </c>
    </row>
    <row r="74" spans="1:53">
      <c r="F74">
        <v>1652</v>
      </c>
      <c r="I74">
        <v>2200</v>
      </c>
    </row>
    <row r="75" spans="1:53">
      <c r="A75" t="s">
        <v>1197</v>
      </c>
      <c r="B75" t="s">
        <v>219</v>
      </c>
      <c r="C75">
        <v>9</v>
      </c>
      <c r="D75">
        <v>111</v>
      </c>
      <c r="F75">
        <f>($F$81/100)*Curves!$G26</f>
        <v>53.333333333333329</v>
      </c>
      <c r="I75">
        <f>($I$81/100)*Curves!$G26</f>
        <v>66.666666666666657</v>
      </c>
      <c r="P75">
        <v>0.25</v>
      </c>
      <c r="Q75">
        <v>0.01</v>
      </c>
      <c r="AR75" t="s">
        <v>1719</v>
      </c>
      <c r="BA75" t="s">
        <v>84</v>
      </c>
    </row>
    <row r="76" spans="1:53">
      <c r="A76" t="s">
        <v>1198</v>
      </c>
      <c r="B76" t="s">
        <v>220</v>
      </c>
      <c r="C76">
        <v>9</v>
      </c>
      <c r="D76">
        <v>110</v>
      </c>
      <c r="E76" t="s">
        <v>1197</v>
      </c>
      <c r="F76">
        <f>($F$81/100)*Curves!$G27</f>
        <v>85.333333333333329</v>
      </c>
      <c r="I76">
        <f>($I$81/100)*Curves!$G27</f>
        <v>106.66666666666666</v>
      </c>
      <c r="P76">
        <v>0.25</v>
      </c>
      <c r="Q76">
        <v>0.01</v>
      </c>
      <c r="AR76" t="s">
        <v>1720</v>
      </c>
      <c r="BA76" t="s">
        <v>85</v>
      </c>
    </row>
    <row r="77" spans="1:53">
      <c r="A77" t="s">
        <v>1199</v>
      </c>
      <c r="B77" t="s">
        <v>221</v>
      </c>
      <c r="C77">
        <v>9</v>
      </c>
      <c r="D77">
        <v>109</v>
      </c>
      <c r="E77" t="s">
        <v>1198</v>
      </c>
      <c r="F77">
        <f>($F$81/100)*Curves!$G28</f>
        <v>117.33333333333333</v>
      </c>
      <c r="I77">
        <f>($I$81/100)*Curves!$G28</f>
        <v>146.66666666666666</v>
      </c>
      <c r="L77">
        <v>0.01</v>
      </c>
      <c r="P77">
        <v>0.25</v>
      </c>
      <c r="Q77">
        <v>0.01</v>
      </c>
      <c r="AR77" t="s">
        <v>1721</v>
      </c>
      <c r="BA77" t="s">
        <v>86</v>
      </c>
    </row>
    <row r="78" spans="1:53">
      <c r="A78" t="s">
        <v>1200</v>
      </c>
      <c r="B78" t="s">
        <v>222</v>
      </c>
      <c r="C78">
        <v>9</v>
      </c>
      <c r="D78">
        <v>108</v>
      </c>
      <c r="E78" t="s">
        <v>1199</v>
      </c>
      <c r="F78">
        <f>($F$81/100)*Curves!$G29</f>
        <v>149.33333333333334</v>
      </c>
      <c r="I78">
        <f>($I$81/100)*Curves!$G29</f>
        <v>186.66666666666669</v>
      </c>
      <c r="L78">
        <v>0.01</v>
      </c>
      <c r="P78">
        <v>0.25</v>
      </c>
      <c r="Q78">
        <v>0.01</v>
      </c>
      <c r="AR78" t="s">
        <v>1722</v>
      </c>
      <c r="BA78" t="s">
        <v>86</v>
      </c>
    </row>
    <row r="79" spans="1:53">
      <c r="A79" t="s">
        <v>1201</v>
      </c>
      <c r="B79" t="s">
        <v>222</v>
      </c>
      <c r="C79">
        <v>9</v>
      </c>
      <c r="D79">
        <v>107</v>
      </c>
      <c r="E79" t="s">
        <v>1200</v>
      </c>
      <c r="F79">
        <f>($F$81/100)*Curves!$G30</f>
        <v>181.33333333333334</v>
      </c>
      <c r="I79">
        <f>($I$81/100)*Curves!$G30</f>
        <v>226.66666666666669</v>
      </c>
      <c r="L79">
        <v>0.02</v>
      </c>
      <c r="P79">
        <v>0.25</v>
      </c>
      <c r="Q79">
        <v>0.01</v>
      </c>
      <c r="AR79" t="s">
        <v>1723</v>
      </c>
      <c r="BA79" t="s">
        <v>87</v>
      </c>
    </row>
    <row r="80" spans="1:53">
      <c r="A80" t="s">
        <v>1202</v>
      </c>
      <c r="B80" t="s">
        <v>223</v>
      </c>
      <c r="C80">
        <v>9</v>
      </c>
      <c r="D80">
        <v>106</v>
      </c>
      <c r="E80" t="s">
        <v>1201</v>
      </c>
      <c r="F80">
        <f>($F$81/100)*Curves!$G31</f>
        <v>213.33333333333334</v>
      </c>
      <c r="I80">
        <f>($I$81/100)*Curves!$G31</f>
        <v>266.66666666666669</v>
      </c>
      <c r="L80">
        <v>0.03</v>
      </c>
      <c r="P80">
        <v>0.25</v>
      </c>
      <c r="Q80">
        <v>0.01</v>
      </c>
      <c r="AR80" t="s">
        <v>1724</v>
      </c>
      <c r="BA80" t="s">
        <v>87</v>
      </c>
    </row>
    <row r="81" spans="1:53">
      <c r="F81">
        <v>800</v>
      </c>
      <c r="I81">
        <v>1000</v>
      </c>
    </row>
    <row r="82" spans="1:53">
      <c r="A82" t="s">
        <v>91</v>
      </c>
      <c r="B82" t="s">
        <v>1</v>
      </c>
      <c r="C82">
        <v>9</v>
      </c>
      <c r="D82">
        <v>119</v>
      </c>
      <c r="F82">
        <f>($F87/100)*Curves!$B19</f>
        <v>56</v>
      </c>
      <c r="G82">
        <v>0</v>
      </c>
      <c r="H82">
        <v>0</v>
      </c>
      <c r="I82">
        <f>($I$87/100)*Curves!$B19</f>
        <v>60</v>
      </c>
      <c r="J82">
        <f>($J$87/100)*Curves!$B19</f>
        <v>0.2</v>
      </c>
      <c r="P82">
        <f>($P$87/100)*Curves!$B19</f>
        <v>0.22</v>
      </c>
      <c r="AL82">
        <f>($AL$87/100)*Curves!$B19</f>
        <v>2</v>
      </c>
      <c r="AR82" t="s">
        <v>990</v>
      </c>
      <c r="AX82" t="s">
        <v>263</v>
      </c>
      <c r="BA82" t="s">
        <v>0</v>
      </c>
    </row>
    <row r="83" spans="1:53">
      <c r="A83" t="s">
        <v>92</v>
      </c>
      <c r="B83" t="s">
        <v>4</v>
      </c>
      <c r="C83">
        <v>9</v>
      </c>
      <c r="D83">
        <v>118</v>
      </c>
      <c r="E83" t="s">
        <v>91</v>
      </c>
      <c r="F83">
        <f>($F$87/100)*Curves!$B20</f>
        <v>168</v>
      </c>
      <c r="G83">
        <v>0</v>
      </c>
      <c r="H83">
        <v>0</v>
      </c>
      <c r="I83">
        <f>($I$87/100)*Curves!$B20</f>
        <v>180</v>
      </c>
      <c r="J83">
        <f>($J$87/100)*Curves!$B20</f>
        <v>0.60000000000000009</v>
      </c>
      <c r="P83">
        <f>($P$87/100)*Curves!$B20</f>
        <v>0.66</v>
      </c>
      <c r="AL83">
        <f>($AL$87/100)*Curves!$B20</f>
        <v>6</v>
      </c>
      <c r="AR83" t="s">
        <v>991</v>
      </c>
      <c r="AX83" t="s">
        <v>263</v>
      </c>
      <c r="BA83" t="s">
        <v>2</v>
      </c>
    </row>
    <row r="84" spans="1:53">
      <c r="A84" t="s">
        <v>93</v>
      </c>
      <c r="B84" t="s">
        <v>7</v>
      </c>
      <c r="C84">
        <v>9</v>
      </c>
      <c r="D84">
        <v>117</v>
      </c>
      <c r="E84" t="s">
        <v>92</v>
      </c>
      <c r="F84">
        <f>($F$87/100)*Curves!$B21</f>
        <v>280</v>
      </c>
      <c r="G84">
        <v>0</v>
      </c>
      <c r="H84">
        <v>0</v>
      </c>
      <c r="I84">
        <f>($I$87/100)*Curves!$B21</f>
        <v>300</v>
      </c>
      <c r="J84">
        <f>($J$87/100)*Curves!$B21</f>
        <v>1</v>
      </c>
      <c r="P84">
        <f>($P$87/100)*Curves!$B21</f>
        <v>1.1000000000000001</v>
      </c>
      <c r="AL84">
        <f>($AL$87/100)*Curves!$B21</f>
        <v>10</v>
      </c>
      <c r="AR84" t="s">
        <v>1126</v>
      </c>
      <c r="AX84" t="s">
        <v>263</v>
      </c>
      <c r="BA84" t="s">
        <v>3</v>
      </c>
    </row>
    <row r="85" spans="1:53">
      <c r="A85" t="s">
        <v>94</v>
      </c>
      <c r="B85" t="s">
        <v>10</v>
      </c>
      <c r="C85">
        <v>9</v>
      </c>
      <c r="D85">
        <v>116</v>
      </c>
      <c r="E85" t="s">
        <v>93</v>
      </c>
      <c r="F85">
        <f>($F$87/100)*Curves!$B22</f>
        <v>392</v>
      </c>
      <c r="G85">
        <v>0</v>
      </c>
      <c r="H85">
        <v>0</v>
      </c>
      <c r="I85">
        <f>($I$87/100)*Curves!$B22</f>
        <v>420</v>
      </c>
      <c r="J85">
        <f>($J$87/100)*Curves!$B22</f>
        <v>1.4000000000000001</v>
      </c>
      <c r="P85">
        <f>($P$87/100)*Curves!$B22</f>
        <v>1.54</v>
      </c>
      <c r="AL85">
        <f>($AL$87/100)*Curves!$B22</f>
        <v>14</v>
      </c>
      <c r="AR85" t="s">
        <v>1763</v>
      </c>
      <c r="AX85" t="s">
        <v>263</v>
      </c>
      <c r="BA85" t="s">
        <v>5</v>
      </c>
    </row>
    <row r="86" spans="1:53">
      <c r="A86" t="s">
        <v>95</v>
      </c>
      <c r="B86" t="s">
        <v>13</v>
      </c>
      <c r="C86">
        <v>9</v>
      </c>
      <c r="D86">
        <v>115</v>
      </c>
      <c r="E86" t="s">
        <v>94</v>
      </c>
      <c r="F86">
        <f>($F$87/100)*Curves!$B23</f>
        <v>504</v>
      </c>
      <c r="G86">
        <v>0</v>
      </c>
      <c r="H86">
        <v>0</v>
      </c>
      <c r="I86">
        <f>($I$87/100)*Curves!$B23</f>
        <v>540</v>
      </c>
      <c r="J86">
        <f>($J$87/100)*Curves!$B23</f>
        <v>1.8</v>
      </c>
      <c r="P86">
        <f>($P$87/100)*Curves!$B23</f>
        <v>1.98</v>
      </c>
      <c r="AL86">
        <f>($AL$87/100)*Curves!$B23</f>
        <v>18</v>
      </c>
      <c r="AR86" t="s">
        <v>1764</v>
      </c>
      <c r="AX86" t="s">
        <v>263</v>
      </c>
      <c r="BA86" t="s">
        <v>6</v>
      </c>
    </row>
    <row r="87" spans="1:53">
      <c r="F87">
        <v>1400</v>
      </c>
      <c r="I87">
        <v>1500</v>
      </c>
      <c r="J87">
        <v>5</v>
      </c>
      <c r="P87">
        <v>5.5</v>
      </c>
      <c r="AL87">
        <v>50</v>
      </c>
    </row>
    <row r="88" spans="1:53">
      <c r="A88" t="s">
        <v>96</v>
      </c>
      <c r="C88">
        <v>9</v>
      </c>
      <c r="D88">
        <v>110</v>
      </c>
      <c r="F88">
        <f>($F$95/100)*Curves!$B34</f>
        <v>13.028571428571404</v>
      </c>
      <c r="G88">
        <v>0</v>
      </c>
      <c r="H88">
        <v>0</v>
      </c>
      <c r="I88">
        <f>($I$95/100)*Curves!$B34</f>
        <v>27.142857142857089</v>
      </c>
      <c r="P88">
        <f>($P$95/100)*Curves!$G34</f>
        <v>0.1648</v>
      </c>
      <c r="T88">
        <v>0.01</v>
      </c>
      <c r="V88">
        <v>0.01</v>
      </c>
      <c r="AR88" t="s">
        <v>1082</v>
      </c>
      <c r="BA88" t="s">
        <v>0</v>
      </c>
    </row>
    <row r="89" spans="1:53">
      <c r="A89" t="s">
        <v>97</v>
      </c>
      <c r="C89">
        <v>9</v>
      </c>
      <c r="D89">
        <v>109</v>
      </c>
      <c r="E89" t="s">
        <v>96</v>
      </c>
      <c r="F89">
        <f>($F$95/100)*Curves!$B35</f>
        <v>65.828571428571408</v>
      </c>
      <c r="G89">
        <v>0</v>
      </c>
      <c r="H89">
        <v>0</v>
      </c>
      <c r="I89">
        <f>($I$95/100)*Curves!$B35</f>
        <v>137.14285714285711</v>
      </c>
      <c r="P89">
        <f>($P$95/100)*Curves!$G35</f>
        <v>0.2432</v>
      </c>
      <c r="T89">
        <v>0.01</v>
      </c>
      <c r="V89">
        <v>0.01</v>
      </c>
      <c r="AR89" t="s">
        <v>1077</v>
      </c>
      <c r="BA89" t="s">
        <v>2</v>
      </c>
    </row>
    <row r="90" spans="1:53">
      <c r="A90" t="s">
        <v>98</v>
      </c>
      <c r="B90" t="s">
        <v>1</v>
      </c>
      <c r="C90">
        <v>9</v>
      </c>
      <c r="D90">
        <v>108</v>
      </c>
      <c r="E90" t="s">
        <v>97</v>
      </c>
      <c r="F90">
        <f>($F$95/100)*Curves!$B36</f>
        <v>118.62857142857141</v>
      </c>
      <c r="G90">
        <v>0</v>
      </c>
      <c r="H90">
        <v>0</v>
      </c>
      <c r="I90">
        <f>($I$95/100)*Curves!$B36</f>
        <v>247.14285714285711</v>
      </c>
      <c r="P90">
        <f>($P$95/100)*Curves!$G36</f>
        <v>0.32159999999999994</v>
      </c>
      <c r="T90">
        <v>0.01</v>
      </c>
      <c r="V90">
        <v>0.01</v>
      </c>
      <c r="AR90" t="s">
        <v>1050</v>
      </c>
      <c r="BA90" t="s">
        <v>3</v>
      </c>
    </row>
    <row r="91" spans="1:53">
      <c r="A91" t="s">
        <v>99</v>
      </c>
      <c r="B91" t="s">
        <v>4</v>
      </c>
      <c r="C91">
        <v>9</v>
      </c>
      <c r="D91">
        <v>107</v>
      </c>
      <c r="E91" t="s">
        <v>98</v>
      </c>
      <c r="F91">
        <f>($F$95/100)*Curves!$B37</f>
        <v>171.42857142857142</v>
      </c>
      <c r="G91">
        <v>0</v>
      </c>
      <c r="H91">
        <v>0</v>
      </c>
      <c r="I91">
        <f>($I$95/100)*Curves!$B37</f>
        <v>357.14285714285711</v>
      </c>
      <c r="P91">
        <f>($P$95/100)*Curves!$G37</f>
        <v>0.39999999999999997</v>
      </c>
      <c r="T91">
        <v>0.01</v>
      </c>
      <c r="V91">
        <v>0.01</v>
      </c>
      <c r="AR91" t="s">
        <v>1165</v>
      </c>
      <c r="BA91" t="s">
        <v>3</v>
      </c>
    </row>
    <row r="92" spans="1:53">
      <c r="A92" t="s">
        <v>100</v>
      </c>
      <c r="B92" t="s">
        <v>7</v>
      </c>
      <c r="C92">
        <v>9</v>
      </c>
      <c r="D92">
        <v>106</v>
      </c>
      <c r="E92" t="s">
        <v>99</v>
      </c>
      <c r="F92">
        <f>($F$95/100)*Curves!$B38</f>
        <v>224.2285714285714</v>
      </c>
      <c r="G92">
        <v>0</v>
      </c>
      <c r="H92">
        <v>0</v>
      </c>
      <c r="I92">
        <f>($I$95/100)*Curves!$B38</f>
        <v>467.14285714285711</v>
      </c>
      <c r="P92">
        <f>($P$95/100)*Curves!$G38</f>
        <v>0.47839999999999994</v>
      </c>
      <c r="T92">
        <v>0.01</v>
      </c>
      <c r="V92">
        <v>0.01</v>
      </c>
      <c r="AR92" t="s">
        <v>1073</v>
      </c>
      <c r="BA92" t="s">
        <v>5</v>
      </c>
    </row>
    <row r="93" spans="1:53">
      <c r="A93" t="s">
        <v>101</v>
      </c>
      <c r="B93" t="s">
        <v>10</v>
      </c>
      <c r="C93">
        <v>9</v>
      </c>
      <c r="D93">
        <v>105</v>
      </c>
      <c r="E93" t="s">
        <v>100</v>
      </c>
      <c r="F93">
        <f>($F$95/100)*Curves!$B39</f>
        <v>277.02857142857141</v>
      </c>
      <c r="G93">
        <v>0</v>
      </c>
      <c r="H93">
        <v>0</v>
      </c>
      <c r="I93">
        <f>($I$95/100)*Curves!$B39</f>
        <v>577.14285714285711</v>
      </c>
      <c r="P93">
        <f>($P$95/100)*Curves!$G39</f>
        <v>0.55679999999999985</v>
      </c>
      <c r="T93">
        <v>0.01</v>
      </c>
      <c r="V93">
        <v>0.01</v>
      </c>
      <c r="AR93" t="s">
        <v>1111</v>
      </c>
      <c r="AT93" t="s">
        <v>1718</v>
      </c>
      <c r="BA93" t="s">
        <v>6</v>
      </c>
    </row>
    <row r="94" spans="1:53">
      <c r="A94" t="s">
        <v>102</v>
      </c>
      <c r="B94" t="s">
        <v>13</v>
      </c>
      <c r="C94">
        <v>9</v>
      </c>
      <c r="D94">
        <v>104</v>
      </c>
      <c r="E94" t="s">
        <v>101</v>
      </c>
      <c r="F94">
        <f>($F$95/100)*Curves!$B40</f>
        <v>329.82857142857142</v>
      </c>
      <c r="G94">
        <v>0</v>
      </c>
      <c r="H94">
        <v>0</v>
      </c>
      <c r="I94">
        <f>($I$95/100)*Curves!$B40</f>
        <v>687.14285714285722</v>
      </c>
      <c r="P94">
        <f>($P$95/100)*Curves!$G40</f>
        <v>0.63519999999999988</v>
      </c>
      <c r="T94">
        <v>0.01</v>
      </c>
      <c r="V94">
        <v>0.01</v>
      </c>
      <c r="AR94" t="s">
        <v>1104</v>
      </c>
      <c r="AT94" t="s">
        <v>1718</v>
      </c>
      <c r="BA94" t="s">
        <v>8</v>
      </c>
    </row>
    <row r="95" spans="1:53">
      <c r="F95">
        <v>1200</v>
      </c>
      <c r="I95">
        <v>2500</v>
      </c>
      <c r="P95">
        <v>2.8</v>
      </c>
      <c r="S95">
        <f>SUM(S88:S94)</f>
        <v>0</v>
      </c>
      <c r="T95">
        <f>SUM(T88:T94)</f>
        <v>7.0000000000000007E-2</v>
      </c>
      <c r="U95">
        <f>SUM(U88:U94)</f>
        <v>0</v>
      </c>
      <c r="X95">
        <f>SUM(X88:X94)</f>
        <v>0</v>
      </c>
      <c r="Y95">
        <f>SUM(Y88:Y94)</f>
        <v>0</v>
      </c>
      <c r="Z95">
        <f>SUM(Z88:Z94)</f>
        <v>0</v>
      </c>
      <c r="AA95">
        <f>SUM(AA88:AA94)</f>
        <v>0</v>
      </c>
    </row>
    <row r="96" spans="1:53">
      <c r="A96" t="s">
        <v>1203</v>
      </c>
      <c r="B96" t="s">
        <v>1</v>
      </c>
      <c r="C96">
        <v>9</v>
      </c>
      <c r="D96">
        <v>110</v>
      </c>
      <c r="F96">
        <f>($F$103/100)*Curves!$B34</f>
        <v>13.028571428571404</v>
      </c>
      <c r="I96">
        <f>($I$103/100)*Curves!$B34</f>
        <v>27.142857142857089</v>
      </c>
      <c r="T96">
        <v>0.01</v>
      </c>
      <c r="X96">
        <v>0.01</v>
      </c>
      <c r="Z96">
        <v>0.02</v>
      </c>
      <c r="AB96">
        <v>0.01</v>
      </c>
      <c r="AD96">
        <v>0.01</v>
      </c>
      <c r="AM96">
        <v>10</v>
      </c>
      <c r="AR96" t="s">
        <v>1218</v>
      </c>
      <c r="BA96" t="s">
        <v>97</v>
      </c>
    </row>
    <row r="97" spans="1:53">
      <c r="A97" t="s">
        <v>1204</v>
      </c>
      <c r="C97">
        <v>9</v>
      </c>
      <c r="D97">
        <v>109</v>
      </c>
      <c r="E97" t="s">
        <v>1203</v>
      </c>
      <c r="F97">
        <f>($F$103/100)*Curves!$B35</f>
        <v>65.828571428571408</v>
      </c>
      <c r="I97">
        <f>($I$103/100)*Curves!$B35</f>
        <v>137.14285714285711</v>
      </c>
      <c r="T97">
        <v>0.01</v>
      </c>
      <c r="X97">
        <v>0.01</v>
      </c>
      <c r="Z97">
        <v>0.02</v>
      </c>
      <c r="AB97">
        <v>0.01</v>
      </c>
      <c r="AD97">
        <v>0.01</v>
      </c>
      <c r="AM97">
        <v>10</v>
      </c>
      <c r="AR97" t="s">
        <v>1243</v>
      </c>
      <c r="BA97" t="s">
        <v>98</v>
      </c>
    </row>
    <row r="98" spans="1:53">
      <c r="A98" t="s">
        <v>1205</v>
      </c>
      <c r="B98" t="s">
        <v>4</v>
      </c>
      <c r="C98">
        <v>9</v>
      </c>
      <c r="D98">
        <v>108</v>
      </c>
      <c r="E98" t="s">
        <v>1204</v>
      </c>
      <c r="F98">
        <f>($F$103/100)*Curves!$B36</f>
        <v>118.62857142857141</v>
      </c>
      <c r="I98">
        <f>($I$103/100)*Curves!$B36</f>
        <v>247.14285714285711</v>
      </c>
      <c r="T98">
        <v>0.02</v>
      </c>
      <c r="X98">
        <v>0.02</v>
      </c>
      <c r="Z98">
        <v>0.03</v>
      </c>
      <c r="AB98">
        <v>0.01</v>
      </c>
      <c r="AD98">
        <v>0.01</v>
      </c>
      <c r="AM98">
        <v>10</v>
      </c>
      <c r="AR98" t="s">
        <v>1242</v>
      </c>
      <c r="BA98" t="s">
        <v>99</v>
      </c>
    </row>
    <row r="99" spans="1:53">
      <c r="A99" t="s">
        <v>1206</v>
      </c>
      <c r="C99">
        <v>9</v>
      </c>
      <c r="D99">
        <v>107</v>
      </c>
      <c r="E99" t="s">
        <v>1205</v>
      </c>
      <c r="F99">
        <f>($F$103/100)*Curves!$B37</f>
        <v>171.42857142857142</v>
      </c>
      <c r="I99">
        <f>($I$103/100)*Curves!$B37</f>
        <v>357.14285714285711</v>
      </c>
      <c r="T99">
        <v>0.02</v>
      </c>
      <c r="X99">
        <v>0.02</v>
      </c>
      <c r="Z99">
        <v>0.03</v>
      </c>
      <c r="AB99">
        <v>0.01</v>
      </c>
      <c r="AD99">
        <v>0.01</v>
      </c>
      <c r="AM99">
        <v>10</v>
      </c>
      <c r="AR99" t="s">
        <v>1240</v>
      </c>
      <c r="BA99" t="s">
        <v>99</v>
      </c>
    </row>
    <row r="100" spans="1:53">
      <c r="A100" t="s">
        <v>1207</v>
      </c>
      <c r="B100" t="s">
        <v>7</v>
      </c>
      <c r="C100">
        <v>9</v>
      </c>
      <c r="D100">
        <v>106</v>
      </c>
      <c r="E100" t="s">
        <v>1206</v>
      </c>
      <c r="F100">
        <f>($F$103/100)*Curves!$B38</f>
        <v>224.2285714285714</v>
      </c>
      <c r="I100">
        <f>($I$103/100)*Curves!$B38</f>
        <v>467.14285714285711</v>
      </c>
      <c r="T100">
        <v>0.03</v>
      </c>
      <c r="X100">
        <v>0.03</v>
      </c>
      <c r="Z100">
        <v>0.04</v>
      </c>
      <c r="AB100">
        <v>0.01</v>
      </c>
      <c r="AD100">
        <v>0.01</v>
      </c>
      <c r="AM100">
        <v>10</v>
      </c>
      <c r="AR100" t="s">
        <v>1237</v>
      </c>
      <c r="AT100" t="s">
        <v>1685</v>
      </c>
      <c r="BA100" t="s">
        <v>100</v>
      </c>
    </row>
    <row r="101" spans="1:53">
      <c r="A101" t="s">
        <v>1208</v>
      </c>
      <c r="B101" t="s">
        <v>10</v>
      </c>
      <c r="C101">
        <v>9</v>
      </c>
      <c r="D101">
        <v>105</v>
      </c>
      <c r="E101" t="s">
        <v>1207</v>
      </c>
      <c r="F101">
        <f>($F$103/100)*Curves!$B39</f>
        <v>277.02857142857141</v>
      </c>
      <c r="I101">
        <f>($I$103/100)*Curves!$B39</f>
        <v>577.14285714285711</v>
      </c>
      <c r="T101">
        <v>0.03</v>
      </c>
      <c r="X101">
        <v>0.03</v>
      </c>
      <c r="Z101">
        <v>0.05</v>
      </c>
      <c r="AB101">
        <v>0.02</v>
      </c>
      <c r="AD101">
        <v>0.02</v>
      </c>
      <c r="AM101">
        <v>10</v>
      </c>
      <c r="AR101" t="s">
        <v>1234</v>
      </c>
      <c r="AT101" t="s">
        <v>1685</v>
      </c>
      <c r="BA101" t="s">
        <v>100</v>
      </c>
    </row>
    <row r="102" spans="1:53">
      <c r="A102" t="s">
        <v>1209</v>
      </c>
      <c r="B102" t="s">
        <v>13</v>
      </c>
      <c r="C102">
        <v>9</v>
      </c>
      <c r="D102">
        <v>104</v>
      </c>
      <c r="E102" t="s">
        <v>1208</v>
      </c>
      <c r="F102">
        <f>($F$103/100)*Curves!$B40</f>
        <v>329.82857142857142</v>
      </c>
      <c r="I102">
        <f>($I$103/100)*Curves!$B40</f>
        <v>687.14285714285722</v>
      </c>
      <c r="T102">
        <v>0.05</v>
      </c>
      <c r="X102">
        <v>0.05</v>
      </c>
      <c r="Z102">
        <v>0.06</v>
      </c>
      <c r="AB102">
        <v>0.02</v>
      </c>
      <c r="AD102">
        <v>0.02</v>
      </c>
      <c r="AM102">
        <v>10</v>
      </c>
      <c r="AR102" t="s">
        <v>1233</v>
      </c>
      <c r="AT102" t="s">
        <v>248</v>
      </c>
      <c r="BA102" t="s">
        <v>129</v>
      </c>
    </row>
    <row r="103" spans="1:53">
      <c r="F103">
        <v>1200</v>
      </c>
      <c r="I103">
        <v>2500</v>
      </c>
      <c r="T103">
        <f>SUM(T96:T102)</f>
        <v>0.16999999999999998</v>
      </c>
      <c r="X103">
        <f>SUM(X96:X102)</f>
        <v>0.16999999999999998</v>
      </c>
      <c r="Z103">
        <f>SUM(Z96:Z102)</f>
        <v>0.25</v>
      </c>
      <c r="AB103">
        <f>SUM(AB96:AB102)</f>
        <v>9.0000000000000011E-2</v>
      </c>
      <c r="AD103">
        <f>SUM(AD96:AD102)</f>
        <v>9.0000000000000011E-2</v>
      </c>
    </row>
    <row r="104" spans="1:53">
      <c r="A104" t="s">
        <v>1703</v>
      </c>
      <c r="B104" t="s">
        <v>1</v>
      </c>
      <c r="C104">
        <v>9</v>
      </c>
      <c r="F104">
        <f>($F$111/100)*Curves!$B34</f>
        <v>13.028571428571404</v>
      </c>
      <c r="I104">
        <f>($I$111/100)*Curves!$B34</f>
        <v>27.142857142857089</v>
      </c>
      <c r="V104">
        <v>0.01</v>
      </c>
      <c r="AG104">
        <v>5</v>
      </c>
      <c r="AM104">
        <v>10</v>
      </c>
      <c r="AR104" t="s">
        <v>1715</v>
      </c>
    </row>
    <row r="105" spans="1:53">
      <c r="A105" t="s">
        <v>1704</v>
      </c>
      <c r="C105">
        <v>9</v>
      </c>
      <c r="E105" t="s">
        <v>1703</v>
      </c>
      <c r="F105">
        <f>($F$111/100)*Curves!$B35</f>
        <v>65.828571428571408</v>
      </c>
      <c r="I105">
        <f>($I$111/100)*Curves!$B35</f>
        <v>137.14285714285711</v>
      </c>
      <c r="V105">
        <v>0.01</v>
      </c>
      <c r="AG105">
        <v>5</v>
      </c>
      <c r="AM105">
        <v>10</v>
      </c>
      <c r="AR105" t="s">
        <v>1710</v>
      </c>
    </row>
    <row r="106" spans="1:53">
      <c r="A106" t="s">
        <v>1705</v>
      </c>
      <c r="B106" t="s">
        <v>4</v>
      </c>
      <c r="C106">
        <v>9</v>
      </c>
      <c r="E106" t="s">
        <v>1704</v>
      </c>
      <c r="F106">
        <f>($F$111/100)*Curves!$B36</f>
        <v>118.62857142857141</v>
      </c>
      <c r="I106">
        <f>($I$111/100)*Curves!$B36</f>
        <v>247.14285714285711</v>
      </c>
      <c r="V106">
        <v>0.02</v>
      </c>
      <c r="AG106">
        <v>5</v>
      </c>
      <c r="AM106">
        <v>10</v>
      </c>
      <c r="AR106" t="s">
        <v>1711</v>
      </c>
    </row>
    <row r="107" spans="1:53">
      <c r="A107" t="s">
        <v>1706</v>
      </c>
      <c r="C107">
        <v>9</v>
      </c>
      <c r="E107" t="s">
        <v>1705</v>
      </c>
      <c r="F107">
        <f>($F$111/100)*Curves!$B37</f>
        <v>171.42857142857142</v>
      </c>
      <c r="I107">
        <f>($I$111/100)*Curves!$B37</f>
        <v>357.14285714285711</v>
      </c>
      <c r="V107">
        <v>0.02</v>
      </c>
      <c r="AG107">
        <v>5</v>
      </c>
      <c r="AM107">
        <v>10</v>
      </c>
      <c r="AR107" t="s">
        <v>1712</v>
      </c>
    </row>
    <row r="108" spans="1:53">
      <c r="A108" t="s">
        <v>1707</v>
      </c>
      <c r="B108" t="s">
        <v>7</v>
      </c>
      <c r="C108">
        <v>9</v>
      </c>
      <c r="E108" t="s">
        <v>1706</v>
      </c>
      <c r="F108">
        <f>($F$111/100)*Curves!$B38</f>
        <v>224.2285714285714</v>
      </c>
      <c r="I108">
        <f>($I$111/100)*Curves!$B38</f>
        <v>467.14285714285711</v>
      </c>
      <c r="V108">
        <v>0.03</v>
      </c>
      <c r="AG108">
        <v>5</v>
      </c>
      <c r="AM108">
        <v>10</v>
      </c>
      <c r="AR108" t="s">
        <v>1713</v>
      </c>
      <c r="AT108" t="s">
        <v>1717</v>
      </c>
    </row>
    <row r="109" spans="1:53">
      <c r="A109" t="s">
        <v>1708</v>
      </c>
      <c r="B109" t="s">
        <v>10</v>
      </c>
      <c r="C109">
        <v>9</v>
      </c>
      <c r="E109" t="s">
        <v>1707</v>
      </c>
      <c r="F109">
        <f>($F$111/100)*Curves!$B39</f>
        <v>277.02857142857141</v>
      </c>
      <c r="I109">
        <f>($I$111/100)*Curves!$B39</f>
        <v>577.14285714285711</v>
      </c>
      <c r="V109">
        <v>0.03</v>
      </c>
      <c r="AG109">
        <v>5</v>
      </c>
      <c r="AM109">
        <v>10</v>
      </c>
      <c r="AR109" t="s">
        <v>1714</v>
      </c>
      <c r="AT109" t="s">
        <v>1717</v>
      </c>
    </row>
    <row r="110" spans="1:53">
      <c r="A110" t="s">
        <v>1709</v>
      </c>
      <c r="B110" t="s">
        <v>13</v>
      </c>
      <c r="C110">
        <v>9</v>
      </c>
      <c r="E110" t="s">
        <v>1708</v>
      </c>
      <c r="F110">
        <f>($F$111/100)*Curves!$B40</f>
        <v>329.82857142857142</v>
      </c>
      <c r="I110">
        <f>($I$111/100)*Curves!$B40</f>
        <v>687.14285714285722</v>
      </c>
      <c r="V110">
        <v>0.05</v>
      </c>
      <c r="AG110">
        <v>5</v>
      </c>
      <c r="AM110">
        <v>10</v>
      </c>
      <c r="AR110" t="s">
        <v>1716</v>
      </c>
      <c r="AT110" t="s">
        <v>1717</v>
      </c>
    </row>
    <row r="111" spans="1:53">
      <c r="F111">
        <v>1200</v>
      </c>
      <c r="I111">
        <v>2500</v>
      </c>
      <c r="V111">
        <f>SUM(V104:V110)</f>
        <v>0.16999999999999998</v>
      </c>
    </row>
    <row r="112" spans="1:53">
      <c r="A112" t="s">
        <v>1210</v>
      </c>
      <c r="B112" t="s">
        <v>1</v>
      </c>
      <c r="C112">
        <v>9</v>
      </c>
      <c r="D112">
        <v>110</v>
      </c>
      <c r="F112">
        <f>($F$119/100)*Curves!$B34</f>
        <v>13.028571428571404</v>
      </c>
      <c r="I112">
        <f>($I$119/100)*Curves!$B34</f>
        <v>27.142857142857089</v>
      </c>
      <c r="U112">
        <v>0.02</v>
      </c>
      <c r="W112">
        <v>0.02</v>
      </c>
      <c r="Y112">
        <v>0.02</v>
      </c>
      <c r="AA112">
        <v>0.02</v>
      </c>
      <c r="AC112">
        <v>0.01</v>
      </c>
      <c r="AE112">
        <v>0.01</v>
      </c>
      <c r="AM112">
        <v>10</v>
      </c>
      <c r="AR112" t="s">
        <v>1217</v>
      </c>
      <c r="BA112" t="s">
        <v>97</v>
      </c>
    </row>
    <row r="113" spans="1:53">
      <c r="A113" t="s">
        <v>1211</v>
      </c>
      <c r="C113">
        <v>9</v>
      </c>
      <c r="D113">
        <v>109</v>
      </c>
      <c r="E113" t="s">
        <v>1210</v>
      </c>
      <c r="F113">
        <f>($F$119/100)*Curves!$B35</f>
        <v>65.828571428571408</v>
      </c>
      <c r="I113">
        <f>($I$119/100)*Curves!$B35</f>
        <v>137.14285714285711</v>
      </c>
      <c r="U113">
        <v>0.02</v>
      </c>
      <c r="W113">
        <v>0.02</v>
      </c>
      <c r="Y113">
        <v>0.02</v>
      </c>
      <c r="AA113">
        <v>0.02</v>
      </c>
      <c r="AC113">
        <v>0.01</v>
      </c>
      <c r="AE113">
        <v>0.01</v>
      </c>
      <c r="AM113">
        <v>10</v>
      </c>
      <c r="AR113" t="s">
        <v>1238</v>
      </c>
      <c r="BA113" t="s">
        <v>98</v>
      </c>
    </row>
    <row r="114" spans="1:53">
      <c r="A114" t="s">
        <v>1212</v>
      </c>
      <c r="B114" t="s">
        <v>4</v>
      </c>
      <c r="C114">
        <v>9</v>
      </c>
      <c r="D114">
        <v>108</v>
      </c>
      <c r="E114" t="s">
        <v>1211</v>
      </c>
      <c r="F114">
        <f>($F$119/100)*Curves!$B36</f>
        <v>118.62857142857141</v>
      </c>
      <c r="I114">
        <f>($I$119/100)*Curves!$B36</f>
        <v>247.14285714285711</v>
      </c>
      <c r="U114">
        <v>0.03</v>
      </c>
      <c r="W114">
        <v>0.03</v>
      </c>
      <c r="Y114">
        <v>0.03</v>
      </c>
      <c r="AA114">
        <v>0.03</v>
      </c>
      <c r="AC114">
        <v>0.01</v>
      </c>
      <c r="AE114">
        <v>0.01</v>
      </c>
      <c r="AM114">
        <v>10</v>
      </c>
      <c r="AR114" t="s">
        <v>1241</v>
      </c>
      <c r="BA114" t="s">
        <v>99</v>
      </c>
    </row>
    <row r="115" spans="1:53">
      <c r="A115" t="s">
        <v>1213</v>
      </c>
      <c r="C115">
        <v>9</v>
      </c>
      <c r="D115">
        <v>107</v>
      </c>
      <c r="E115" t="s">
        <v>1212</v>
      </c>
      <c r="F115">
        <f>($F$119/100)*Curves!$B37</f>
        <v>171.42857142857142</v>
      </c>
      <c r="I115">
        <f>($I$119/100)*Curves!$B37</f>
        <v>357.14285714285711</v>
      </c>
      <c r="U115">
        <v>0.03</v>
      </c>
      <c r="W115">
        <v>0.03</v>
      </c>
      <c r="Y115">
        <v>0.03</v>
      </c>
      <c r="AA115">
        <v>0.03</v>
      </c>
      <c r="AC115">
        <v>0.01</v>
      </c>
      <c r="AE115">
        <v>0.01</v>
      </c>
      <c r="AM115">
        <v>10</v>
      </c>
      <c r="AR115" t="s">
        <v>1239</v>
      </c>
      <c r="BA115" t="s">
        <v>99</v>
      </c>
    </row>
    <row r="116" spans="1:53">
      <c r="A116" t="s">
        <v>1214</v>
      </c>
      <c r="B116" t="s">
        <v>7</v>
      </c>
      <c r="C116">
        <v>9</v>
      </c>
      <c r="D116">
        <v>106</v>
      </c>
      <c r="E116" t="s">
        <v>1213</v>
      </c>
      <c r="F116">
        <f>($F$119/100)*Curves!$B38</f>
        <v>224.2285714285714</v>
      </c>
      <c r="I116">
        <f>($I$119/100)*Curves!$B38</f>
        <v>467.14285714285711</v>
      </c>
      <c r="U116">
        <v>0.04</v>
      </c>
      <c r="W116">
        <v>0.04</v>
      </c>
      <c r="Y116">
        <v>0.04</v>
      </c>
      <c r="AA116">
        <v>0.04</v>
      </c>
      <c r="AC116">
        <v>0.01</v>
      </c>
      <c r="AE116">
        <v>0.01</v>
      </c>
      <c r="AM116">
        <v>10</v>
      </c>
      <c r="AR116" t="s">
        <v>1236</v>
      </c>
      <c r="AT116" t="s">
        <v>1685</v>
      </c>
      <c r="BA116" t="s">
        <v>100</v>
      </c>
    </row>
    <row r="117" spans="1:53">
      <c r="A117" t="s">
        <v>1215</v>
      </c>
      <c r="B117" t="s">
        <v>10</v>
      </c>
      <c r="C117">
        <v>9</v>
      </c>
      <c r="D117">
        <v>105</v>
      </c>
      <c r="E117" t="s">
        <v>1214</v>
      </c>
      <c r="F117">
        <f>($F$119/100)*Curves!$B39</f>
        <v>277.02857142857141</v>
      </c>
      <c r="I117">
        <f>($I$119/100)*Curves!$B39</f>
        <v>577.14285714285711</v>
      </c>
      <c r="U117">
        <v>0.05</v>
      </c>
      <c r="W117">
        <v>0.05</v>
      </c>
      <c r="Y117">
        <v>0.05</v>
      </c>
      <c r="AA117">
        <v>0.05</v>
      </c>
      <c r="AC117">
        <v>0.02</v>
      </c>
      <c r="AE117">
        <v>0.02</v>
      </c>
      <c r="AM117">
        <v>10</v>
      </c>
      <c r="AR117" t="s">
        <v>1235</v>
      </c>
      <c r="AT117" t="s">
        <v>1685</v>
      </c>
      <c r="BA117" t="s">
        <v>100</v>
      </c>
    </row>
    <row r="118" spans="1:53">
      <c r="A118" t="s">
        <v>1216</v>
      </c>
      <c r="B118" t="s">
        <v>13</v>
      </c>
      <c r="C118">
        <v>9</v>
      </c>
      <c r="D118">
        <v>104</v>
      </c>
      <c r="E118" t="s">
        <v>1215</v>
      </c>
      <c r="F118">
        <f>($F$119/100)*Curves!$B40</f>
        <v>329.82857142857142</v>
      </c>
      <c r="I118">
        <f>($I$119/100)*Curves!$B40</f>
        <v>687.14285714285722</v>
      </c>
      <c r="U118">
        <v>0.06</v>
      </c>
      <c r="W118">
        <v>0.06</v>
      </c>
      <c r="Y118">
        <v>0.06</v>
      </c>
      <c r="AA118">
        <v>0.06</v>
      </c>
      <c r="AC118">
        <v>0.02</v>
      </c>
      <c r="AE118">
        <v>0.02</v>
      </c>
      <c r="AM118">
        <v>10</v>
      </c>
      <c r="AR118" t="s">
        <v>1232</v>
      </c>
      <c r="AT118" t="s">
        <v>248</v>
      </c>
      <c r="BA118" t="s">
        <v>129</v>
      </c>
    </row>
    <row r="119" spans="1:53">
      <c r="F119">
        <v>1200</v>
      </c>
      <c r="I119">
        <v>2500</v>
      </c>
      <c r="U119">
        <f>SUM(U112:U118)</f>
        <v>0.25</v>
      </c>
      <c r="W119">
        <f>SUM(W112:W118)</f>
        <v>0.25</v>
      </c>
      <c r="Y119">
        <f>SUM(Y112:Y118)</f>
        <v>0.25</v>
      </c>
      <c r="AA119">
        <f>SUM(AA112:AA118)</f>
        <v>0.25</v>
      </c>
      <c r="AC119">
        <f>SUM(AC112:AC118)</f>
        <v>9.0000000000000011E-2</v>
      </c>
      <c r="AE119">
        <f>SUM(AE112:AE118)</f>
        <v>9.0000000000000011E-2</v>
      </c>
    </row>
    <row r="120" spans="1:53">
      <c r="A120" t="s">
        <v>1219</v>
      </c>
      <c r="C120">
        <v>9</v>
      </c>
      <c r="D120">
        <v>110</v>
      </c>
      <c r="F120">
        <f>($F$126/100)*Curves!$G26</f>
        <v>80</v>
      </c>
      <c r="I120">
        <f>($I$126/100)*Curves!$G26</f>
        <v>166.66666666666666</v>
      </c>
      <c r="AB120">
        <v>0.02</v>
      </c>
      <c r="AC120">
        <v>0.02</v>
      </c>
      <c r="AD120">
        <v>0.02</v>
      </c>
      <c r="AE120">
        <v>0.02</v>
      </c>
      <c r="AF120">
        <v>-20</v>
      </c>
      <c r="AJ120">
        <v>10</v>
      </c>
      <c r="AK120">
        <v>2</v>
      </c>
      <c r="AM120">
        <v>10</v>
      </c>
      <c r="AR120" t="s">
        <v>1231</v>
      </c>
      <c r="BA120" t="s">
        <v>6</v>
      </c>
    </row>
    <row r="121" spans="1:53">
      <c r="A121" t="s">
        <v>1220</v>
      </c>
      <c r="B121" t="s">
        <v>1</v>
      </c>
      <c r="C121">
        <v>9</v>
      </c>
      <c r="D121">
        <v>109</v>
      </c>
      <c r="E121" t="s">
        <v>1219</v>
      </c>
      <c r="F121">
        <f>($F$126/100)*Curves!$G27</f>
        <v>128</v>
      </c>
      <c r="I121">
        <f>($I$126/100)*Curves!$G27</f>
        <v>266.66666666666663</v>
      </c>
      <c r="AB121">
        <v>0.03</v>
      </c>
      <c r="AC121">
        <v>0.03</v>
      </c>
      <c r="AD121">
        <v>0.03</v>
      </c>
      <c r="AE121">
        <v>0.03</v>
      </c>
      <c r="AF121">
        <v>-20</v>
      </c>
      <c r="AJ121">
        <v>10</v>
      </c>
      <c r="AK121">
        <v>2</v>
      </c>
      <c r="AM121">
        <v>10</v>
      </c>
      <c r="AR121" t="s">
        <v>1230</v>
      </c>
      <c r="BA121" t="s">
        <v>48</v>
      </c>
    </row>
    <row r="122" spans="1:53">
      <c r="A122" t="s">
        <v>1221</v>
      </c>
      <c r="B122" t="s">
        <v>4</v>
      </c>
      <c r="C122">
        <v>9</v>
      </c>
      <c r="D122">
        <v>108</v>
      </c>
      <c r="E122" t="s">
        <v>1220</v>
      </c>
      <c r="F122">
        <f>($F$126/100)*Curves!$G28</f>
        <v>176</v>
      </c>
      <c r="I122">
        <f>($I$126/100)*Curves!$G28</f>
        <v>366.66666666666663</v>
      </c>
      <c r="AB122">
        <v>0.04</v>
      </c>
      <c r="AC122">
        <v>0.04</v>
      </c>
      <c r="AD122">
        <v>0.04</v>
      </c>
      <c r="AE122">
        <v>0.04</v>
      </c>
      <c r="AF122">
        <v>-20</v>
      </c>
      <c r="AJ122">
        <v>10</v>
      </c>
      <c r="AK122">
        <v>2</v>
      </c>
      <c r="AM122">
        <v>10</v>
      </c>
      <c r="AR122" t="s">
        <v>1229</v>
      </c>
      <c r="BA122" t="s">
        <v>49</v>
      </c>
    </row>
    <row r="123" spans="1:53">
      <c r="A123" t="s">
        <v>1222</v>
      </c>
      <c r="B123" t="s">
        <v>7</v>
      </c>
      <c r="C123">
        <v>9</v>
      </c>
      <c r="D123">
        <v>107</v>
      </c>
      <c r="E123" t="s">
        <v>1221</v>
      </c>
      <c r="F123">
        <f>($F$126/100)*Curves!$G29</f>
        <v>224</v>
      </c>
      <c r="I123">
        <f>($I$126/100)*Curves!$G29</f>
        <v>466.66666666666669</v>
      </c>
      <c r="AB123">
        <v>0.04</v>
      </c>
      <c r="AC123">
        <v>0.04</v>
      </c>
      <c r="AD123">
        <v>0.04</v>
      </c>
      <c r="AE123">
        <v>0.04</v>
      </c>
      <c r="AF123">
        <v>-20</v>
      </c>
      <c r="AJ123">
        <v>10</v>
      </c>
      <c r="AK123">
        <v>2</v>
      </c>
      <c r="AM123">
        <v>10</v>
      </c>
      <c r="AR123" t="s">
        <v>1228</v>
      </c>
      <c r="BA123" t="s">
        <v>49</v>
      </c>
    </row>
    <row r="124" spans="1:53">
      <c r="A124" t="s">
        <v>1223</v>
      </c>
      <c r="B124" t="s">
        <v>10</v>
      </c>
      <c r="C124">
        <v>9</v>
      </c>
      <c r="D124">
        <v>106</v>
      </c>
      <c r="E124" t="s">
        <v>1222</v>
      </c>
      <c r="F124">
        <f>($F$126/100)*Curves!$G30</f>
        <v>272</v>
      </c>
      <c r="I124">
        <f>($I$126/100)*Curves!$G30</f>
        <v>566.66666666666674</v>
      </c>
      <c r="AB124">
        <v>0.05</v>
      </c>
      <c r="AC124">
        <v>0.05</v>
      </c>
      <c r="AD124">
        <v>0.05</v>
      </c>
      <c r="AE124">
        <v>0.05</v>
      </c>
      <c r="AF124">
        <v>-20</v>
      </c>
      <c r="AJ124">
        <v>14</v>
      </c>
      <c r="AK124">
        <v>4</v>
      </c>
      <c r="AM124">
        <v>10</v>
      </c>
      <c r="AR124" t="s">
        <v>1226</v>
      </c>
      <c r="AT124" t="s">
        <v>1225</v>
      </c>
      <c r="BA124" t="s">
        <v>50</v>
      </c>
    </row>
    <row r="125" spans="1:53">
      <c r="A125" t="s">
        <v>1224</v>
      </c>
      <c r="B125" t="s">
        <v>13</v>
      </c>
      <c r="C125">
        <v>9</v>
      </c>
      <c r="D125">
        <v>105</v>
      </c>
      <c r="E125" t="s">
        <v>1223</v>
      </c>
      <c r="F125">
        <f>($F$126/100)*Curves!$G31</f>
        <v>320</v>
      </c>
      <c r="I125">
        <f>($I$126/100)*Curves!$G31</f>
        <v>666.66666666666674</v>
      </c>
      <c r="AB125">
        <v>7.0000000000000007E-2</v>
      </c>
      <c r="AC125">
        <v>7.0000000000000007E-2</v>
      </c>
      <c r="AD125">
        <v>7.0000000000000007E-2</v>
      </c>
      <c r="AE125">
        <v>7.0000000000000007E-2</v>
      </c>
      <c r="AF125">
        <v>-20</v>
      </c>
      <c r="AJ125">
        <v>14</v>
      </c>
      <c r="AK125">
        <v>4</v>
      </c>
      <c r="AM125">
        <v>10</v>
      </c>
      <c r="AR125" t="s">
        <v>1227</v>
      </c>
      <c r="AT125" t="s">
        <v>1225</v>
      </c>
      <c r="BA125" t="s">
        <v>51</v>
      </c>
    </row>
    <row r="126" spans="1:53">
      <c r="F126">
        <v>1200</v>
      </c>
      <c r="I126">
        <v>2500</v>
      </c>
      <c r="AB126">
        <f>SUM(AB120:AB125)</f>
        <v>0.25</v>
      </c>
      <c r="AC126">
        <f>SUM(AC120:AC125)</f>
        <v>0.25</v>
      </c>
      <c r="AD126">
        <f>SUM(AD120:AD125)</f>
        <v>0.25</v>
      </c>
      <c r="AE126">
        <f>SUM(AE120:AE125)</f>
        <v>0.25</v>
      </c>
    </row>
    <row r="127" spans="1:53">
      <c r="A127" t="s">
        <v>103</v>
      </c>
      <c r="C127">
        <v>9</v>
      </c>
      <c r="D127">
        <v>120</v>
      </c>
      <c r="F127">
        <f>($F$135/100)*Curves!$G44</f>
        <v>74.400000000000006</v>
      </c>
      <c r="G127">
        <v>0</v>
      </c>
      <c r="H127">
        <v>0</v>
      </c>
      <c r="I127">
        <f>($I$135/100)*Curves!$G44</f>
        <v>62.124000000000002</v>
      </c>
      <c r="J127">
        <v>-0.1</v>
      </c>
      <c r="K127">
        <v>0.01</v>
      </c>
      <c r="P127">
        <v>0.1</v>
      </c>
      <c r="AF127">
        <v>15</v>
      </c>
      <c r="AG127">
        <v>10</v>
      </c>
      <c r="AR127" t="s">
        <v>996</v>
      </c>
    </row>
    <row r="128" spans="1:53">
      <c r="A128" t="s">
        <v>104</v>
      </c>
      <c r="B128" t="s">
        <v>1</v>
      </c>
      <c r="C128">
        <v>9</v>
      </c>
      <c r="D128">
        <v>120</v>
      </c>
      <c r="E128" t="s">
        <v>103</v>
      </c>
      <c r="F128">
        <f>($F$135/100)*Curves!$G45</f>
        <v>96</v>
      </c>
      <c r="G128">
        <v>0</v>
      </c>
      <c r="H128">
        <v>0</v>
      </c>
      <c r="I128">
        <f>($I$135/100)*Curves!$G45</f>
        <v>80.16</v>
      </c>
      <c r="J128">
        <v>-0.1</v>
      </c>
      <c r="K128">
        <v>0.01</v>
      </c>
      <c r="P128">
        <v>0.1</v>
      </c>
      <c r="AF128">
        <v>15</v>
      </c>
      <c r="AG128">
        <v>10</v>
      </c>
      <c r="AR128" t="s">
        <v>1836</v>
      </c>
      <c r="BA128" t="s">
        <v>0</v>
      </c>
    </row>
    <row r="129" spans="1:53">
      <c r="A129" t="s">
        <v>105</v>
      </c>
      <c r="C129">
        <v>9</v>
      </c>
      <c r="D129">
        <v>119</v>
      </c>
      <c r="E129" t="s">
        <v>104</v>
      </c>
      <c r="F129">
        <f>($F$135/100)*Curves!$G46</f>
        <v>117.60000000000001</v>
      </c>
      <c r="G129">
        <v>0</v>
      </c>
      <c r="H129">
        <v>0</v>
      </c>
      <c r="I129">
        <f>($I$135/100)*Curves!$G46</f>
        <v>98.195999999999998</v>
      </c>
      <c r="J129">
        <v>-0.1</v>
      </c>
      <c r="K129">
        <v>0.02</v>
      </c>
      <c r="P129">
        <v>0.1</v>
      </c>
      <c r="AF129">
        <v>15</v>
      </c>
      <c r="AG129">
        <v>10</v>
      </c>
      <c r="AR129" t="s">
        <v>997</v>
      </c>
      <c r="BA129" t="s">
        <v>0</v>
      </c>
    </row>
    <row r="130" spans="1:53">
      <c r="A130" t="s">
        <v>106</v>
      </c>
      <c r="B130" t="s">
        <v>4</v>
      </c>
      <c r="C130">
        <v>9</v>
      </c>
      <c r="D130">
        <v>118</v>
      </c>
      <c r="E130" t="s">
        <v>105</v>
      </c>
      <c r="F130">
        <f>($F$135/100)*Curves!$G47</f>
        <v>139.20000000000002</v>
      </c>
      <c r="G130">
        <v>0</v>
      </c>
      <c r="H130">
        <v>0</v>
      </c>
      <c r="I130">
        <f>($I$135/100)*Curves!$G47</f>
        <v>116.23200000000001</v>
      </c>
      <c r="J130">
        <v>-0.1</v>
      </c>
      <c r="K130">
        <v>0.02</v>
      </c>
      <c r="P130">
        <v>0.1</v>
      </c>
      <c r="AF130">
        <v>15</v>
      </c>
      <c r="AG130">
        <v>10</v>
      </c>
      <c r="AR130" t="s">
        <v>1747</v>
      </c>
      <c r="BA130" t="s">
        <v>2</v>
      </c>
    </row>
    <row r="131" spans="1:53">
      <c r="A131" t="s">
        <v>107</v>
      </c>
      <c r="B131" t="s">
        <v>7</v>
      </c>
      <c r="C131">
        <v>9</v>
      </c>
      <c r="D131">
        <v>118</v>
      </c>
      <c r="E131" t="s">
        <v>106</v>
      </c>
      <c r="F131">
        <f>($F$135/100)*Curves!$G48</f>
        <v>160.80000000000001</v>
      </c>
      <c r="G131">
        <v>0</v>
      </c>
      <c r="H131">
        <v>0</v>
      </c>
      <c r="I131">
        <f>($I$135/100)*Curves!$G48</f>
        <v>134.268</v>
      </c>
      <c r="J131">
        <v>-0.1</v>
      </c>
      <c r="K131">
        <v>0.02</v>
      </c>
      <c r="P131">
        <v>0.1</v>
      </c>
      <c r="AF131">
        <v>15</v>
      </c>
      <c r="AG131">
        <v>10</v>
      </c>
      <c r="AR131" t="s">
        <v>1000</v>
      </c>
      <c r="BA131" t="s">
        <v>3</v>
      </c>
    </row>
    <row r="132" spans="1:53">
      <c r="A132" t="s">
        <v>108</v>
      </c>
      <c r="B132" t="s">
        <v>10</v>
      </c>
      <c r="C132">
        <v>9</v>
      </c>
      <c r="D132">
        <v>117</v>
      </c>
      <c r="E132" t="s">
        <v>107</v>
      </c>
      <c r="F132">
        <f>($F$135/100)*Curves!$G49</f>
        <v>182.4</v>
      </c>
      <c r="G132">
        <v>0</v>
      </c>
      <c r="H132">
        <v>0</v>
      </c>
      <c r="I132">
        <f>($I$135/100)*Curves!$G49</f>
        <v>152.304</v>
      </c>
      <c r="J132">
        <v>-0.1</v>
      </c>
      <c r="K132">
        <v>0.03</v>
      </c>
      <c r="P132">
        <v>0.1</v>
      </c>
      <c r="AF132">
        <v>15</v>
      </c>
      <c r="AG132">
        <v>10</v>
      </c>
      <c r="AR132" t="s">
        <v>1748</v>
      </c>
      <c r="AT132" t="s">
        <v>1746</v>
      </c>
      <c r="BA132" t="s">
        <v>5</v>
      </c>
    </row>
    <row r="133" spans="1:53">
      <c r="A133" t="s">
        <v>1744</v>
      </c>
      <c r="C133">
        <v>9</v>
      </c>
      <c r="D133">
        <v>116</v>
      </c>
      <c r="E133" t="s">
        <v>108</v>
      </c>
      <c r="F133">
        <f>($F$135/100)*Curves!$G50</f>
        <v>204</v>
      </c>
      <c r="G133">
        <v>0</v>
      </c>
      <c r="H133">
        <v>0</v>
      </c>
      <c r="I133">
        <f>($I$135/100)*Curves!$G50</f>
        <v>170.34</v>
      </c>
      <c r="J133">
        <v>-0.1</v>
      </c>
      <c r="K133">
        <v>0.03</v>
      </c>
      <c r="P133">
        <v>0.1</v>
      </c>
      <c r="AF133">
        <v>15</v>
      </c>
      <c r="AG133">
        <v>10</v>
      </c>
      <c r="AR133" t="s">
        <v>1750</v>
      </c>
      <c r="AT133" t="s">
        <v>1746</v>
      </c>
    </row>
    <row r="134" spans="1:53">
      <c r="A134" t="s">
        <v>1745</v>
      </c>
      <c r="B134" t="s">
        <v>13</v>
      </c>
      <c r="C134">
        <v>9</v>
      </c>
      <c r="D134">
        <v>115</v>
      </c>
      <c r="E134" t="s">
        <v>1744</v>
      </c>
      <c r="F134">
        <f>($F$135/100)*Curves!$G51</f>
        <v>225.60000000000002</v>
      </c>
      <c r="G134">
        <v>0</v>
      </c>
      <c r="H134">
        <v>0</v>
      </c>
      <c r="I134">
        <f>($I$135/100)*Curves!$G51</f>
        <v>188.376</v>
      </c>
      <c r="J134">
        <v>-0.1</v>
      </c>
      <c r="K134">
        <v>0.03</v>
      </c>
      <c r="P134">
        <v>0.1</v>
      </c>
      <c r="AF134">
        <v>15</v>
      </c>
      <c r="AG134">
        <v>10</v>
      </c>
      <c r="AR134" t="s">
        <v>1749</v>
      </c>
      <c r="AT134" t="s">
        <v>1746</v>
      </c>
    </row>
    <row r="135" spans="1:53">
      <c r="F135">
        <v>1200</v>
      </c>
      <c r="I135">
        <v>1002</v>
      </c>
    </row>
    <row r="136" spans="1:53">
      <c r="A136" t="s">
        <v>109</v>
      </c>
      <c r="B136" t="s">
        <v>1</v>
      </c>
      <c r="C136">
        <v>9</v>
      </c>
      <c r="D136">
        <v>114</v>
      </c>
      <c r="F136">
        <f>($F$141/100)*Curves!$L19</f>
        <v>374.4</v>
      </c>
      <c r="G136">
        <v>0</v>
      </c>
      <c r="H136">
        <v>0</v>
      </c>
      <c r="I136">
        <f>($I$141/100)*Curves!$L19</f>
        <v>780</v>
      </c>
      <c r="M136">
        <v>0.01</v>
      </c>
      <c r="P136">
        <f>($P$141/100)*Curves!$G19</f>
        <v>0.28600000000000003</v>
      </c>
      <c r="S136">
        <v>0.02</v>
      </c>
      <c r="T136">
        <v>0.01</v>
      </c>
      <c r="V136">
        <v>0.02</v>
      </c>
      <c r="X136">
        <v>0.02</v>
      </c>
      <c r="Y136">
        <v>0.01</v>
      </c>
      <c r="Z136">
        <v>0.02</v>
      </c>
      <c r="AA136">
        <v>0.01</v>
      </c>
      <c r="AB136">
        <v>0.01</v>
      </c>
      <c r="AD136">
        <v>0.02</v>
      </c>
      <c r="AE136">
        <v>0.01</v>
      </c>
      <c r="AF136">
        <v>-15</v>
      </c>
      <c r="AH136">
        <v>5</v>
      </c>
      <c r="AI136">
        <v>5</v>
      </c>
      <c r="AM136">
        <v>5</v>
      </c>
      <c r="AQ136">
        <v>-0.02</v>
      </c>
      <c r="AR136" t="s">
        <v>228</v>
      </c>
      <c r="AT136" t="s">
        <v>248</v>
      </c>
      <c r="AU136">
        <v>0.35</v>
      </c>
      <c r="AW136" t="s">
        <v>263</v>
      </c>
      <c r="BA136" t="s">
        <v>96</v>
      </c>
    </row>
    <row r="137" spans="1:53">
      <c r="A137" t="s">
        <v>128</v>
      </c>
      <c r="B137" t="s">
        <v>4</v>
      </c>
      <c r="C137">
        <v>9</v>
      </c>
      <c r="D137">
        <v>113</v>
      </c>
      <c r="E137" t="s">
        <v>109</v>
      </c>
      <c r="F137">
        <f>($F$141/100)*Curves!$L20</f>
        <v>307.2</v>
      </c>
      <c r="G137">
        <v>0</v>
      </c>
      <c r="H137">
        <v>0</v>
      </c>
      <c r="I137">
        <f>($I$141/100)*Curves!$L20</f>
        <v>640</v>
      </c>
      <c r="M137">
        <v>0.02</v>
      </c>
      <c r="P137">
        <f>($P$141/100)*Curves!$G20</f>
        <v>0.46799999999999997</v>
      </c>
      <c r="S137">
        <v>0.02</v>
      </c>
      <c r="T137">
        <v>0.01</v>
      </c>
      <c r="V137">
        <v>0.02</v>
      </c>
      <c r="X137">
        <v>0.02</v>
      </c>
      <c r="Y137">
        <v>0.01</v>
      </c>
      <c r="Z137">
        <v>0.02</v>
      </c>
      <c r="AA137">
        <v>0.01</v>
      </c>
      <c r="AB137">
        <v>0.01</v>
      </c>
      <c r="AD137">
        <v>0.02</v>
      </c>
      <c r="AE137">
        <v>0.01</v>
      </c>
      <c r="AF137">
        <v>-15</v>
      </c>
      <c r="AH137">
        <v>5</v>
      </c>
      <c r="AI137">
        <v>5</v>
      </c>
      <c r="AM137">
        <v>5</v>
      </c>
      <c r="AQ137">
        <v>-0.02</v>
      </c>
      <c r="AR137" t="s">
        <v>229</v>
      </c>
      <c r="AT137" t="s">
        <v>248</v>
      </c>
      <c r="AU137">
        <v>0.35</v>
      </c>
      <c r="AW137" t="s">
        <v>263</v>
      </c>
      <c r="BA137" t="s">
        <v>97</v>
      </c>
    </row>
    <row r="138" spans="1:53">
      <c r="A138" t="s">
        <v>129</v>
      </c>
      <c r="B138" t="s">
        <v>7</v>
      </c>
      <c r="C138">
        <v>9</v>
      </c>
      <c r="D138">
        <v>112</v>
      </c>
      <c r="E138" t="s">
        <v>128</v>
      </c>
      <c r="F138">
        <f>($F$141/100)*Curves!$L21</f>
        <v>239.99999999999994</v>
      </c>
      <c r="G138">
        <v>0</v>
      </c>
      <c r="H138">
        <v>0</v>
      </c>
      <c r="I138">
        <f>($I$141/100)*Curves!$L21</f>
        <v>499.99999999999989</v>
      </c>
      <c r="M138">
        <v>0.03</v>
      </c>
      <c r="P138">
        <f>($P$141/100)*Curves!$G21</f>
        <v>0.64999999999999991</v>
      </c>
      <c r="S138">
        <v>0.02</v>
      </c>
      <c r="T138">
        <v>0.01</v>
      </c>
      <c r="V138">
        <v>0.02</v>
      </c>
      <c r="X138">
        <v>0.02</v>
      </c>
      <c r="Y138">
        <v>0.01</v>
      </c>
      <c r="Z138">
        <v>0.02</v>
      </c>
      <c r="AA138">
        <v>0.01</v>
      </c>
      <c r="AB138">
        <v>0.01</v>
      </c>
      <c r="AD138">
        <v>0.02</v>
      </c>
      <c r="AE138">
        <v>0.01</v>
      </c>
      <c r="AF138">
        <v>-15</v>
      </c>
      <c r="AH138">
        <v>5</v>
      </c>
      <c r="AI138">
        <v>5</v>
      </c>
      <c r="AM138">
        <v>5</v>
      </c>
      <c r="AQ138">
        <v>-0.02</v>
      </c>
      <c r="AR138" t="s">
        <v>230</v>
      </c>
      <c r="AT138" t="s">
        <v>248</v>
      </c>
      <c r="AU138">
        <v>0.35</v>
      </c>
      <c r="AW138" t="s">
        <v>263</v>
      </c>
      <c r="BA138" t="s">
        <v>98</v>
      </c>
    </row>
    <row r="139" spans="1:53">
      <c r="A139" t="s">
        <v>130</v>
      </c>
      <c r="B139" t="s">
        <v>10</v>
      </c>
      <c r="C139">
        <v>9</v>
      </c>
      <c r="D139">
        <v>111</v>
      </c>
      <c r="E139" t="s">
        <v>129</v>
      </c>
      <c r="F139">
        <f>($F$141/100)*Curves!$L22</f>
        <v>172.79999999999998</v>
      </c>
      <c r="G139">
        <v>0</v>
      </c>
      <c r="H139">
        <v>0</v>
      </c>
      <c r="I139">
        <f>($I$141/100)*Curves!$L22</f>
        <v>359.99999999999994</v>
      </c>
      <c r="M139">
        <v>0.04</v>
      </c>
      <c r="P139">
        <f>($P$141/100)*Curves!$G22</f>
        <v>0.83199999999999996</v>
      </c>
      <c r="S139">
        <v>0.02</v>
      </c>
      <c r="T139">
        <v>0.01</v>
      </c>
      <c r="V139">
        <v>0.02</v>
      </c>
      <c r="X139">
        <v>0.02</v>
      </c>
      <c r="Y139">
        <v>0.01</v>
      </c>
      <c r="Z139">
        <v>0.02</v>
      </c>
      <c r="AA139">
        <v>0.01</v>
      </c>
      <c r="AB139">
        <v>0.01</v>
      </c>
      <c r="AD139">
        <v>0.02</v>
      </c>
      <c r="AE139">
        <v>0.01</v>
      </c>
      <c r="AF139">
        <v>-15</v>
      </c>
      <c r="AH139">
        <v>5</v>
      </c>
      <c r="AI139">
        <v>5</v>
      </c>
      <c r="AM139">
        <v>5</v>
      </c>
      <c r="AQ139">
        <v>-0.02</v>
      </c>
      <c r="AR139" t="s">
        <v>231</v>
      </c>
      <c r="AT139" t="s">
        <v>248</v>
      </c>
      <c r="AU139">
        <v>0.35</v>
      </c>
      <c r="AW139" t="s">
        <v>263</v>
      </c>
      <c r="BA139" t="s">
        <v>99</v>
      </c>
    </row>
    <row r="140" spans="1:53">
      <c r="A140" t="s">
        <v>131</v>
      </c>
      <c r="B140" t="s">
        <v>13</v>
      </c>
      <c r="C140">
        <v>9</v>
      </c>
      <c r="D140">
        <v>110</v>
      </c>
      <c r="E140" t="s">
        <v>130</v>
      </c>
      <c r="F140">
        <f>($F$141/100)*Curves!$L23</f>
        <v>105.60000000000001</v>
      </c>
      <c r="G140">
        <v>0</v>
      </c>
      <c r="H140">
        <v>0</v>
      </c>
      <c r="I140">
        <f>($I$141/100)*Curves!$L23</f>
        <v>220.00000000000003</v>
      </c>
      <c r="M140">
        <v>0.05</v>
      </c>
      <c r="P140">
        <f>($P$141/100)*Curves!$G23</f>
        <v>1.014</v>
      </c>
      <c r="S140">
        <v>0.02</v>
      </c>
      <c r="T140">
        <v>0.01</v>
      </c>
      <c r="V140">
        <v>0.02</v>
      </c>
      <c r="X140">
        <v>0.02</v>
      </c>
      <c r="Y140">
        <v>0.01</v>
      </c>
      <c r="Z140">
        <v>0.02</v>
      </c>
      <c r="AA140">
        <v>0.01</v>
      </c>
      <c r="AB140">
        <v>0.01</v>
      </c>
      <c r="AD140">
        <v>0.02</v>
      </c>
      <c r="AE140">
        <v>0.01</v>
      </c>
      <c r="AF140">
        <v>-15</v>
      </c>
      <c r="AH140">
        <v>5</v>
      </c>
      <c r="AI140">
        <v>5</v>
      </c>
      <c r="AM140">
        <v>5</v>
      </c>
      <c r="AQ140">
        <v>-0.02</v>
      </c>
      <c r="AR140" t="s">
        <v>232</v>
      </c>
      <c r="AT140" t="s">
        <v>248</v>
      </c>
      <c r="AU140">
        <v>0.35</v>
      </c>
      <c r="AW140" t="s">
        <v>263</v>
      </c>
      <c r="BA140" t="s">
        <v>100</v>
      </c>
    </row>
    <row r="141" spans="1:53">
      <c r="F141">
        <v>1200</v>
      </c>
      <c r="I141">
        <v>2500</v>
      </c>
      <c r="P141">
        <v>3.25</v>
      </c>
    </row>
    <row r="142" spans="1:53">
      <c r="A142" t="s">
        <v>110</v>
      </c>
      <c r="B142" t="s">
        <v>1</v>
      </c>
      <c r="C142">
        <v>9</v>
      </c>
      <c r="D142">
        <v>105</v>
      </c>
      <c r="F142">
        <f>($F$147/100)*Curves!$L19</f>
        <v>374.4</v>
      </c>
      <c r="G142">
        <v>0</v>
      </c>
      <c r="H142">
        <v>0</v>
      </c>
      <c r="I142">
        <f>($I$147/100)*Curves!$L19</f>
        <v>780</v>
      </c>
      <c r="M142">
        <v>0.01</v>
      </c>
      <c r="P142">
        <f>($P$147/100)*Curves!$G19</f>
        <v>0.35200000000000004</v>
      </c>
      <c r="V142">
        <v>0.03</v>
      </c>
      <c r="W142">
        <v>0.01</v>
      </c>
      <c r="AB142">
        <v>0.03</v>
      </c>
      <c r="AC142">
        <v>0.01</v>
      </c>
      <c r="AF142">
        <v>-8</v>
      </c>
      <c r="AG142">
        <v>6</v>
      </c>
      <c r="AJ142">
        <v>4</v>
      </c>
      <c r="AP142">
        <v>-0.02</v>
      </c>
      <c r="AQ142">
        <v>-0.01</v>
      </c>
      <c r="AR142" t="s">
        <v>233</v>
      </c>
      <c r="AT142" t="s">
        <v>249</v>
      </c>
      <c r="AU142">
        <v>0.2</v>
      </c>
      <c r="AW142" t="s">
        <v>263</v>
      </c>
    </row>
    <row r="143" spans="1:53">
      <c r="A143" t="s">
        <v>132</v>
      </c>
      <c r="B143" t="s">
        <v>4</v>
      </c>
      <c r="C143">
        <v>9</v>
      </c>
      <c r="D143">
        <v>106</v>
      </c>
      <c r="E143" t="s">
        <v>110</v>
      </c>
      <c r="F143">
        <f>($F$147/100)*Curves!$L20</f>
        <v>307.2</v>
      </c>
      <c r="G143">
        <v>0</v>
      </c>
      <c r="H143">
        <v>0</v>
      </c>
      <c r="I143">
        <f>($I$147/100)*Curves!$L20</f>
        <v>640</v>
      </c>
      <c r="M143">
        <v>0.02</v>
      </c>
      <c r="P143">
        <f>($P$147/100)*Curves!$G20</f>
        <v>0.57599999999999996</v>
      </c>
      <c r="V143">
        <v>0.03</v>
      </c>
      <c r="W143">
        <v>0.01</v>
      </c>
      <c r="AB143">
        <v>0.03</v>
      </c>
      <c r="AC143">
        <v>0.01</v>
      </c>
      <c r="AF143">
        <v>-8</v>
      </c>
      <c r="AG143">
        <v>6</v>
      </c>
      <c r="AJ143">
        <v>4</v>
      </c>
      <c r="AP143">
        <v>-0.02</v>
      </c>
      <c r="AQ143">
        <v>-0.01</v>
      </c>
      <c r="AR143" t="s">
        <v>234</v>
      </c>
      <c r="AT143" t="s">
        <v>249</v>
      </c>
      <c r="AU143">
        <v>0.2</v>
      </c>
      <c r="AW143" t="s">
        <v>263</v>
      </c>
    </row>
    <row r="144" spans="1:53">
      <c r="A144" t="s">
        <v>133</v>
      </c>
      <c r="B144" t="s">
        <v>7</v>
      </c>
      <c r="C144">
        <v>9</v>
      </c>
      <c r="D144">
        <v>107</v>
      </c>
      <c r="E144" t="s">
        <v>132</v>
      </c>
      <c r="F144">
        <f>($F$147/100)*Curves!$L21</f>
        <v>239.99999999999994</v>
      </c>
      <c r="G144">
        <v>0</v>
      </c>
      <c r="H144">
        <v>0</v>
      </c>
      <c r="I144">
        <f>($I$147/100)*Curves!$L21</f>
        <v>499.99999999999989</v>
      </c>
      <c r="M144">
        <v>0.03</v>
      </c>
      <c r="P144">
        <f>($P$147/100)*Curves!$G21</f>
        <v>0.79999999999999982</v>
      </c>
      <c r="V144">
        <v>0.03</v>
      </c>
      <c r="W144">
        <v>0.01</v>
      </c>
      <c r="AB144">
        <v>0.03</v>
      </c>
      <c r="AC144">
        <v>0.01</v>
      </c>
      <c r="AF144">
        <v>-8</v>
      </c>
      <c r="AG144">
        <v>6</v>
      </c>
      <c r="AJ144">
        <v>4</v>
      </c>
      <c r="AP144">
        <v>-0.02</v>
      </c>
      <c r="AQ144">
        <v>-0.01</v>
      </c>
      <c r="AR144" t="s">
        <v>235</v>
      </c>
      <c r="AT144" t="s">
        <v>249</v>
      </c>
      <c r="AU144">
        <v>0.2</v>
      </c>
      <c r="AW144" t="s">
        <v>263</v>
      </c>
    </row>
    <row r="145" spans="1:49">
      <c r="A145" t="s">
        <v>134</v>
      </c>
      <c r="B145" t="s">
        <v>10</v>
      </c>
      <c r="C145">
        <v>9</v>
      </c>
      <c r="D145">
        <v>108</v>
      </c>
      <c r="E145" t="s">
        <v>133</v>
      </c>
      <c r="F145">
        <f>($F$147/100)*Curves!$L22</f>
        <v>172.79999999999998</v>
      </c>
      <c r="G145">
        <v>0</v>
      </c>
      <c r="H145">
        <v>0</v>
      </c>
      <c r="I145">
        <f>($I$147/100)*Curves!$L22</f>
        <v>359.99999999999994</v>
      </c>
      <c r="M145">
        <v>0.04</v>
      </c>
      <c r="P145">
        <f>($P$147/100)*Curves!$G22</f>
        <v>1.024</v>
      </c>
      <c r="V145">
        <v>0.03</v>
      </c>
      <c r="W145">
        <v>0.01</v>
      </c>
      <c r="AB145">
        <v>0.03</v>
      </c>
      <c r="AC145">
        <v>0.01</v>
      </c>
      <c r="AF145">
        <v>-8</v>
      </c>
      <c r="AG145">
        <v>6</v>
      </c>
      <c r="AJ145">
        <v>4</v>
      </c>
      <c r="AP145">
        <v>-0.02</v>
      </c>
      <c r="AQ145">
        <v>-0.01</v>
      </c>
      <c r="AR145" t="s">
        <v>236</v>
      </c>
      <c r="AT145" t="s">
        <v>249</v>
      </c>
      <c r="AU145">
        <v>0.2</v>
      </c>
      <c r="AW145" t="s">
        <v>263</v>
      </c>
    </row>
    <row r="146" spans="1:49">
      <c r="A146" t="s">
        <v>135</v>
      </c>
      <c r="B146" t="s">
        <v>13</v>
      </c>
      <c r="C146">
        <v>9</v>
      </c>
      <c r="D146">
        <v>109</v>
      </c>
      <c r="E146" t="s">
        <v>134</v>
      </c>
      <c r="F146">
        <f>($F$147/100)*Curves!$L23</f>
        <v>105.60000000000001</v>
      </c>
      <c r="G146">
        <v>0</v>
      </c>
      <c r="H146">
        <v>0</v>
      </c>
      <c r="I146">
        <f>($I$147/100)*Curves!$L23</f>
        <v>220.00000000000003</v>
      </c>
      <c r="M146">
        <v>0.05</v>
      </c>
      <c r="P146">
        <f>($P$147/100)*Curves!$G23</f>
        <v>1.248</v>
      </c>
      <c r="V146">
        <v>0.03</v>
      </c>
      <c r="W146">
        <v>0.01</v>
      </c>
      <c r="AB146">
        <v>0.03</v>
      </c>
      <c r="AC146">
        <v>0.01</v>
      </c>
      <c r="AF146">
        <v>-8</v>
      </c>
      <c r="AG146">
        <v>6</v>
      </c>
      <c r="AJ146">
        <v>4</v>
      </c>
      <c r="AP146">
        <v>-0.02</v>
      </c>
      <c r="AQ146">
        <v>-0.01</v>
      </c>
      <c r="AR146" t="s">
        <v>237</v>
      </c>
      <c r="AT146" t="s">
        <v>249</v>
      </c>
      <c r="AU146">
        <v>0.2</v>
      </c>
      <c r="AW146" t="s">
        <v>263</v>
      </c>
    </row>
    <row r="147" spans="1:49">
      <c r="F147">
        <v>1200</v>
      </c>
      <c r="I147">
        <v>2500</v>
      </c>
      <c r="P147">
        <v>4</v>
      </c>
    </row>
    <row r="148" spans="1:49">
      <c r="A148" t="s">
        <v>111</v>
      </c>
      <c r="B148" t="s">
        <v>1</v>
      </c>
      <c r="C148">
        <v>9</v>
      </c>
      <c r="D148">
        <v>105</v>
      </c>
      <c r="F148">
        <f>($F$153/100)*Curves!$L19</f>
        <v>374.4</v>
      </c>
      <c r="G148">
        <v>0</v>
      </c>
      <c r="H148">
        <v>0</v>
      </c>
      <c r="I148">
        <f>($I$153/100)*Curves!$L19</f>
        <v>780</v>
      </c>
      <c r="M148">
        <v>0.01</v>
      </c>
      <c r="P148">
        <f>($P$153/100)*Curves!$G19</f>
        <v>0.39600000000000002</v>
      </c>
      <c r="V148">
        <v>0.02</v>
      </c>
      <c r="W148">
        <v>0.02</v>
      </c>
      <c r="AD148">
        <v>0.02</v>
      </c>
      <c r="AE148">
        <v>0.01</v>
      </c>
      <c r="AF148">
        <v>-8</v>
      </c>
      <c r="AJ148">
        <v>8</v>
      </c>
      <c r="AK148">
        <v>2</v>
      </c>
      <c r="AP148">
        <v>-0.02</v>
      </c>
      <c r="AQ148">
        <v>-0.01</v>
      </c>
      <c r="AR148" t="s">
        <v>238</v>
      </c>
      <c r="AT148" t="s">
        <v>250</v>
      </c>
      <c r="AU148">
        <v>0.2</v>
      </c>
      <c r="AW148" t="s">
        <v>263</v>
      </c>
    </row>
    <row r="149" spans="1:49">
      <c r="A149" t="s">
        <v>136</v>
      </c>
      <c r="B149" t="s">
        <v>4</v>
      </c>
      <c r="C149">
        <v>9</v>
      </c>
      <c r="D149">
        <v>106</v>
      </c>
      <c r="E149" t="s">
        <v>111</v>
      </c>
      <c r="F149">
        <f>($F$153/100)*Curves!$L20</f>
        <v>307.2</v>
      </c>
      <c r="G149">
        <v>0</v>
      </c>
      <c r="H149">
        <v>0</v>
      </c>
      <c r="I149">
        <f>($I$153/100)*Curves!$L20</f>
        <v>640</v>
      </c>
      <c r="M149">
        <v>0.02</v>
      </c>
      <c r="P149">
        <f>($P$153/100)*Curves!$G20</f>
        <v>0.64799999999999991</v>
      </c>
      <c r="V149">
        <v>0.02</v>
      </c>
      <c r="W149">
        <v>0.02</v>
      </c>
      <c r="AD149">
        <v>0.02</v>
      </c>
      <c r="AE149">
        <v>0.01</v>
      </c>
      <c r="AF149">
        <v>-8</v>
      </c>
      <c r="AJ149">
        <v>8</v>
      </c>
      <c r="AK149">
        <v>2</v>
      </c>
      <c r="AP149">
        <v>-0.02</v>
      </c>
      <c r="AQ149">
        <v>-0.01</v>
      </c>
      <c r="AR149" t="s">
        <v>239</v>
      </c>
      <c r="AT149" t="s">
        <v>250</v>
      </c>
      <c r="AU149">
        <v>0.2</v>
      </c>
      <c r="AW149" t="s">
        <v>263</v>
      </c>
    </row>
    <row r="150" spans="1:49">
      <c r="A150" t="s">
        <v>137</v>
      </c>
      <c r="B150" t="s">
        <v>7</v>
      </c>
      <c r="C150">
        <v>9</v>
      </c>
      <c r="D150">
        <v>107</v>
      </c>
      <c r="E150" t="s">
        <v>136</v>
      </c>
      <c r="F150">
        <f>($F$153/100)*Curves!$L21</f>
        <v>239.99999999999994</v>
      </c>
      <c r="G150">
        <v>0</v>
      </c>
      <c r="H150">
        <v>0</v>
      </c>
      <c r="I150">
        <f>($I$153/100)*Curves!$L21</f>
        <v>499.99999999999989</v>
      </c>
      <c r="M150">
        <v>0.03</v>
      </c>
      <c r="P150">
        <f>($P$153/100)*Curves!$G21</f>
        <v>0.8999999999999998</v>
      </c>
      <c r="V150">
        <v>0.02</v>
      </c>
      <c r="W150">
        <v>0.02</v>
      </c>
      <c r="AD150">
        <v>0.02</v>
      </c>
      <c r="AE150">
        <v>0.01</v>
      </c>
      <c r="AF150">
        <v>-8</v>
      </c>
      <c r="AJ150">
        <v>8</v>
      </c>
      <c r="AK150">
        <v>2</v>
      </c>
      <c r="AP150">
        <v>-0.02</v>
      </c>
      <c r="AQ150">
        <v>-0.01</v>
      </c>
      <c r="AR150" t="s">
        <v>240</v>
      </c>
      <c r="AT150" t="s">
        <v>250</v>
      </c>
      <c r="AU150">
        <v>0.2</v>
      </c>
      <c r="AW150" t="s">
        <v>263</v>
      </c>
    </row>
    <row r="151" spans="1:49">
      <c r="A151" t="s">
        <v>138</v>
      </c>
      <c r="B151" t="s">
        <v>10</v>
      </c>
      <c r="C151">
        <v>9</v>
      </c>
      <c r="D151">
        <v>108</v>
      </c>
      <c r="E151" t="s">
        <v>137</v>
      </c>
      <c r="F151">
        <f>($F$153/100)*Curves!$L22</f>
        <v>172.79999999999998</v>
      </c>
      <c r="G151">
        <v>0</v>
      </c>
      <c r="H151">
        <v>0</v>
      </c>
      <c r="I151">
        <f>($I$153/100)*Curves!$L22</f>
        <v>359.99999999999994</v>
      </c>
      <c r="M151">
        <v>0.04</v>
      </c>
      <c r="P151">
        <f>($P$153/100)*Curves!$G22</f>
        <v>1.1519999999999999</v>
      </c>
      <c r="V151">
        <v>0.02</v>
      </c>
      <c r="W151">
        <v>0.02</v>
      </c>
      <c r="AD151">
        <v>0.02</v>
      </c>
      <c r="AE151">
        <v>0.01</v>
      </c>
      <c r="AF151">
        <v>-8</v>
      </c>
      <c r="AJ151">
        <v>8</v>
      </c>
      <c r="AK151">
        <v>2</v>
      </c>
      <c r="AP151">
        <v>-0.02</v>
      </c>
      <c r="AQ151">
        <v>-0.01</v>
      </c>
      <c r="AR151" t="s">
        <v>241</v>
      </c>
      <c r="AT151" t="s">
        <v>250</v>
      </c>
      <c r="AU151">
        <v>0.2</v>
      </c>
      <c r="AW151" t="s">
        <v>263</v>
      </c>
    </row>
    <row r="152" spans="1:49">
      <c r="A152" t="s">
        <v>139</v>
      </c>
      <c r="B152" t="s">
        <v>13</v>
      </c>
      <c r="C152">
        <v>9</v>
      </c>
      <c r="D152">
        <v>109</v>
      </c>
      <c r="E152" t="s">
        <v>138</v>
      </c>
      <c r="F152">
        <f>($F$153/100)*Curves!$L23</f>
        <v>105.60000000000001</v>
      </c>
      <c r="G152">
        <v>0</v>
      </c>
      <c r="H152">
        <v>0</v>
      </c>
      <c r="I152">
        <f>($I$153/100)*Curves!$L23</f>
        <v>220.00000000000003</v>
      </c>
      <c r="M152">
        <v>0.05</v>
      </c>
      <c r="P152">
        <f>($P$153/100)*Curves!$G23</f>
        <v>1.4039999999999999</v>
      </c>
      <c r="V152">
        <v>0.02</v>
      </c>
      <c r="W152">
        <v>0.02</v>
      </c>
      <c r="AD152">
        <v>0.02</v>
      </c>
      <c r="AE152">
        <v>0.01</v>
      </c>
      <c r="AF152">
        <v>-8</v>
      </c>
      <c r="AJ152">
        <v>8</v>
      </c>
      <c r="AK152">
        <v>2</v>
      </c>
      <c r="AP152">
        <v>-0.02</v>
      </c>
      <c r="AQ152">
        <v>-0.01</v>
      </c>
      <c r="AR152" t="s">
        <v>242</v>
      </c>
      <c r="AT152" t="s">
        <v>250</v>
      </c>
      <c r="AU152">
        <v>0.2</v>
      </c>
      <c r="AW152" t="s">
        <v>263</v>
      </c>
    </row>
    <row r="153" spans="1:49">
      <c r="F153">
        <v>1200</v>
      </c>
      <c r="I153">
        <v>2500</v>
      </c>
      <c r="P153">
        <v>4.5</v>
      </c>
    </row>
    <row r="154" spans="1:49">
      <c r="A154" t="s">
        <v>112</v>
      </c>
      <c r="B154" t="s">
        <v>1</v>
      </c>
      <c r="C154">
        <v>9</v>
      </c>
      <c r="D154">
        <v>105</v>
      </c>
      <c r="F154">
        <f>($F$159/100)*Curves!$L19</f>
        <v>374.4</v>
      </c>
      <c r="G154">
        <v>0</v>
      </c>
      <c r="H154">
        <v>0</v>
      </c>
      <c r="I154">
        <f>($I$159/100)*Curves!$L19</f>
        <v>780</v>
      </c>
      <c r="M154">
        <v>0.01</v>
      </c>
      <c r="P154">
        <f>($P$159/100)*Curves!$G19</f>
        <v>0.33</v>
      </c>
      <c r="T154">
        <v>0.03</v>
      </c>
      <c r="U154">
        <v>0.02</v>
      </c>
      <c r="V154">
        <v>0.03</v>
      </c>
      <c r="W154">
        <v>0.02</v>
      </c>
      <c r="AF154">
        <v>4</v>
      </c>
      <c r="AG154">
        <v>3</v>
      </c>
      <c r="AP154">
        <v>-0.02</v>
      </c>
      <c r="AQ154">
        <v>-0.01</v>
      </c>
      <c r="AR154" t="s">
        <v>243</v>
      </c>
      <c r="AT154" t="s">
        <v>251</v>
      </c>
      <c r="AU154">
        <v>0.2</v>
      </c>
      <c r="AW154" t="s">
        <v>263</v>
      </c>
    </row>
    <row r="155" spans="1:49">
      <c r="A155" t="s">
        <v>140</v>
      </c>
      <c r="B155" t="s">
        <v>4</v>
      </c>
      <c r="C155">
        <v>9</v>
      </c>
      <c r="D155">
        <v>106</v>
      </c>
      <c r="E155" t="s">
        <v>112</v>
      </c>
      <c r="F155">
        <f>($F$159/100)*Curves!$L20</f>
        <v>307.2</v>
      </c>
      <c r="G155">
        <v>0</v>
      </c>
      <c r="H155">
        <v>0</v>
      </c>
      <c r="I155">
        <f>($I$159/100)*Curves!$L20</f>
        <v>640</v>
      </c>
      <c r="M155">
        <v>0.02</v>
      </c>
      <c r="P155">
        <f>($P$159/100)*Curves!$G20</f>
        <v>0.53999999999999992</v>
      </c>
      <c r="T155">
        <v>0.03</v>
      </c>
      <c r="U155">
        <v>0.02</v>
      </c>
      <c r="V155">
        <v>0.03</v>
      </c>
      <c r="W155">
        <v>0.02</v>
      </c>
      <c r="AF155">
        <v>4</v>
      </c>
      <c r="AG155">
        <v>3</v>
      </c>
      <c r="AP155">
        <v>-0.02</v>
      </c>
      <c r="AQ155">
        <v>-0.01</v>
      </c>
      <c r="AR155" t="s">
        <v>244</v>
      </c>
      <c r="AT155" t="s">
        <v>251</v>
      </c>
      <c r="AU155">
        <v>0.2</v>
      </c>
      <c r="AW155" t="s">
        <v>263</v>
      </c>
    </row>
    <row r="156" spans="1:49">
      <c r="A156" t="s">
        <v>141</v>
      </c>
      <c r="B156" t="s">
        <v>7</v>
      </c>
      <c r="C156">
        <v>9</v>
      </c>
      <c r="D156">
        <v>107</v>
      </c>
      <c r="E156" t="s">
        <v>140</v>
      </c>
      <c r="F156">
        <f>($F$159/100)*Curves!$L21</f>
        <v>239.99999999999994</v>
      </c>
      <c r="G156">
        <v>0</v>
      </c>
      <c r="H156">
        <v>0</v>
      </c>
      <c r="I156">
        <f>($I$159/100)*Curves!$L21</f>
        <v>499.99999999999989</v>
      </c>
      <c r="M156">
        <v>0.03</v>
      </c>
      <c r="P156">
        <f>($P$159/100)*Curves!$G21</f>
        <v>0.74999999999999989</v>
      </c>
      <c r="T156">
        <v>0.03</v>
      </c>
      <c r="U156">
        <v>0.02</v>
      </c>
      <c r="V156">
        <v>0.03</v>
      </c>
      <c r="W156">
        <v>0.02</v>
      </c>
      <c r="AF156">
        <v>4</v>
      </c>
      <c r="AG156">
        <v>3</v>
      </c>
      <c r="AP156">
        <v>-0.02</v>
      </c>
      <c r="AQ156">
        <v>-0.01</v>
      </c>
      <c r="AR156" t="s">
        <v>245</v>
      </c>
      <c r="AT156" t="s">
        <v>251</v>
      </c>
      <c r="AU156">
        <v>0.2</v>
      </c>
      <c r="AW156" t="s">
        <v>263</v>
      </c>
    </row>
    <row r="157" spans="1:49">
      <c r="A157" t="s">
        <v>142</v>
      </c>
      <c r="B157" t="s">
        <v>10</v>
      </c>
      <c r="C157">
        <v>9</v>
      </c>
      <c r="D157">
        <v>108</v>
      </c>
      <c r="E157" t="s">
        <v>141</v>
      </c>
      <c r="F157">
        <f>($F$159/100)*Curves!$L22</f>
        <v>172.79999999999998</v>
      </c>
      <c r="G157">
        <v>0</v>
      </c>
      <c r="H157">
        <v>0</v>
      </c>
      <c r="I157">
        <f>($I$159/100)*Curves!$L22</f>
        <v>359.99999999999994</v>
      </c>
      <c r="M157">
        <v>0.04</v>
      </c>
      <c r="P157">
        <f>($P$159/100)*Curves!$G22</f>
        <v>0.95999999999999985</v>
      </c>
      <c r="T157">
        <v>0.03</v>
      </c>
      <c r="U157">
        <v>0.02</v>
      </c>
      <c r="V157">
        <v>0.03</v>
      </c>
      <c r="W157">
        <v>0.02</v>
      </c>
      <c r="AF157">
        <v>4</v>
      </c>
      <c r="AG157">
        <v>3</v>
      </c>
      <c r="AP157">
        <v>-0.02</v>
      </c>
      <c r="AQ157">
        <v>-0.01</v>
      </c>
      <c r="AR157" t="s">
        <v>246</v>
      </c>
      <c r="AT157" t="s">
        <v>251</v>
      </c>
      <c r="AU157">
        <v>0.2</v>
      </c>
      <c r="AW157" t="s">
        <v>263</v>
      </c>
    </row>
    <row r="158" spans="1:49">
      <c r="A158" t="s">
        <v>143</v>
      </c>
      <c r="B158" t="s">
        <v>13</v>
      </c>
      <c r="C158">
        <v>9</v>
      </c>
      <c r="D158">
        <v>109</v>
      </c>
      <c r="E158" t="s">
        <v>142</v>
      </c>
      <c r="F158">
        <f>($F$159/100)*Curves!$L23</f>
        <v>105.60000000000001</v>
      </c>
      <c r="G158">
        <v>0</v>
      </c>
      <c r="H158">
        <v>0</v>
      </c>
      <c r="I158">
        <f>($I$159/100)*Curves!$L23</f>
        <v>220.00000000000003</v>
      </c>
      <c r="M158">
        <v>0.05</v>
      </c>
      <c r="P158">
        <f>($P$159/100)*Curves!$G23</f>
        <v>1.17</v>
      </c>
      <c r="T158">
        <v>0.03</v>
      </c>
      <c r="U158">
        <v>0.02</v>
      </c>
      <c r="V158">
        <v>0.03</v>
      </c>
      <c r="W158">
        <v>0.02</v>
      </c>
      <c r="AF158">
        <v>4</v>
      </c>
      <c r="AG158">
        <v>3</v>
      </c>
      <c r="AP158">
        <v>-0.02</v>
      </c>
      <c r="AQ158">
        <v>-0.01</v>
      </c>
      <c r="AR158" t="s">
        <v>247</v>
      </c>
      <c r="AT158" t="s">
        <v>251</v>
      </c>
      <c r="AU158">
        <v>0.2</v>
      </c>
      <c r="AW158" t="s">
        <v>263</v>
      </c>
    </row>
    <row r="159" spans="1:49">
      <c r="F159">
        <v>1200</v>
      </c>
      <c r="I159">
        <v>2500</v>
      </c>
      <c r="P159">
        <v>3.75</v>
      </c>
    </row>
    <row r="160" spans="1:49">
      <c r="A160" t="s">
        <v>113</v>
      </c>
      <c r="B160" t="s">
        <v>1</v>
      </c>
      <c r="C160">
        <v>9</v>
      </c>
      <c r="D160">
        <v>105</v>
      </c>
      <c r="F160">
        <f>($F$165/100)*Curves!$L19</f>
        <v>374.4</v>
      </c>
      <c r="G160">
        <v>0</v>
      </c>
      <c r="H160">
        <v>0</v>
      </c>
      <c r="I160">
        <f>($I$165/100)*Curves!$L19</f>
        <v>780</v>
      </c>
      <c r="M160">
        <v>0.01</v>
      </c>
      <c r="P160">
        <f>($P$165/100)*Curves!$G19</f>
        <v>0.44000000000000006</v>
      </c>
      <c r="T160">
        <v>0.03</v>
      </c>
      <c r="U160">
        <v>0.03</v>
      </c>
      <c r="V160">
        <v>0.02</v>
      </c>
      <c r="W160">
        <v>0.02</v>
      </c>
      <c r="AF160">
        <v>3</v>
      </c>
      <c r="AG160">
        <v>2</v>
      </c>
      <c r="AP160">
        <v>-0.02</v>
      </c>
      <c r="AQ160">
        <v>-0.01</v>
      </c>
      <c r="AR160" t="s">
        <v>253</v>
      </c>
      <c r="AT160" t="s">
        <v>252</v>
      </c>
      <c r="AU160">
        <v>0.2</v>
      </c>
      <c r="AW160" t="s">
        <v>263</v>
      </c>
    </row>
    <row r="161" spans="1:49">
      <c r="A161" t="s">
        <v>144</v>
      </c>
      <c r="B161" t="s">
        <v>4</v>
      </c>
      <c r="C161">
        <v>9</v>
      </c>
      <c r="D161">
        <v>106</v>
      </c>
      <c r="E161" t="s">
        <v>113</v>
      </c>
      <c r="F161">
        <f>($F$165/100)*Curves!$L20</f>
        <v>307.2</v>
      </c>
      <c r="G161">
        <v>0</v>
      </c>
      <c r="H161">
        <v>0</v>
      </c>
      <c r="I161">
        <f>($I$165/100)*Curves!$L20</f>
        <v>640</v>
      </c>
      <c r="M161">
        <v>0.02</v>
      </c>
      <c r="P161">
        <f>($P$165/100)*Curves!$G20</f>
        <v>0.72</v>
      </c>
      <c r="T161">
        <v>0.03</v>
      </c>
      <c r="U161">
        <v>0.03</v>
      </c>
      <c r="V161">
        <v>0.02</v>
      </c>
      <c r="W161">
        <v>0.02</v>
      </c>
      <c r="AF161">
        <v>3</v>
      </c>
      <c r="AG161">
        <v>2</v>
      </c>
      <c r="AP161">
        <v>-0.02</v>
      </c>
      <c r="AQ161">
        <v>-0.01</v>
      </c>
      <c r="AR161" t="s">
        <v>254</v>
      </c>
      <c r="AT161" t="s">
        <v>252</v>
      </c>
      <c r="AU161">
        <v>0.2</v>
      </c>
      <c r="AW161" t="s">
        <v>263</v>
      </c>
    </row>
    <row r="162" spans="1:49">
      <c r="A162" t="s">
        <v>145</v>
      </c>
      <c r="B162" t="s">
        <v>7</v>
      </c>
      <c r="C162">
        <v>9</v>
      </c>
      <c r="D162">
        <v>107</v>
      </c>
      <c r="E162" t="s">
        <v>144</v>
      </c>
      <c r="F162">
        <f>($F$165/100)*Curves!$L21</f>
        <v>239.99999999999994</v>
      </c>
      <c r="G162">
        <v>0</v>
      </c>
      <c r="H162">
        <v>0</v>
      </c>
      <c r="I162">
        <f>($I$165/100)*Curves!$L21</f>
        <v>499.99999999999989</v>
      </c>
      <c r="M162">
        <v>0.03</v>
      </c>
      <c r="P162">
        <f>($P$165/100)*Curves!$G21</f>
        <v>0.99999999999999989</v>
      </c>
      <c r="T162">
        <v>0.03</v>
      </c>
      <c r="U162">
        <v>0.03</v>
      </c>
      <c r="V162">
        <v>0.02</v>
      </c>
      <c r="W162">
        <v>0.02</v>
      </c>
      <c r="AF162">
        <v>3</v>
      </c>
      <c r="AG162">
        <v>2</v>
      </c>
      <c r="AP162">
        <v>-0.02</v>
      </c>
      <c r="AQ162">
        <v>-0.01</v>
      </c>
      <c r="AR162" t="s">
        <v>255</v>
      </c>
      <c r="AT162" t="s">
        <v>252</v>
      </c>
      <c r="AU162">
        <v>0.2</v>
      </c>
      <c r="AW162" t="s">
        <v>263</v>
      </c>
    </row>
    <row r="163" spans="1:49">
      <c r="A163" t="s">
        <v>146</v>
      </c>
      <c r="B163" t="s">
        <v>10</v>
      </c>
      <c r="C163">
        <v>9</v>
      </c>
      <c r="D163">
        <v>108</v>
      </c>
      <c r="E163" t="s">
        <v>145</v>
      </c>
      <c r="F163">
        <f>($F$165/100)*Curves!$L22</f>
        <v>172.79999999999998</v>
      </c>
      <c r="G163">
        <v>0</v>
      </c>
      <c r="H163">
        <v>0</v>
      </c>
      <c r="I163">
        <f>($I$165/100)*Curves!$L22</f>
        <v>359.99999999999994</v>
      </c>
      <c r="M163">
        <v>0.04</v>
      </c>
      <c r="P163">
        <f>($P$165/100)*Curves!$G22</f>
        <v>1.28</v>
      </c>
      <c r="T163">
        <v>0.03</v>
      </c>
      <c r="U163">
        <v>0.03</v>
      </c>
      <c r="V163">
        <v>0.02</v>
      </c>
      <c r="W163">
        <v>0.02</v>
      </c>
      <c r="AF163">
        <v>3</v>
      </c>
      <c r="AG163">
        <v>2</v>
      </c>
      <c r="AP163">
        <v>-0.02</v>
      </c>
      <c r="AQ163">
        <v>-0.01</v>
      </c>
      <c r="AR163" t="s">
        <v>256</v>
      </c>
      <c r="AT163" t="s">
        <v>252</v>
      </c>
      <c r="AU163">
        <v>0.2</v>
      </c>
      <c r="AW163" t="s">
        <v>263</v>
      </c>
    </row>
    <row r="164" spans="1:49">
      <c r="A164" t="s">
        <v>147</v>
      </c>
      <c r="B164" t="s">
        <v>13</v>
      </c>
      <c r="C164">
        <v>9</v>
      </c>
      <c r="D164">
        <v>109</v>
      </c>
      <c r="E164" t="s">
        <v>146</v>
      </c>
      <c r="F164">
        <f>($F$165/100)*Curves!$L23</f>
        <v>105.60000000000001</v>
      </c>
      <c r="G164">
        <v>0</v>
      </c>
      <c r="H164">
        <v>0</v>
      </c>
      <c r="I164">
        <f>($I$165/100)*Curves!$L23</f>
        <v>220.00000000000003</v>
      </c>
      <c r="M164">
        <v>0.05</v>
      </c>
      <c r="P164">
        <f>($P$165/100)*Curves!$G23</f>
        <v>1.56</v>
      </c>
      <c r="T164">
        <v>0.03</v>
      </c>
      <c r="U164">
        <v>0.03</v>
      </c>
      <c r="V164">
        <v>0.02</v>
      </c>
      <c r="W164">
        <v>0.02</v>
      </c>
      <c r="AF164">
        <v>3</v>
      </c>
      <c r="AG164">
        <v>2</v>
      </c>
      <c r="AP164">
        <v>-0.02</v>
      </c>
      <c r="AQ164">
        <v>-0.01</v>
      </c>
      <c r="AR164" t="s">
        <v>257</v>
      </c>
      <c r="AT164" t="s">
        <v>252</v>
      </c>
      <c r="AU164">
        <v>0.2</v>
      </c>
      <c r="AW164" t="s">
        <v>263</v>
      </c>
    </row>
    <row r="165" spans="1:49">
      <c r="F165">
        <v>1200</v>
      </c>
      <c r="I165">
        <v>2500</v>
      </c>
      <c r="P165">
        <v>5</v>
      </c>
    </row>
    <row r="166" spans="1:49">
      <c r="A166" t="s">
        <v>114</v>
      </c>
      <c r="B166" t="s">
        <v>1</v>
      </c>
      <c r="C166">
        <v>9</v>
      </c>
      <c r="D166">
        <v>105</v>
      </c>
      <c r="F166">
        <f>($F$171/100)*Curves!$L19</f>
        <v>374.4</v>
      </c>
      <c r="G166">
        <v>0</v>
      </c>
      <c r="H166">
        <v>0</v>
      </c>
      <c r="I166">
        <f>($I$171/100)*Curves!$L19</f>
        <v>780</v>
      </c>
      <c r="M166">
        <v>0.01</v>
      </c>
      <c r="P166">
        <f>($P$171/100)*Curves!$G19</f>
        <v>0.30800000000000005</v>
      </c>
      <c r="T166">
        <v>0.02</v>
      </c>
      <c r="U166">
        <v>0.02</v>
      </c>
      <c r="V166">
        <v>0.03</v>
      </c>
      <c r="W166">
        <v>0.03</v>
      </c>
      <c r="AF166">
        <v>2</v>
      </c>
      <c r="AG166">
        <v>3</v>
      </c>
      <c r="AP166">
        <v>-0.02</v>
      </c>
      <c r="AQ166">
        <v>-0.01</v>
      </c>
      <c r="AR166" t="s">
        <v>258</v>
      </c>
      <c r="AT166" t="s">
        <v>1183</v>
      </c>
      <c r="AU166">
        <v>0.2</v>
      </c>
      <c r="AW166" t="s">
        <v>263</v>
      </c>
    </row>
    <row r="167" spans="1:49">
      <c r="A167" t="s">
        <v>148</v>
      </c>
      <c r="B167" t="s">
        <v>4</v>
      </c>
      <c r="C167">
        <v>9</v>
      </c>
      <c r="D167">
        <v>106</v>
      </c>
      <c r="E167" t="s">
        <v>114</v>
      </c>
      <c r="F167">
        <f>($F$171/100)*Curves!$L20</f>
        <v>307.2</v>
      </c>
      <c r="G167">
        <v>0</v>
      </c>
      <c r="H167">
        <v>0</v>
      </c>
      <c r="I167">
        <f>($I$171/100)*Curves!$L20</f>
        <v>640</v>
      </c>
      <c r="M167">
        <v>0.02</v>
      </c>
      <c r="P167">
        <f>($P$171/100)*Curves!$G20</f>
        <v>0.504</v>
      </c>
      <c r="T167">
        <v>0.02</v>
      </c>
      <c r="U167">
        <v>0.02</v>
      </c>
      <c r="V167">
        <v>0.03</v>
      </c>
      <c r="W167">
        <v>0.03</v>
      </c>
      <c r="AF167">
        <v>2</v>
      </c>
      <c r="AG167">
        <v>3</v>
      </c>
      <c r="AP167">
        <v>-0.02</v>
      </c>
      <c r="AQ167">
        <v>-0.01</v>
      </c>
      <c r="AR167" t="s">
        <v>259</v>
      </c>
      <c r="AT167" t="s">
        <v>1183</v>
      </c>
      <c r="AU167">
        <v>0.2</v>
      </c>
      <c r="AW167" t="s">
        <v>263</v>
      </c>
    </row>
    <row r="168" spans="1:49">
      <c r="A168" t="s">
        <v>149</v>
      </c>
      <c r="B168" t="s">
        <v>7</v>
      </c>
      <c r="C168">
        <v>9</v>
      </c>
      <c r="D168">
        <v>107</v>
      </c>
      <c r="E168" t="s">
        <v>148</v>
      </c>
      <c r="F168">
        <f>($F$171/100)*Curves!$L21</f>
        <v>239.99999999999994</v>
      </c>
      <c r="G168">
        <v>0</v>
      </c>
      <c r="H168">
        <v>0</v>
      </c>
      <c r="I168">
        <f>($I$171/100)*Curves!$L21</f>
        <v>499.99999999999989</v>
      </c>
      <c r="M168">
        <v>0.03</v>
      </c>
      <c r="P168">
        <f>($P$171/100)*Curves!$G21</f>
        <v>0.7</v>
      </c>
      <c r="T168">
        <v>0.02</v>
      </c>
      <c r="U168">
        <v>0.02</v>
      </c>
      <c r="V168">
        <v>0.03</v>
      </c>
      <c r="W168">
        <v>0.03</v>
      </c>
      <c r="AF168">
        <v>2</v>
      </c>
      <c r="AG168">
        <v>3</v>
      </c>
      <c r="AP168">
        <v>-0.02</v>
      </c>
      <c r="AQ168">
        <v>-0.01</v>
      </c>
      <c r="AR168" t="s">
        <v>260</v>
      </c>
      <c r="AT168" t="s">
        <v>1183</v>
      </c>
      <c r="AU168">
        <v>0.2</v>
      </c>
      <c r="AW168" t="s">
        <v>263</v>
      </c>
    </row>
    <row r="169" spans="1:49">
      <c r="A169" t="s">
        <v>150</v>
      </c>
      <c r="B169" t="s">
        <v>10</v>
      </c>
      <c r="C169">
        <v>9</v>
      </c>
      <c r="D169">
        <v>108</v>
      </c>
      <c r="E169" t="s">
        <v>149</v>
      </c>
      <c r="F169">
        <f>($F$171/100)*Curves!$L22</f>
        <v>172.79999999999998</v>
      </c>
      <c r="G169">
        <v>0</v>
      </c>
      <c r="H169">
        <v>0</v>
      </c>
      <c r="I169">
        <f>($I$171/100)*Curves!$L22</f>
        <v>359.99999999999994</v>
      </c>
      <c r="M169">
        <v>0.04</v>
      </c>
      <c r="P169">
        <f>($P$171/100)*Curves!$G22</f>
        <v>0.89600000000000002</v>
      </c>
      <c r="T169">
        <v>0.02</v>
      </c>
      <c r="U169">
        <v>0.02</v>
      </c>
      <c r="V169">
        <v>0.03</v>
      </c>
      <c r="W169">
        <v>0.03</v>
      </c>
      <c r="AF169">
        <v>2</v>
      </c>
      <c r="AG169">
        <v>3</v>
      </c>
      <c r="AP169">
        <v>-0.02</v>
      </c>
      <c r="AQ169">
        <v>-0.01</v>
      </c>
      <c r="AR169" t="s">
        <v>261</v>
      </c>
      <c r="AT169" t="s">
        <v>1183</v>
      </c>
      <c r="AU169">
        <v>0.2</v>
      </c>
      <c r="AW169" t="s">
        <v>263</v>
      </c>
    </row>
    <row r="170" spans="1:49">
      <c r="A170" t="s">
        <v>151</v>
      </c>
      <c r="B170" t="s">
        <v>13</v>
      </c>
      <c r="C170">
        <v>9</v>
      </c>
      <c r="D170">
        <v>109</v>
      </c>
      <c r="E170" t="s">
        <v>150</v>
      </c>
      <c r="F170">
        <f>($F$171/100)*Curves!$L23</f>
        <v>105.60000000000001</v>
      </c>
      <c r="G170">
        <v>0</v>
      </c>
      <c r="H170">
        <v>0</v>
      </c>
      <c r="I170">
        <f>($I$171/100)*Curves!$L23</f>
        <v>220.00000000000003</v>
      </c>
      <c r="M170">
        <v>0.05</v>
      </c>
      <c r="P170">
        <f>($P$171/100)*Curves!$G23</f>
        <v>1.0920000000000001</v>
      </c>
      <c r="T170">
        <v>0.02</v>
      </c>
      <c r="U170">
        <v>0.02</v>
      </c>
      <c r="V170">
        <v>0.03</v>
      </c>
      <c r="W170">
        <v>0.03</v>
      </c>
      <c r="AF170">
        <v>2</v>
      </c>
      <c r="AG170">
        <v>3</v>
      </c>
      <c r="AP170">
        <v>-0.02</v>
      </c>
      <c r="AQ170">
        <v>-0.01</v>
      </c>
      <c r="AR170" t="s">
        <v>262</v>
      </c>
      <c r="AT170" t="s">
        <v>1183</v>
      </c>
      <c r="AU170">
        <v>0.2</v>
      </c>
      <c r="AW170" t="s">
        <v>263</v>
      </c>
    </row>
    <row r="171" spans="1:49">
      <c r="F171">
        <v>1200</v>
      </c>
      <c r="I171">
        <v>2500</v>
      </c>
      <c r="P171">
        <v>3.5</v>
      </c>
    </row>
    <row r="172" spans="1:49">
      <c r="A172" t="s">
        <v>115</v>
      </c>
      <c r="B172" t="s">
        <v>1</v>
      </c>
      <c r="C172">
        <v>9</v>
      </c>
      <c r="D172">
        <v>105</v>
      </c>
      <c r="F172">
        <f>($F$177/100)*Curves!$L19</f>
        <v>374.4</v>
      </c>
      <c r="G172">
        <v>0</v>
      </c>
      <c r="H172">
        <v>0</v>
      </c>
      <c r="I172">
        <f>($I$177/100)*Curves!$L19</f>
        <v>780</v>
      </c>
      <c r="M172">
        <v>0.01</v>
      </c>
      <c r="P172">
        <f>($P$177/100)*Curves!$G19</f>
        <v>0.17600000000000002</v>
      </c>
      <c r="T172">
        <v>0.04</v>
      </c>
      <c r="V172">
        <v>0.02</v>
      </c>
      <c r="AF172">
        <v>6</v>
      </c>
      <c r="AP172">
        <v>-0.03</v>
      </c>
      <c r="AQ172">
        <v>-0.02</v>
      </c>
      <c r="AR172" t="s">
        <v>264</v>
      </c>
      <c r="AT172" t="s">
        <v>268</v>
      </c>
      <c r="AW172" t="s">
        <v>263</v>
      </c>
    </row>
    <row r="173" spans="1:49">
      <c r="A173" t="s">
        <v>152</v>
      </c>
      <c r="B173" t="s">
        <v>4</v>
      </c>
      <c r="C173">
        <v>9</v>
      </c>
      <c r="D173">
        <v>106</v>
      </c>
      <c r="E173" t="s">
        <v>115</v>
      </c>
      <c r="F173">
        <f>($F$177/100)*Curves!$L20</f>
        <v>307.2</v>
      </c>
      <c r="G173">
        <v>0</v>
      </c>
      <c r="H173">
        <v>0</v>
      </c>
      <c r="I173">
        <f>($I$177/100)*Curves!$L20</f>
        <v>640</v>
      </c>
      <c r="M173">
        <v>0.02</v>
      </c>
      <c r="P173">
        <f>($P$177/100)*Curves!$G20</f>
        <v>0.28799999999999998</v>
      </c>
      <c r="T173">
        <v>0.04</v>
      </c>
      <c r="V173">
        <v>0.02</v>
      </c>
      <c r="AF173">
        <v>6</v>
      </c>
      <c r="AP173">
        <v>-0.03</v>
      </c>
      <c r="AQ173">
        <v>-0.02</v>
      </c>
      <c r="AR173" t="s">
        <v>269</v>
      </c>
      <c r="AT173" t="s">
        <v>268</v>
      </c>
      <c r="AW173" t="s">
        <v>263</v>
      </c>
    </row>
    <row r="174" spans="1:49">
      <c r="A174" t="s">
        <v>153</v>
      </c>
      <c r="B174" t="s">
        <v>7</v>
      </c>
      <c r="C174">
        <v>9</v>
      </c>
      <c r="D174">
        <v>107</v>
      </c>
      <c r="E174" t="s">
        <v>152</v>
      </c>
      <c r="F174">
        <f>($F$177/100)*Curves!$L21</f>
        <v>239.99999999999994</v>
      </c>
      <c r="G174">
        <v>0</v>
      </c>
      <c r="H174">
        <v>0</v>
      </c>
      <c r="I174">
        <f>($I$177/100)*Curves!$L21</f>
        <v>499.99999999999989</v>
      </c>
      <c r="M174">
        <v>0.03</v>
      </c>
      <c r="P174">
        <f>($P$177/100)*Curves!$G21</f>
        <v>0.39999999999999991</v>
      </c>
      <c r="T174">
        <v>0.04</v>
      </c>
      <c r="V174">
        <v>0.02</v>
      </c>
      <c r="AF174">
        <v>6</v>
      </c>
      <c r="AP174">
        <v>-0.03</v>
      </c>
      <c r="AQ174">
        <v>-0.02</v>
      </c>
      <c r="AR174" t="s">
        <v>265</v>
      </c>
      <c r="AT174" t="s">
        <v>268</v>
      </c>
      <c r="AW174" t="s">
        <v>263</v>
      </c>
    </row>
    <row r="175" spans="1:49">
      <c r="A175" t="s">
        <v>154</v>
      </c>
      <c r="B175" t="s">
        <v>10</v>
      </c>
      <c r="C175">
        <v>9</v>
      </c>
      <c r="D175">
        <v>108</v>
      </c>
      <c r="E175" t="s">
        <v>153</v>
      </c>
      <c r="F175">
        <f>($F$177/100)*Curves!$L22</f>
        <v>172.79999999999998</v>
      </c>
      <c r="G175">
        <v>0</v>
      </c>
      <c r="H175">
        <v>0</v>
      </c>
      <c r="I175">
        <f>($I$177/100)*Curves!$L22</f>
        <v>359.99999999999994</v>
      </c>
      <c r="M175">
        <v>0.04</v>
      </c>
      <c r="P175">
        <f>($P$177/100)*Curves!$G22</f>
        <v>0.51200000000000001</v>
      </c>
      <c r="T175">
        <v>0.04</v>
      </c>
      <c r="V175">
        <v>0.02</v>
      </c>
      <c r="AF175">
        <v>6</v>
      </c>
      <c r="AP175">
        <v>-0.03</v>
      </c>
      <c r="AQ175">
        <v>-0.02</v>
      </c>
      <c r="AR175" t="s">
        <v>266</v>
      </c>
      <c r="AT175" t="s">
        <v>268</v>
      </c>
      <c r="AW175" t="s">
        <v>263</v>
      </c>
    </row>
    <row r="176" spans="1:49">
      <c r="A176" t="s">
        <v>155</v>
      </c>
      <c r="B176" t="s">
        <v>13</v>
      </c>
      <c r="C176">
        <v>9</v>
      </c>
      <c r="D176">
        <v>109</v>
      </c>
      <c r="E176" t="s">
        <v>154</v>
      </c>
      <c r="F176">
        <f>($F$177/100)*Curves!$L23</f>
        <v>105.60000000000001</v>
      </c>
      <c r="G176">
        <v>0</v>
      </c>
      <c r="H176">
        <v>0</v>
      </c>
      <c r="I176">
        <f>($I$177/100)*Curves!$L23</f>
        <v>220.00000000000003</v>
      </c>
      <c r="M176">
        <v>0.05</v>
      </c>
      <c r="P176">
        <f>($P$177/100)*Curves!$G23</f>
        <v>0.624</v>
      </c>
      <c r="T176">
        <v>0.04</v>
      </c>
      <c r="V176">
        <v>0.02</v>
      </c>
      <c r="AF176">
        <v>6</v>
      </c>
      <c r="AP176">
        <v>-0.03</v>
      </c>
      <c r="AQ176">
        <v>-0.02</v>
      </c>
      <c r="AR176" t="s">
        <v>267</v>
      </c>
      <c r="AT176" t="s">
        <v>268</v>
      </c>
      <c r="AW176" t="s">
        <v>263</v>
      </c>
    </row>
    <row r="177" spans="1:49">
      <c r="F177">
        <v>1200</v>
      </c>
      <c r="I177">
        <v>2500</v>
      </c>
      <c r="P177">
        <v>2</v>
      </c>
    </row>
    <row r="178" spans="1:49">
      <c r="A178" t="s">
        <v>116</v>
      </c>
      <c r="B178" t="s">
        <v>1</v>
      </c>
      <c r="C178">
        <v>9</v>
      </c>
      <c r="D178">
        <v>105</v>
      </c>
      <c r="F178">
        <f>($F$183/100)*Curves!$L19</f>
        <v>374.4</v>
      </c>
      <c r="G178">
        <v>0</v>
      </c>
      <c r="H178">
        <v>0</v>
      </c>
      <c r="I178">
        <f>($I$183/100)*Curves!$L19</f>
        <v>780</v>
      </c>
      <c r="L178">
        <v>0.01</v>
      </c>
      <c r="P178">
        <f>($P$183/100)*Curves!$G19</f>
        <v>0.26400000000000001</v>
      </c>
      <c r="Q178">
        <v>0.01</v>
      </c>
      <c r="S178">
        <v>5.0000000000000001E-3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P178">
        <v>-1.4999999999999999E-2</v>
      </c>
      <c r="AQ178">
        <v>-0.02</v>
      </c>
      <c r="AR178" t="s">
        <v>270</v>
      </c>
      <c r="AT178" t="s">
        <v>275</v>
      </c>
      <c r="AU178">
        <v>0.25</v>
      </c>
      <c r="AW178" t="s">
        <v>263</v>
      </c>
    </row>
    <row r="179" spans="1:49">
      <c r="A179" t="s">
        <v>156</v>
      </c>
      <c r="B179" t="s">
        <v>4</v>
      </c>
      <c r="C179">
        <v>9</v>
      </c>
      <c r="D179">
        <v>106</v>
      </c>
      <c r="E179" t="s">
        <v>116</v>
      </c>
      <c r="F179">
        <f>($F$159/100)*Curves!$L44</f>
        <v>0</v>
      </c>
      <c r="G179">
        <v>0</v>
      </c>
      <c r="H179">
        <v>0</v>
      </c>
      <c r="I179">
        <f>($I$159/100)*Curves!$L44</f>
        <v>0</v>
      </c>
      <c r="L179">
        <v>0.02</v>
      </c>
      <c r="P179">
        <f>($P$183/100)*Curves!$G20</f>
        <v>0.43199999999999994</v>
      </c>
      <c r="Q179">
        <v>0.01</v>
      </c>
      <c r="S179">
        <v>5.0000000000000001E-3</v>
      </c>
      <c r="T179">
        <v>0.01</v>
      </c>
      <c r="U179">
        <v>0.01</v>
      </c>
      <c r="V179">
        <v>0.01</v>
      </c>
      <c r="W179">
        <v>0.01</v>
      </c>
      <c r="X179">
        <v>0.01</v>
      </c>
      <c r="Y179">
        <v>0.01</v>
      </c>
      <c r="Z179">
        <v>0.01</v>
      </c>
      <c r="AA179">
        <v>0.01</v>
      </c>
      <c r="AB179">
        <v>0.01</v>
      </c>
      <c r="AC179">
        <v>0.01</v>
      </c>
      <c r="AD179">
        <v>0.01</v>
      </c>
      <c r="AE179">
        <v>0.01</v>
      </c>
      <c r="AP179">
        <v>-1.4999999999999999E-2</v>
      </c>
      <c r="AQ179">
        <v>-0.02</v>
      </c>
      <c r="AR179" t="s">
        <v>271</v>
      </c>
      <c r="AT179" t="s">
        <v>275</v>
      </c>
      <c r="AU179">
        <v>0.25</v>
      </c>
      <c r="AW179" t="s">
        <v>263</v>
      </c>
    </row>
    <row r="180" spans="1:49">
      <c r="A180" t="s">
        <v>157</v>
      </c>
      <c r="B180" t="s">
        <v>7</v>
      </c>
      <c r="C180">
        <v>9</v>
      </c>
      <c r="D180">
        <v>107</v>
      </c>
      <c r="E180" t="s">
        <v>156</v>
      </c>
      <c r="F180">
        <f>($F$159/100)*Curves!$L45</f>
        <v>0</v>
      </c>
      <c r="G180">
        <v>0</v>
      </c>
      <c r="H180">
        <v>0</v>
      </c>
      <c r="I180">
        <f>($I$159/100)*Curves!$L45</f>
        <v>0</v>
      </c>
      <c r="L180">
        <v>0.03</v>
      </c>
      <c r="P180">
        <f>($P$183/100)*Curves!$G21</f>
        <v>0.59999999999999987</v>
      </c>
      <c r="Q180">
        <v>0.01</v>
      </c>
      <c r="S180">
        <v>5.0000000000000001E-3</v>
      </c>
      <c r="T180">
        <v>0.01</v>
      </c>
      <c r="U180">
        <v>0.01</v>
      </c>
      <c r="V180">
        <v>0.01</v>
      </c>
      <c r="W180">
        <v>0.01</v>
      </c>
      <c r="X180">
        <v>0.01</v>
      </c>
      <c r="Y180">
        <v>0.01</v>
      </c>
      <c r="Z180">
        <v>0.01</v>
      </c>
      <c r="AA180">
        <v>0.01</v>
      </c>
      <c r="AB180">
        <v>0.01</v>
      </c>
      <c r="AC180">
        <v>0.01</v>
      </c>
      <c r="AD180">
        <v>0.01</v>
      </c>
      <c r="AE180">
        <v>0.01</v>
      </c>
      <c r="AP180">
        <v>-1.4999999999999999E-2</v>
      </c>
      <c r="AQ180">
        <v>-0.02</v>
      </c>
      <c r="AR180" t="s">
        <v>272</v>
      </c>
      <c r="AT180" t="s">
        <v>275</v>
      </c>
      <c r="AU180">
        <v>0.25</v>
      </c>
      <c r="AW180" t="s">
        <v>263</v>
      </c>
    </row>
    <row r="181" spans="1:49">
      <c r="A181" t="s">
        <v>158</v>
      </c>
      <c r="B181" t="s">
        <v>10</v>
      </c>
      <c r="C181">
        <v>9</v>
      </c>
      <c r="D181">
        <v>108</v>
      </c>
      <c r="E181" t="s">
        <v>157</v>
      </c>
      <c r="F181">
        <f>($F$159/100)*Curves!$L46</f>
        <v>0</v>
      </c>
      <c r="G181">
        <v>0</v>
      </c>
      <c r="H181">
        <v>0</v>
      </c>
      <c r="I181">
        <f>($I$159/100)*Curves!$L46</f>
        <v>0</v>
      </c>
      <c r="L181">
        <v>0.04</v>
      </c>
      <c r="P181">
        <f>($P$183/100)*Curves!$G22</f>
        <v>0.7679999999999999</v>
      </c>
      <c r="Q181">
        <v>0.01</v>
      </c>
      <c r="S181">
        <v>5.0000000000000001E-3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P181">
        <v>-1.4999999999999999E-2</v>
      </c>
      <c r="AQ181">
        <v>-0.02</v>
      </c>
      <c r="AR181" t="s">
        <v>273</v>
      </c>
      <c r="AT181" t="s">
        <v>275</v>
      </c>
      <c r="AU181">
        <v>0.25</v>
      </c>
      <c r="AW181" t="s">
        <v>263</v>
      </c>
    </row>
    <row r="182" spans="1:49">
      <c r="A182" t="s">
        <v>159</v>
      </c>
      <c r="B182" t="s">
        <v>13</v>
      </c>
      <c r="C182">
        <v>9</v>
      </c>
      <c r="D182">
        <v>109</v>
      </c>
      <c r="E182" t="s">
        <v>158</v>
      </c>
      <c r="F182">
        <f>($F$159/100)*Curves!$L47</f>
        <v>0</v>
      </c>
      <c r="G182">
        <v>0</v>
      </c>
      <c r="H182">
        <v>0</v>
      </c>
      <c r="I182">
        <f>($I$159/100)*Curves!$L47</f>
        <v>0</v>
      </c>
      <c r="L182">
        <v>0.05</v>
      </c>
      <c r="P182">
        <f>($P$183/100)*Curves!$G23</f>
        <v>0.93599999999999994</v>
      </c>
      <c r="Q182">
        <v>0.01</v>
      </c>
      <c r="S182">
        <v>5.0000000000000001E-3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P182">
        <v>-1.4999999999999999E-2</v>
      </c>
      <c r="AQ182">
        <v>-0.02</v>
      </c>
      <c r="AR182" t="s">
        <v>274</v>
      </c>
      <c r="AT182" t="s">
        <v>275</v>
      </c>
      <c r="AU182">
        <v>0.25</v>
      </c>
      <c r="AW182" t="s">
        <v>263</v>
      </c>
    </row>
    <row r="183" spans="1:49">
      <c r="F183">
        <v>1200</v>
      </c>
      <c r="I183">
        <v>2500</v>
      </c>
      <c r="P183">
        <v>3</v>
      </c>
    </row>
    <row r="184" spans="1:49">
      <c r="A184" t="s">
        <v>117</v>
      </c>
      <c r="B184" t="s">
        <v>1</v>
      </c>
      <c r="C184">
        <v>9</v>
      </c>
      <c r="D184">
        <v>105</v>
      </c>
      <c r="F184">
        <f>($F$189/100)*Curves!$L19</f>
        <v>374.4</v>
      </c>
      <c r="G184">
        <v>0</v>
      </c>
      <c r="H184">
        <v>0</v>
      </c>
      <c r="I184">
        <f>($I$189/100)*Curves!$L19</f>
        <v>780</v>
      </c>
      <c r="L184">
        <v>0.01</v>
      </c>
      <c r="P184">
        <f>($P$189/100)*Curves!$G19</f>
        <v>0.35200000000000004</v>
      </c>
      <c r="Q184">
        <v>1.4999999999999999E-2</v>
      </c>
      <c r="AO184">
        <v>0.01</v>
      </c>
      <c r="AP184">
        <v>-0.01</v>
      </c>
      <c r="AR184" t="s">
        <v>276</v>
      </c>
      <c r="AT184" t="s">
        <v>281</v>
      </c>
      <c r="AU184">
        <v>0.5</v>
      </c>
      <c r="AW184" t="s">
        <v>263</v>
      </c>
    </row>
    <row r="185" spans="1:49">
      <c r="A185" t="s">
        <v>160</v>
      </c>
      <c r="B185" t="s">
        <v>4</v>
      </c>
      <c r="C185">
        <v>9</v>
      </c>
      <c r="D185">
        <v>106</v>
      </c>
      <c r="E185" t="s">
        <v>117</v>
      </c>
      <c r="F185">
        <f>($F$189/100)*Curves!$L20</f>
        <v>307.2</v>
      </c>
      <c r="G185">
        <v>0</v>
      </c>
      <c r="H185">
        <v>0</v>
      </c>
      <c r="I185">
        <f>($I$189/100)*Curves!$L20</f>
        <v>640</v>
      </c>
      <c r="L185">
        <v>0.02</v>
      </c>
      <c r="P185">
        <f>($P$189/100)*Curves!$G20</f>
        <v>0.57599999999999996</v>
      </c>
      <c r="Q185">
        <v>1.4999999999999999E-2</v>
      </c>
      <c r="AO185">
        <v>0.01</v>
      </c>
      <c r="AP185">
        <v>-0.01</v>
      </c>
      <c r="AR185" t="s">
        <v>277</v>
      </c>
      <c r="AT185" t="s">
        <v>281</v>
      </c>
      <c r="AU185">
        <v>0.5</v>
      </c>
      <c r="AW185" t="s">
        <v>263</v>
      </c>
    </row>
    <row r="186" spans="1:49">
      <c r="A186" t="s">
        <v>161</v>
      </c>
      <c r="B186" t="s">
        <v>7</v>
      </c>
      <c r="C186">
        <v>9</v>
      </c>
      <c r="D186">
        <v>107</v>
      </c>
      <c r="E186" t="s">
        <v>160</v>
      </c>
      <c r="F186">
        <f>($F$189/100)*Curves!$L21</f>
        <v>239.99999999999994</v>
      </c>
      <c r="G186">
        <v>0</v>
      </c>
      <c r="H186">
        <v>0</v>
      </c>
      <c r="I186">
        <f>($I$189/100)*Curves!$L21</f>
        <v>499.99999999999989</v>
      </c>
      <c r="L186">
        <v>0.03</v>
      </c>
      <c r="P186">
        <f>($P$189/100)*Curves!$G21</f>
        <v>0.79999999999999982</v>
      </c>
      <c r="Q186">
        <v>1.4999999999999999E-2</v>
      </c>
      <c r="AO186">
        <v>0.01</v>
      </c>
      <c r="AP186">
        <v>-0.01</v>
      </c>
      <c r="AR186" t="s">
        <v>278</v>
      </c>
      <c r="AT186" t="s">
        <v>281</v>
      </c>
      <c r="AU186">
        <v>0.5</v>
      </c>
      <c r="AW186" t="s">
        <v>263</v>
      </c>
    </row>
    <row r="187" spans="1:49">
      <c r="A187" t="s">
        <v>162</v>
      </c>
      <c r="B187" t="s">
        <v>10</v>
      </c>
      <c r="C187">
        <v>9</v>
      </c>
      <c r="D187">
        <v>108</v>
      </c>
      <c r="E187" t="s">
        <v>161</v>
      </c>
      <c r="F187">
        <f>($F$189/100)*Curves!$L22</f>
        <v>172.79999999999998</v>
      </c>
      <c r="G187">
        <v>0</v>
      </c>
      <c r="H187">
        <v>0</v>
      </c>
      <c r="I187">
        <f>($I$189/100)*Curves!$L22</f>
        <v>359.99999999999994</v>
      </c>
      <c r="L187">
        <v>0.04</v>
      </c>
      <c r="P187">
        <f>($P$189/100)*Curves!$G22</f>
        <v>1.024</v>
      </c>
      <c r="Q187">
        <v>1.4999999999999999E-2</v>
      </c>
      <c r="AO187">
        <v>0.01</v>
      </c>
      <c r="AP187">
        <v>-0.01</v>
      </c>
      <c r="AR187" t="s">
        <v>279</v>
      </c>
      <c r="AT187" t="s">
        <v>281</v>
      </c>
      <c r="AU187">
        <v>0.5</v>
      </c>
      <c r="AW187" t="s">
        <v>263</v>
      </c>
    </row>
    <row r="188" spans="1:49">
      <c r="A188" t="s">
        <v>163</v>
      </c>
      <c r="B188" t="s">
        <v>13</v>
      </c>
      <c r="C188">
        <v>9</v>
      </c>
      <c r="D188">
        <v>109</v>
      </c>
      <c r="E188" t="s">
        <v>162</v>
      </c>
      <c r="F188">
        <f>($F$189/100)*Curves!$L23</f>
        <v>105.60000000000001</v>
      </c>
      <c r="G188">
        <v>0</v>
      </c>
      <c r="H188">
        <v>0</v>
      </c>
      <c r="I188">
        <f>($I$189/100)*Curves!$L23</f>
        <v>220.00000000000003</v>
      </c>
      <c r="L188">
        <v>0.05</v>
      </c>
      <c r="P188">
        <f>($P$189/100)*Curves!$G23</f>
        <v>1.248</v>
      </c>
      <c r="Q188">
        <v>1.4999999999999999E-2</v>
      </c>
      <c r="AO188">
        <v>0.01</v>
      </c>
      <c r="AP188">
        <v>-0.01</v>
      </c>
      <c r="AR188" t="s">
        <v>280</v>
      </c>
      <c r="AT188" t="s">
        <v>281</v>
      </c>
      <c r="AU188">
        <v>0.5</v>
      </c>
      <c r="AW188" t="s">
        <v>263</v>
      </c>
    </row>
    <row r="189" spans="1:49">
      <c r="F189">
        <v>1200</v>
      </c>
      <c r="I189">
        <v>2500</v>
      </c>
      <c r="P189">
        <v>4</v>
      </c>
    </row>
    <row r="190" spans="1:49">
      <c r="A190" t="s">
        <v>209</v>
      </c>
      <c r="B190" t="s">
        <v>1</v>
      </c>
      <c r="C190">
        <v>9</v>
      </c>
      <c r="D190">
        <v>105</v>
      </c>
      <c r="F190">
        <f>($F$195/100)*Curves!$L19</f>
        <v>374.4</v>
      </c>
      <c r="G190">
        <v>0</v>
      </c>
      <c r="H190">
        <v>0</v>
      </c>
      <c r="I190">
        <f>($I$195/100)*Curves!$L19</f>
        <v>780</v>
      </c>
      <c r="M190">
        <v>0.01</v>
      </c>
      <c r="P190">
        <f>($P$195/100)*Curves!$G19</f>
        <v>0.52800000000000002</v>
      </c>
      <c r="Q190">
        <v>1.4999999999999999E-2</v>
      </c>
      <c r="AP190">
        <v>-0.04</v>
      </c>
      <c r="AQ190">
        <v>-0.03</v>
      </c>
      <c r="AR190" t="s">
        <v>291</v>
      </c>
      <c r="AT190" t="s">
        <v>298</v>
      </c>
      <c r="AU190">
        <v>0.3</v>
      </c>
      <c r="AW190" t="s">
        <v>263</v>
      </c>
    </row>
    <row r="191" spans="1:49">
      <c r="A191" t="s">
        <v>210</v>
      </c>
      <c r="B191" t="s">
        <v>4</v>
      </c>
      <c r="C191">
        <v>9</v>
      </c>
      <c r="D191">
        <v>106</v>
      </c>
      <c r="E191" t="s">
        <v>209</v>
      </c>
      <c r="F191">
        <f>($F$195/100)*Curves!$L20</f>
        <v>307.2</v>
      </c>
      <c r="G191">
        <v>0</v>
      </c>
      <c r="H191">
        <v>0</v>
      </c>
      <c r="I191">
        <f>($I$195/100)*Curves!$L20</f>
        <v>640</v>
      </c>
      <c r="M191">
        <v>0.02</v>
      </c>
      <c r="P191">
        <f>($P$195/100)*Curves!$G20</f>
        <v>0.86399999999999988</v>
      </c>
      <c r="Q191">
        <v>1.4999999999999999E-2</v>
      </c>
      <c r="AP191">
        <v>-0.04</v>
      </c>
      <c r="AQ191">
        <v>-0.03</v>
      </c>
      <c r="AR191" t="s">
        <v>292</v>
      </c>
      <c r="AT191" t="s">
        <v>298</v>
      </c>
      <c r="AU191">
        <v>0.3</v>
      </c>
      <c r="AW191" t="s">
        <v>263</v>
      </c>
    </row>
    <row r="192" spans="1:49">
      <c r="A192" t="s">
        <v>211</v>
      </c>
      <c r="B192" t="s">
        <v>7</v>
      </c>
      <c r="C192">
        <v>9</v>
      </c>
      <c r="D192">
        <v>107</v>
      </c>
      <c r="E192" t="s">
        <v>210</v>
      </c>
      <c r="F192">
        <f>($F$195/100)*Curves!$L21</f>
        <v>239.99999999999994</v>
      </c>
      <c r="G192">
        <v>0</v>
      </c>
      <c r="H192">
        <v>0</v>
      </c>
      <c r="I192">
        <f>($I$195/100)*Curves!$L21</f>
        <v>499.99999999999989</v>
      </c>
      <c r="M192">
        <v>0.03</v>
      </c>
      <c r="P192">
        <f>($P$195/100)*Curves!$G21</f>
        <v>1.1999999999999997</v>
      </c>
      <c r="Q192">
        <v>1.4999999999999999E-2</v>
      </c>
      <c r="AP192">
        <v>-0.04</v>
      </c>
      <c r="AQ192">
        <v>-0.03</v>
      </c>
      <c r="AR192" t="s">
        <v>293</v>
      </c>
      <c r="AT192" t="s">
        <v>298</v>
      </c>
      <c r="AU192">
        <v>0.3</v>
      </c>
      <c r="AW192" t="s">
        <v>263</v>
      </c>
    </row>
    <row r="193" spans="1:49">
      <c r="A193" t="s">
        <v>212</v>
      </c>
      <c r="B193" t="s">
        <v>10</v>
      </c>
      <c r="C193">
        <v>9</v>
      </c>
      <c r="D193">
        <v>108</v>
      </c>
      <c r="E193" t="s">
        <v>211</v>
      </c>
      <c r="F193">
        <f>($F$195/100)*Curves!$L22</f>
        <v>172.79999999999998</v>
      </c>
      <c r="G193">
        <v>0</v>
      </c>
      <c r="H193">
        <v>0</v>
      </c>
      <c r="I193">
        <f>($I$195/100)*Curves!$L22</f>
        <v>359.99999999999994</v>
      </c>
      <c r="M193">
        <v>0.04</v>
      </c>
      <c r="P193">
        <f>($P$195/100)*Curves!$G22</f>
        <v>1.5359999999999998</v>
      </c>
      <c r="Q193">
        <v>1.4999999999999999E-2</v>
      </c>
      <c r="AP193">
        <v>-0.04</v>
      </c>
      <c r="AQ193">
        <v>-0.03</v>
      </c>
      <c r="AR193" t="s">
        <v>294</v>
      </c>
      <c r="AT193" t="s">
        <v>298</v>
      </c>
      <c r="AU193">
        <v>0.3</v>
      </c>
      <c r="AW193" t="s">
        <v>263</v>
      </c>
    </row>
    <row r="194" spans="1:49">
      <c r="A194" t="s">
        <v>213</v>
      </c>
      <c r="B194" t="s">
        <v>13</v>
      </c>
      <c r="C194">
        <v>9</v>
      </c>
      <c r="D194">
        <v>109</v>
      </c>
      <c r="E194" t="s">
        <v>212</v>
      </c>
      <c r="F194">
        <f>($F$195/100)*Curves!$L23</f>
        <v>105.60000000000001</v>
      </c>
      <c r="G194">
        <v>0</v>
      </c>
      <c r="H194">
        <v>0</v>
      </c>
      <c r="I194">
        <f>($I$195/100)*Curves!$L23</f>
        <v>220.00000000000003</v>
      </c>
      <c r="M194">
        <v>0.05</v>
      </c>
      <c r="P194">
        <f>($P$195/100)*Curves!$G23</f>
        <v>1.8719999999999999</v>
      </c>
      <c r="Q194">
        <v>1.4999999999999999E-2</v>
      </c>
      <c r="AP194">
        <v>-0.04</v>
      </c>
      <c r="AQ194">
        <v>-0.03</v>
      </c>
      <c r="AR194" t="s">
        <v>295</v>
      </c>
      <c r="AT194" t="s">
        <v>298</v>
      </c>
      <c r="AU194">
        <v>0.3</v>
      </c>
      <c r="AW194" t="s">
        <v>263</v>
      </c>
    </row>
    <row r="195" spans="1:49">
      <c r="F195">
        <v>1200</v>
      </c>
      <c r="I195">
        <v>2500</v>
      </c>
      <c r="P195">
        <v>6</v>
      </c>
    </row>
    <row r="196" spans="1:49">
      <c r="A196" t="s">
        <v>204</v>
      </c>
      <c r="B196" t="s">
        <v>1</v>
      </c>
      <c r="C196">
        <v>9</v>
      </c>
      <c r="D196">
        <v>105</v>
      </c>
      <c r="F196">
        <f>($F$201/100)*Curves!$L19</f>
        <v>374.4</v>
      </c>
      <c r="G196">
        <v>0</v>
      </c>
      <c r="H196">
        <v>0</v>
      </c>
      <c r="I196">
        <f>($I$201/100)*Curves!$L19</f>
        <v>780</v>
      </c>
      <c r="M196">
        <v>0.01</v>
      </c>
      <c r="P196">
        <f>($P$201/100)*Curves!$G19</f>
        <v>0.48400000000000004</v>
      </c>
      <c r="Q196">
        <v>0.01</v>
      </c>
      <c r="AP196">
        <v>-0.05</v>
      </c>
      <c r="AQ196">
        <v>-0.04</v>
      </c>
      <c r="AR196" t="s">
        <v>286</v>
      </c>
      <c r="AT196" t="s">
        <v>297</v>
      </c>
      <c r="AU196">
        <v>0.15</v>
      </c>
      <c r="AW196" t="s">
        <v>263</v>
      </c>
    </row>
    <row r="197" spans="1:49">
      <c r="A197" t="s">
        <v>205</v>
      </c>
      <c r="B197" t="s">
        <v>4</v>
      </c>
      <c r="C197">
        <v>9</v>
      </c>
      <c r="D197">
        <v>106</v>
      </c>
      <c r="E197" t="s">
        <v>204</v>
      </c>
      <c r="F197">
        <f>($F$201/100)*Curves!$L20</f>
        <v>307.2</v>
      </c>
      <c r="G197">
        <v>0</v>
      </c>
      <c r="H197">
        <v>0</v>
      </c>
      <c r="I197">
        <f>($I$201/100)*Curves!$L20</f>
        <v>640</v>
      </c>
      <c r="M197">
        <v>0.02</v>
      </c>
      <c r="P197">
        <f>($P$201/100)*Curves!$G20</f>
        <v>0.79199999999999993</v>
      </c>
      <c r="Q197">
        <v>0.01</v>
      </c>
      <c r="AP197">
        <v>-0.05</v>
      </c>
      <c r="AQ197">
        <v>-0.04</v>
      </c>
      <c r="AR197" t="s">
        <v>287</v>
      </c>
      <c r="AT197" t="s">
        <v>297</v>
      </c>
      <c r="AU197">
        <v>0.15</v>
      </c>
      <c r="AW197" t="s">
        <v>263</v>
      </c>
    </row>
    <row r="198" spans="1:49">
      <c r="A198" t="s">
        <v>206</v>
      </c>
      <c r="B198" t="s">
        <v>7</v>
      </c>
      <c r="C198">
        <v>9</v>
      </c>
      <c r="D198">
        <v>107</v>
      </c>
      <c r="E198" t="s">
        <v>205</v>
      </c>
      <c r="F198">
        <f>($F$201/100)*Curves!$L21</f>
        <v>239.99999999999994</v>
      </c>
      <c r="G198">
        <v>0</v>
      </c>
      <c r="H198">
        <v>0</v>
      </c>
      <c r="I198">
        <f>($I$201/100)*Curves!$L21</f>
        <v>499.99999999999989</v>
      </c>
      <c r="M198">
        <v>0.03</v>
      </c>
      <c r="P198">
        <f>($P$201/100)*Curves!$G21</f>
        <v>1.0999999999999999</v>
      </c>
      <c r="Q198">
        <v>0.01</v>
      </c>
      <c r="AP198">
        <v>-0.05</v>
      </c>
      <c r="AQ198">
        <v>-0.04</v>
      </c>
      <c r="AR198" t="s">
        <v>288</v>
      </c>
      <c r="AT198" t="s">
        <v>297</v>
      </c>
      <c r="AU198">
        <v>0.15</v>
      </c>
      <c r="AW198" t="s">
        <v>263</v>
      </c>
    </row>
    <row r="199" spans="1:49">
      <c r="A199" t="s">
        <v>207</v>
      </c>
      <c r="B199" t="s">
        <v>10</v>
      </c>
      <c r="C199">
        <v>9</v>
      </c>
      <c r="D199">
        <v>108</v>
      </c>
      <c r="E199" t="s">
        <v>206</v>
      </c>
      <c r="F199">
        <f>($F$201/100)*Curves!$L22</f>
        <v>172.79999999999998</v>
      </c>
      <c r="G199">
        <v>0</v>
      </c>
      <c r="H199">
        <v>0</v>
      </c>
      <c r="I199">
        <f>($I$201/100)*Curves!$L22</f>
        <v>359.99999999999994</v>
      </c>
      <c r="M199">
        <v>0.04</v>
      </c>
      <c r="P199">
        <f>($P$201/100)*Curves!$G22</f>
        <v>1.4079999999999999</v>
      </c>
      <c r="Q199">
        <v>0.01</v>
      </c>
      <c r="AP199">
        <v>-0.05</v>
      </c>
      <c r="AQ199">
        <v>-0.04</v>
      </c>
      <c r="AR199" t="s">
        <v>289</v>
      </c>
      <c r="AT199" t="s">
        <v>297</v>
      </c>
      <c r="AU199">
        <v>0.15</v>
      </c>
      <c r="AW199" t="s">
        <v>263</v>
      </c>
    </row>
    <row r="200" spans="1:49">
      <c r="A200" t="s">
        <v>208</v>
      </c>
      <c r="B200" t="s">
        <v>13</v>
      </c>
      <c r="C200">
        <v>9</v>
      </c>
      <c r="D200">
        <v>109</v>
      </c>
      <c r="E200" t="s">
        <v>207</v>
      </c>
      <c r="F200">
        <f>($F$201/100)*Curves!$L23</f>
        <v>105.60000000000001</v>
      </c>
      <c r="G200">
        <v>0</v>
      </c>
      <c r="H200">
        <v>0</v>
      </c>
      <c r="I200">
        <f>($I$201/100)*Curves!$L23</f>
        <v>220.00000000000003</v>
      </c>
      <c r="M200">
        <v>0.05</v>
      </c>
      <c r="P200">
        <f>($P$201/100)*Curves!$G23</f>
        <v>1.716</v>
      </c>
      <c r="Q200">
        <v>0.01</v>
      </c>
      <c r="AP200">
        <v>-0.05</v>
      </c>
      <c r="AQ200">
        <v>-0.04</v>
      </c>
      <c r="AR200" t="s">
        <v>290</v>
      </c>
      <c r="AT200" t="s">
        <v>297</v>
      </c>
      <c r="AU200">
        <v>0.15</v>
      </c>
      <c r="AW200" t="s">
        <v>263</v>
      </c>
    </row>
    <row r="201" spans="1:49">
      <c r="F201">
        <v>1200</v>
      </c>
      <c r="I201">
        <v>2500</v>
      </c>
      <c r="P201">
        <v>5.5</v>
      </c>
    </row>
    <row r="202" spans="1:49">
      <c r="A202" t="s">
        <v>118</v>
      </c>
      <c r="B202" t="s">
        <v>1</v>
      </c>
      <c r="C202">
        <v>9</v>
      </c>
      <c r="D202">
        <v>105</v>
      </c>
      <c r="F202">
        <f>($F$207/100)*Curves!$L19</f>
        <v>374.4</v>
      </c>
      <c r="G202">
        <v>0</v>
      </c>
      <c r="H202">
        <v>0</v>
      </c>
      <c r="I202">
        <f>($I$207/100)*Curves!$L19</f>
        <v>780</v>
      </c>
      <c r="L202">
        <v>0.01</v>
      </c>
      <c r="P202">
        <f>($P$207/100)*Curves!$G19</f>
        <v>0.35200000000000004</v>
      </c>
      <c r="S202">
        <v>0.01</v>
      </c>
      <c r="T202">
        <v>0.02</v>
      </c>
      <c r="V202">
        <v>0.02</v>
      </c>
      <c r="X202">
        <v>0.02</v>
      </c>
      <c r="Z202">
        <v>0.02</v>
      </c>
      <c r="AB202">
        <v>0.02</v>
      </c>
      <c r="AD202">
        <v>0.02</v>
      </c>
      <c r="AR202" t="s">
        <v>299</v>
      </c>
      <c r="AT202" t="s">
        <v>296</v>
      </c>
      <c r="AU202">
        <v>0.3</v>
      </c>
      <c r="AW202" t="s">
        <v>263</v>
      </c>
    </row>
    <row r="203" spans="1:49">
      <c r="A203" t="s">
        <v>164</v>
      </c>
      <c r="B203" t="s">
        <v>4</v>
      </c>
      <c r="C203">
        <v>9</v>
      </c>
      <c r="D203">
        <v>106</v>
      </c>
      <c r="E203" t="s">
        <v>118</v>
      </c>
      <c r="F203">
        <f>($F$207/100)*Curves!$L20</f>
        <v>307.2</v>
      </c>
      <c r="G203">
        <v>0</v>
      </c>
      <c r="H203">
        <v>0</v>
      </c>
      <c r="I203">
        <f>($I$207/100)*Curves!$L20</f>
        <v>640</v>
      </c>
      <c r="L203">
        <v>0.02</v>
      </c>
      <c r="P203">
        <f>($P$207/100)*Curves!$G20</f>
        <v>0.57599999999999996</v>
      </c>
      <c r="S203">
        <v>0.01</v>
      </c>
      <c r="T203">
        <v>0.02</v>
      </c>
      <c r="V203">
        <v>0.02</v>
      </c>
      <c r="X203">
        <v>0.02</v>
      </c>
      <c r="Z203">
        <v>0.02</v>
      </c>
      <c r="AB203">
        <v>0.02</v>
      </c>
      <c r="AD203">
        <v>0.02</v>
      </c>
      <c r="AR203" t="s">
        <v>300</v>
      </c>
      <c r="AT203" t="s">
        <v>296</v>
      </c>
      <c r="AU203">
        <v>0.3</v>
      </c>
      <c r="AW203" t="s">
        <v>263</v>
      </c>
    </row>
    <row r="204" spans="1:49">
      <c r="A204" t="s">
        <v>165</v>
      </c>
      <c r="B204" t="s">
        <v>7</v>
      </c>
      <c r="C204">
        <v>9</v>
      </c>
      <c r="D204">
        <v>107</v>
      </c>
      <c r="E204" t="s">
        <v>164</v>
      </c>
      <c r="F204">
        <f>($F$207/100)*Curves!$L21</f>
        <v>239.99999999999994</v>
      </c>
      <c r="G204">
        <v>0</v>
      </c>
      <c r="H204">
        <v>0</v>
      </c>
      <c r="I204">
        <f>($I$207/100)*Curves!$L21</f>
        <v>499.99999999999989</v>
      </c>
      <c r="L204">
        <v>0.03</v>
      </c>
      <c r="P204">
        <f>($P$207/100)*Curves!$G21</f>
        <v>0.79999999999999982</v>
      </c>
      <c r="S204">
        <v>0.01</v>
      </c>
      <c r="T204">
        <v>0.02</v>
      </c>
      <c r="V204">
        <v>0.02</v>
      </c>
      <c r="X204">
        <v>0.02</v>
      </c>
      <c r="Z204">
        <v>0.02</v>
      </c>
      <c r="AB204">
        <v>0.02</v>
      </c>
      <c r="AD204">
        <v>0.02</v>
      </c>
      <c r="AR204" t="s">
        <v>301</v>
      </c>
      <c r="AT204" t="s">
        <v>296</v>
      </c>
      <c r="AU204">
        <v>0.3</v>
      </c>
      <c r="AW204" t="s">
        <v>263</v>
      </c>
    </row>
    <row r="205" spans="1:49">
      <c r="A205" t="s">
        <v>166</v>
      </c>
      <c r="B205" t="s">
        <v>10</v>
      </c>
      <c r="C205">
        <v>9</v>
      </c>
      <c r="D205">
        <v>108</v>
      </c>
      <c r="E205" t="s">
        <v>165</v>
      </c>
      <c r="F205">
        <f>($F$207/100)*Curves!$L22</f>
        <v>172.79999999999998</v>
      </c>
      <c r="G205">
        <v>0</v>
      </c>
      <c r="H205">
        <v>0</v>
      </c>
      <c r="I205">
        <f>($I$207/100)*Curves!$L22</f>
        <v>359.99999999999994</v>
      </c>
      <c r="L205">
        <v>0.04</v>
      </c>
      <c r="P205">
        <f>($P$207/100)*Curves!$G22</f>
        <v>1.024</v>
      </c>
      <c r="S205">
        <v>0.01</v>
      </c>
      <c r="T205">
        <v>0.02</v>
      </c>
      <c r="V205">
        <v>0.02</v>
      </c>
      <c r="X205">
        <v>0.02</v>
      </c>
      <c r="Z205">
        <v>0.02</v>
      </c>
      <c r="AB205">
        <v>0.02</v>
      </c>
      <c r="AD205">
        <v>0.02</v>
      </c>
      <c r="AR205" t="s">
        <v>302</v>
      </c>
      <c r="AT205" t="s">
        <v>296</v>
      </c>
      <c r="AU205">
        <v>0.3</v>
      </c>
      <c r="AW205" t="s">
        <v>263</v>
      </c>
    </row>
    <row r="206" spans="1:49">
      <c r="A206" t="s">
        <v>167</v>
      </c>
      <c r="B206" t="s">
        <v>13</v>
      </c>
      <c r="C206">
        <v>9</v>
      </c>
      <c r="D206">
        <v>109</v>
      </c>
      <c r="E206" t="s">
        <v>166</v>
      </c>
      <c r="F206">
        <f>($F$207/100)*Curves!$L23</f>
        <v>105.60000000000001</v>
      </c>
      <c r="G206">
        <v>0</v>
      </c>
      <c r="H206">
        <v>0</v>
      </c>
      <c r="I206">
        <f>($I$207/100)*Curves!$L23</f>
        <v>220.00000000000003</v>
      </c>
      <c r="L206">
        <v>0.05</v>
      </c>
      <c r="P206">
        <f>($P$207/100)*Curves!$G23</f>
        <v>1.248</v>
      </c>
      <c r="S206">
        <v>0.01</v>
      </c>
      <c r="T206">
        <v>0.02</v>
      </c>
      <c r="V206">
        <v>0.02</v>
      </c>
      <c r="X206">
        <v>0.02</v>
      </c>
      <c r="Z206">
        <v>0.02</v>
      </c>
      <c r="AB206">
        <v>0.02</v>
      </c>
      <c r="AD206">
        <v>0.02</v>
      </c>
      <c r="AR206" t="s">
        <v>303</v>
      </c>
      <c r="AT206" t="s">
        <v>296</v>
      </c>
      <c r="AU206">
        <v>0.3</v>
      </c>
      <c r="AW206" t="s">
        <v>263</v>
      </c>
    </row>
    <row r="207" spans="1:49">
      <c r="F207">
        <v>1200</v>
      </c>
      <c r="I207">
        <v>2500</v>
      </c>
      <c r="P207">
        <v>4</v>
      </c>
    </row>
    <row r="208" spans="1:49">
      <c r="A208" t="s">
        <v>119</v>
      </c>
      <c r="B208" t="s">
        <v>1</v>
      </c>
      <c r="C208">
        <v>9</v>
      </c>
      <c r="D208">
        <v>105</v>
      </c>
      <c r="F208">
        <f>($F$213/100)*Curves!$L19</f>
        <v>374.4</v>
      </c>
      <c r="G208">
        <v>0</v>
      </c>
      <c r="H208">
        <v>0</v>
      </c>
      <c r="I208">
        <f>($I$213/100)*Curves!$L19</f>
        <v>780</v>
      </c>
      <c r="L208">
        <v>0.01</v>
      </c>
      <c r="P208">
        <f>($P$213/100)*Curves!$G19</f>
        <v>0.30800000000000005</v>
      </c>
      <c r="S208">
        <v>0.01</v>
      </c>
      <c r="T208">
        <v>0.02</v>
      </c>
      <c r="U208">
        <v>0.01</v>
      </c>
      <c r="V208">
        <v>0.02</v>
      </c>
      <c r="W208">
        <v>0.01</v>
      </c>
      <c r="X208">
        <v>0.02</v>
      </c>
      <c r="Y208">
        <v>0.01</v>
      </c>
      <c r="Z208">
        <v>0.02</v>
      </c>
      <c r="AA208">
        <v>0.01</v>
      </c>
      <c r="AB208">
        <v>0.02</v>
      </c>
      <c r="AC208">
        <v>0.01</v>
      </c>
      <c r="AD208">
        <v>0.02</v>
      </c>
      <c r="AE208">
        <v>0.01</v>
      </c>
      <c r="AO208">
        <v>0.01</v>
      </c>
      <c r="AR208" t="s">
        <v>327</v>
      </c>
      <c r="AT208" t="s">
        <v>309</v>
      </c>
      <c r="AU208">
        <v>0.2</v>
      </c>
      <c r="AW208" t="s">
        <v>263</v>
      </c>
    </row>
    <row r="209" spans="1:49">
      <c r="A209" t="s">
        <v>168</v>
      </c>
      <c r="B209" t="s">
        <v>4</v>
      </c>
      <c r="C209">
        <v>9</v>
      </c>
      <c r="D209">
        <v>106</v>
      </c>
      <c r="E209" t="s">
        <v>119</v>
      </c>
      <c r="F209">
        <f>($F$213/100)*Curves!$L20</f>
        <v>307.2</v>
      </c>
      <c r="G209">
        <v>0</v>
      </c>
      <c r="H209">
        <v>0</v>
      </c>
      <c r="I209">
        <f>($I$213/100)*Curves!$L20</f>
        <v>640</v>
      </c>
      <c r="L209">
        <v>0.02</v>
      </c>
      <c r="P209">
        <f>($P$213/100)*Curves!$G20</f>
        <v>0.504</v>
      </c>
      <c r="S209">
        <v>0.01</v>
      </c>
      <c r="T209">
        <v>0.02</v>
      </c>
      <c r="U209">
        <v>0.01</v>
      </c>
      <c r="V209">
        <v>0.02</v>
      </c>
      <c r="W209">
        <v>0.01</v>
      </c>
      <c r="X209">
        <v>0.02</v>
      </c>
      <c r="Y209">
        <v>0.01</v>
      </c>
      <c r="Z209">
        <v>0.02</v>
      </c>
      <c r="AA209">
        <v>0.01</v>
      </c>
      <c r="AB209">
        <v>0.02</v>
      </c>
      <c r="AC209">
        <v>0.01</v>
      </c>
      <c r="AD209">
        <v>0.02</v>
      </c>
      <c r="AE209">
        <v>0.01</v>
      </c>
      <c r="AO209">
        <v>0.01</v>
      </c>
      <c r="AR209" t="s">
        <v>328</v>
      </c>
      <c r="AT209" t="s">
        <v>309</v>
      </c>
      <c r="AU209">
        <v>0.2</v>
      </c>
      <c r="AW209" t="s">
        <v>263</v>
      </c>
    </row>
    <row r="210" spans="1:49">
      <c r="A210" t="s">
        <v>169</v>
      </c>
      <c r="B210" t="s">
        <v>7</v>
      </c>
      <c r="C210">
        <v>9</v>
      </c>
      <c r="D210">
        <v>107</v>
      </c>
      <c r="E210" t="s">
        <v>168</v>
      </c>
      <c r="F210">
        <f>($F$213/100)*Curves!$L21</f>
        <v>239.99999999999994</v>
      </c>
      <c r="G210">
        <v>0</v>
      </c>
      <c r="H210">
        <v>0</v>
      </c>
      <c r="I210">
        <f>($I$213/100)*Curves!$L21</f>
        <v>499.99999999999989</v>
      </c>
      <c r="L210">
        <v>0.03</v>
      </c>
      <c r="P210">
        <f>($P$213/100)*Curves!$G21</f>
        <v>0.7</v>
      </c>
      <c r="S210">
        <v>0.01</v>
      </c>
      <c r="T210">
        <v>0.02</v>
      </c>
      <c r="U210">
        <v>0.01</v>
      </c>
      <c r="V210">
        <v>0.02</v>
      </c>
      <c r="W210">
        <v>0.01</v>
      </c>
      <c r="X210">
        <v>0.02</v>
      </c>
      <c r="Y210">
        <v>0.01</v>
      </c>
      <c r="Z210">
        <v>0.02</v>
      </c>
      <c r="AA210">
        <v>0.01</v>
      </c>
      <c r="AB210">
        <v>0.02</v>
      </c>
      <c r="AC210">
        <v>0.01</v>
      </c>
      <c r="AD210">
        <v>0.02</v>
      </c>
      <c r="AE210">
        <v>0.01</v>
      </c>
      <c r="AO210">
        <v>0.01</v>
      </c>
      <c r="AR210" t="s">
        <v>329</v>
      </c>
      <c r="AT210" t="s">
        <v>309</v>
      </c>
      <c r="AU210">
        <v>0.2</v>
      </c>
      <c r="AW210" t="s">
        <v>263</v>
      </c>
    </row>
    <row r="211" spans="1:49">
      <c r="A211" t="s">
        <v>170</v>
      </c>
      <c r="B211" t="s">
        <v>10</v>
      </c>
      <c r="C211">
        <v>9</v>
      </c>
      <c r="D211">
        <v>108</v>
      </c>
      <c r="E211" t="s">
        <v>169</v>
      </c>
      <c r="F211">
        <f>($F$213/100)*Curves!$L22</f>
        <v>172.79999999999998</v>
      </c>
      <c r="G211">
        <v>0</v>
      </c>
      <c r="H211">
        <v>0</v>
      </c>
      <c r="I211">
        <f>($I$213/100)*Curves!$L22</f>
        <v>359.99999999999994</v>
      </c>
      <c r="L211">
        <v>0.04</v>
      </c>
      <c r="P211">
        <f>($P$213/100)*Curves!$G22</f>
        <v>0.89600000000000002</v>
      </c>
      <c r="S211">
        <v>0.01</v>
      </c>
      <c r="T211">
        <v>0.02</v>
      </c>
      <c r="U211">
        <v>0.01</v>
      </c>
      <c r="V211">
        <v>0.02</v>
      </c>
      <c r="W211">
        <v>0.01</v>
      </c>
      <c r="X211">
        <v>0.02</v>
      </c>
      <c r="Y211">
        <v>0.01</v>
      </c>
      <c r="Z211">
        <v>0.02</v>
      </c>
      <c r="AA211">
        <v>0.01</v>
      </c>
      <c r="AB211">
        <v>0.02</v>
      </c>
      <c r="AC211">
        <v>0.01</v>
      </c>
      <c r="AD211">
        <v>0.02</v>
      </c>
      <c r="AE211">
        <v>0.01</v>
      </c>
      <c r="AO211">
        <v>0.01</v>
      </c>
      <c r="AR211" t="s">
        <v>330</v>
      </c>
      <c r="AT211" t="s">
        <v>309</v>
      </c>
      <c r="AU211">
        <v>0.2</v>
      </c>
      <c r="AW211" t="s">
        <v>263</v>
      </c>
    </row>
    <row r="212" spans="1:49">
      <c r="A212" t="s">
        <v>171</v>
      </c>
      <c r="B212" t="s">
        <v>13</v>
      </c>
      <c r="C212">
        <v>9</v>
      </c>
      <c r="D212">
        <v>109</v>
      </c>
      <c r="E212" t="s">
        <v>170</v>
      </c>
      <c r="F212">
        <f>($F$213/100)*Curves!$L23</f>
        <v>105.60000000000001</v>
      </c>
      <c r="G212">
        <v>0</v>
      </c>
      <c r="H212">
        <v>0</v>
      </c>
      <c r="I212">
        <f>($I$213/100)*Curves!$L23</f>
        <v>220.00000000000003</v>
      </c>
      <c r="L212">
        <v>0.05</v>
      </c>
      <c r="P212">
        <f>($P$213/100)*Curves!$G23</f>
        <v>1.0920000000000001</v>
      </c>
      <c r="S212">
        <v>0.01</v>
      </c>
      <c r="T212">
        <v>0.02</v>
      </c>
      <c r="U212">
        <v>0.01</v>
      </c>
      <c r="V212">
        <v>0.02</v>
      </c>
      <c r="W212">
        <v>0.01</v>
      </c>
      <c r="X212">
        <v>0.02</v>
      </c>
      <c r="Y212">
        <v>0.01</v>
      </c>
      <c r="Z212">
        <v>0.02</v>
      </c>
      <c r="AA212">
        <v>0.01</v>
      </c>
      <c r="AB212">
        <v>0.02</v>
      </c>
      <c r="AC212">
        <v>0.01</v>
      </c>
      <c r="AD212">
        <v>0.02</v>
      </c>
      <c r="AE212">
        <v>0.01</v>
      </c>
      <c r="AO212">
        <v>0.01</v>
      </c>
      <c r="AR212" t="s">
        <v>331</v>
      </c>
      <c r="AT212" t="s">
        <v>309</v>
      </c>
      <c r="AU212">
        <v>0.2</v>
      </c>
      <c r="AW212" t="s">
        <v>263</v>
      </c>
    </row>
    <row r="213" spans="1:49">
      <c r="F213">
        <v>1200</v>
      </c>
      <c r="I213">
        <v>2500</v>
      </c>
      <c r="P213">
        <v>3.5</v>
      </c>
    </row>
    <row r="214" spans="1:49">
      <c r="A214" t="s">
        <v>120</v>
      </c>
      <c r="B214" t="s">
        <v>1</v>
      </c>
      <c r="C214">
        <v>9</v>
      </c>
      <c r="D214">
        <v>105</v>
      </c>
      <c r="F214">
        <f>($F$219/100)*Curves!$L19</f>
        <v>374.4</v>
      </c>
      <c r="G214">
        <v>0</v>
      </c>
      <c r="H214">
        <v>0</v>
      </c>
      <c r="I214">
        <f>($I$219/100)*Curves!$L19</f>
        <v>780</v>
      </c>
      <c r="L214">
        <v>0.01</v>
      </c>
      <c r="P214">
        <f>($P$219/100)*Curves!$G19</f>
        <v>0.70400000000000007</v>
      </c>
      <c r="Q214">
        <v>0.02</v>
      </c>
      <c r="S214">
        <v>0.01</v>
      </c>
      <c r="AO214">
        <v>0.01</v>
      </c>
      <c r="AR214" t="s">
        <v>304</v>
      </c>
      <c r="AT214" t="s">
        <v>308</v>
      </c>
      <c r="AU214">
        <v>1</v>
      </c>
      <c r="AW214" t="s">
        <v>263</v>
      </c>
    </row>
    <row r="215" spans="1:49">
      <c r="A215" t="s">
        <v>172</v>
      </c>
      <c r="B215" t="s">
        <v>4</v>
      </c>
      <c r="C215">
        <v>9</v>
      </c>
      <c r="D215">
        <v>106</v>
      </c>
      <c r="E215" t="s">
        <v>120</v>
      </c>
      <c r="F215">
        <f>($F$219/100)*Curves!$L20</f>
        <v>307.2</v>
      </c>
      <c r="G215">
        <v>0</v>
      </c>
      <c r="H215">
        <v>0</v>
      </c>
      <c r="I215">
        <f>($I$219/100)*Curves!$L20</f>
        <v>640</v>
      </c>
      <c r="L215">
        <v>0.02</v>
      </c>
      <c r="P215">
        <f>($P$219/100)*Curves!$G20</f>
        <v>1.1519999999999999</v>
      </c>
      <c r="Q215">
        <v>0.02</v>
      </c>
      <c r="S215">
        <v>0.01</v>
      </c>
      <c r="AO215">
        <v>0.01</v>
      </c>
      <c r="AR215" t="s">
        <v>305</v>
      </c>
      <c r="AT215" t="s">
        <v>308</v>
      </c>
      <c r="AU215">
        <v>1</v>
      </c>
      <c r="AW215" t="s">
        <v>263</v>
      </c>
    </row>
    <row r="216" spans="1:49">
      <c r="A216" t="s">
        <v>173</v>
      </c>
      <c r="B216" t="s">
        <v>7</v>
      </c>
      <c r="C216">
        <v>9</v>
      </c>
      <c r="D216">
        <v>107</v>
      </c>
      <c r="E216" t="s">
        <v>172</v>
      </c>
      <c r="F216">
        <f>($F$219/100)*Curves!$L21</f>
        <v>239.99999999999994</v>
      </c>
      <c r="G216">
        <v>0</v>
      </c>
      <c r="H216">
        <v>0</v>
      </c>
      <c r="I216">
        <f>($I$219/100)*Curves!$L21</f>
        <v>499.99999999999989</v>
      </c>
      <c r="L216">
        <v>0.03</v>
      </c>
      <c r="P216">
        <f>($P$219/100)*Curves!$G21</f>
        <v>1.5999999999999996</v>
      </c>
      <c r="Q216">
        <v>0.02</v>
      </c>
      <c r="S216">
        <v>0.01</v>
      </c>
      <c r="AO216">
        <v>0.01</v>
      </c>
      <c r="AR216" t="s">
        <v>306</v>
      </c>
      <c r="AT216" t="s">
        <v>308</v>
      </c>
      <c r="AU216">
        <v>1</v>
      </c>
      <c r="AW216" t="s">
        <v>263</v>
      </c>
    </row>
    <row r="217" spans="1:49">
      <c r="A217" t="s">
        <v>174</v>
      </c>
      <c r="B217" t="s">
        <v>10</v>
      </c>
      <c r="C217">
        <v>9</v>
      </c>
      <c r="D217">
        <v>108</v>
      </c>
      <c r="E217" t="s">
        <v>173</v>
      </c>
      <c r="F217">
        <f>($F$219/100)*Curves!$L22</f>
        <v>172.79999999999998</v>
      </c>
      <c r="G217">
        <v>0</v>
      </c>
      <c r="H217">
        <v>0</v>
      </c>
      <c r="I217">
        <f>($I$219/100)*Curves!$L22</f>
        <v>359.99999999999994</v>
      </c>
      <c r="L217">
        <v>0.04</v>
      </c>
      <c r="P217">
        <f>($P$219/100)*Curves!$G22</f>
        <v>2.048</v>
      </c>
      <c r="Q217">
        <v>0.02</v>
      </c>
      <c r="S217">
        <v>0.01</v>
      </c>
      <c r="AO217">
        <v>0.01</v>
      </c>
      <c r="AR217" t="s">
        <v>307</v>
      </c>
      <c r="AT217" t="s">
        <v>308</v>
      </c>
      <c r="AU217">
        <v>1</v>
      </c>
      <c r="AW217" t="s">
        <v>263</v>
      </c>
    </row>
    <row r="218" spans="1:49">
      <c r="A218" t="s">
        <v>175</v>
      </c>
      <c r="B218" t="s">
        <v>13</v>
      </c>
      <c r="C218">
        <v>9</v>
      </c>
      <c r="D218">
        <v>109</v>
      </c>
      <c r="E218" t="s">
        <v>174</v>
      </c>
      <c r="F218">
        <f>($F$219/100)*Curves!$L23</f>
        <v>105.60000000000001</v>
      </c>
      <c r="G218">
        <v>0</v>
      </c>
      <c r="H218">
        <v>0</v>
      </c>
      <c r="I218">
        <f>($I$219/100)*Curves!$L23</f>
        <v>220.00000000000003</v>
      </c>
      <c r="L218">
        <v>0.05</v>
      </c>
      <c r="P218">
        <f>($P$219/100)*Curves!$G23</f>
        <v>2.496</v>
      </c>
      <c r="Q218">
        <v>0.02</v>
      </c>
      <c r="S218">
        <v>0.01</v>
      </c>
      <c r="AO218">
        <v>0.01</v>
      </c>
      <c r="AR218" t="s">
        <v>310</v>
      </c>
      <c r="AT218" t="s">
        <v>308</v>
      </c>
      <c r="AU218">
        <v>1</v>
      </c>
      <c r="AW218" t="s">
        <v>263</v>
      </c>
    </row>
    <row r="219" spans="1:49">
      <c r="F219">
        <v>1200</v>
      </c>
      <c r="I219">
        <v>2500</v>
      </c>
      <c r="P219">
        <v>8</v>
      </c>
    </row>
    <row r="220" spans="1:49">
      <c r="A220" t="s">
        <v>121</v>
      </c>
      <c r="B220" t="s">
        <v>1</v>
      </c>
      <c r="C220">
        <v>9</v>
      </c>
      <c r="D220">
        <v>105</v>
      </c>
      <c r="F220">
        <f>($F$225/100)*Curves!$L19</f>
        <v>374.4</v>
      </c>
      <c r="G220">
        <v>0</v>
      </c>
      <c r="H220">
        <v>0</v>
      </c>
      <c r="I220">
        <f>($I$225/100)*Curves!$L19</f>
        <v>780</v>
      </c>
      <c r="L220">
        <v>0.01</v>
      </c>
      <c r="P220">
        <f>($P$225/100)*Curves!$G19</f>
        <v>0.79200000000000004</v>
      </c>
      <c r="Q220">
        <v>0.02</v>
      </c>
      <c r="S220">
        <v>0.02</v>
      </c>
      <c r="AO220">
        <v>0.01</v>
      </c>
      <c r="AR220" t="s">
        <v>315</v>
      </c>
      <c r="AT220" t="s">
        <v>316</v>
      </c>
      <c r="AU220">
        <v>1.25</v>
      </c>
      <c r="AW220" t="s">
        <v>263</v>
      </c>
    </row>
    <row r="221" spans="1:49">
      <c r="A221" t="s">
        <v>176</v>
      </c>
      <c r="B221" t="s">
        <v>4</v>
      </c>
      <c r="C221">
        <v>9</v>
      </c>
      <c r="D221">
        <v>106</v>
      </c>
      <c r="E221" t="s">
        <v>121</v>
      </c>
      <c r="F221">
        <f>($F$225/100)*Curves!$L20</f>
        <v>307.2</v>
      </c>
      <c r="G221">
        <v>0</v>
      </c>
      <c r="H221">
        <v>0</v>
      </c>
      <c r="I221">
        <f>($I$225/100)*Curves!$L20</f>
        <v>640</v>
      </c>
      <c r="L221">
        <v>0.02</v>
      </c>
      <c r="P221">
        <f>($P$225/100)*Curves!$G20</f>
        <v>1.2959999999999998</v>
      </c>
      <c r="Q221">
        <v>0.02</v>
      </c>
      <c r="S221">
        <v>0.02</v>
      </c>
      <c r="AO221">
        <v>0.01</v>
      </c>
      <c r="AR221" t="s">
        <v>314</v>
      </c>
      <c r="AT221" t="s">
        <v>316</v>
      </c>
      <c r="AU221">
        <v>1.25</v>
      </c>
      <c r="AW221" t="s">
        <v>263</v>
      </c>
    </row>
    <row r="222" spans="1:49">
      <c r="A222" t="s">
        <v>177</v>
      </c>
      <c r="B222" t="s">
        <v>7</v>
      </c>
      <c r="C222">
        <v>9</v>
      </c>
      <c r="D222">
        <v>107</v>
      </c>
      <c r="E222" t="s">
        <v>176</v>
      </c>
      <c r="F222">
        <f>($F$225/100)*Curves!$L21</f>
        <v>239.99999999999994</v>
      </c>
      <c r="G222">
        <v>0</v>
      </c>
      <c r="H222">
        <v>0</v>
      </c>
      <c r="I222">
        <f>($I$225/100)*Curves!$L21</f>
        <v>499.99999999999989</v>
      </c>
      <c r="L222">
        <v>0.03</v>
      </c>
      <c r="P222">
        <f>($P$225/100)*Curves!$G21</f>
        <v>1.7999999999999996</v>
      </c>
      <c r="Q222">
        <v>0.02</v>
      </c>
      <c r="S222">
        <v>0.02</v>
      </c>
      <c r="AO222">
        <v>0.01</v>
      </c>
      <c r="AR222" t="s">
        <v>313</v>
      </c>
      <c r="AT222" t="s">
        <v>316</v>
      </c>
      <c r="AU222">
        <v>1.25</v>
      </c>
      <c r="AW222" t="s">
        <v>263</v>
      </c>
    </row>
    <row r="223" spans="1:49">
      <c r="A223" t="s">
        <v>178</v>
      </c>
      <c r="B223" t="s">
        <v>10</v>
      </c>
      <c r="C223">
        <v>9</v>
      </c>
      <c r="D223">
        <v>108</v>
      </c>
      <c r="E223" t="s">
        <v>177</v>
      </c>
      <c r="F223">
        <f>($F$225/100)*Curves!$L22</f>
        <v>172.79999999999998</v>
      </c>
      <c r="G223">
        <v>0</v>
      </c>
      <c r="H223">
        <v>0</v>
      </c>
      <c r="I223">
        <f>($I$225/100)*Curves!$L22</f>
        <v>359.99999999999994</v>
      </c>
      <c r="L223">
        <v>0.04</v>
      </c>
      <c r="P223">
        <f>($P$225/100)*Curves!$G22</f>
        <v>2.3039999999999998</v>
      </c>
      <c r="Q223">
        <v>0.02</v>
      </c>
      <c r="S223">
        <v>0.02</v>
      </c>
      <c r="AO223">
        <v>0.01</v>
      </c>
      <c r="AR223" t="s">
        <v>312</v>
      </c>
      <c r="AT223" t="s">
        <v>316</v>
      </c>
      <c r="AU223">
        <v>1.25</v>
      </c>
      <c r="AW223" t="s">
        <v>263</v>
      </c>
    </row>
    <row r="224" spans="1:49">
      <c r="A224" t="s">
        <v>179</v>
      </c>
      <c r="B224" t="s">
        <v>13</v>
      </c>
      <c r="C224">
        <v>9</v>
      </c>
      <c r="D224">
        <v>109</v>
      </c>
      <c r="E224" t="s">
        <v>178</v>
      </c>
      <c r="F224">
        <f>($F$225/100)*Curves!$L23</f>
        <v>105.60000000000001</v>
      </c>
      <c r="G224">
        <v>0</v>
      </c>
      <c r="H224">
        <v>0</v>
      </c>
      <c r="I224">
        <f>($I$225/100)*Curves!$L23</f>
        <v>220.00000000000003</v>
      </c>
      <c r="L224">
        <v>0.05</v>
      </c>
      <c r="P224">
        <f>($P$225/100)*Curves!$G23</f>
        <v>2.8079999999999998</v>
      </c>
      <c r="Q224">
        <v>0.02</v>
      </c>
      <c r="S224">
        <v>0.02</v>
      </c>
      <c r="AO224">
        <v>0.01</v>
      </c>
      <c r="AR224" t="s">
        <v>311</v>
      </c>
      <c r="AT224" t="s">
        <v>316</v>
      </c>
      <c r="AU224">
        <v>1.25</v>
      </c>
      <c r="AW224" t="s">
        <v>263</v>
      </c>
    </row>
    <row r="225" spans="1:49">
      <c r="F225">
        <v>1200</v>
      </c>
      <c r="I225">
        <v>2500</v>
      </c>
      <c r="P225">
        <v>9</v>
      </c>
    </row>
    <row r="226" spans="1:49">
      <c r="A226" t="s">
        <v>123</v>
      </c>
      <c r="B226" t="s">
        <v>1</v>
      </c>
      <c r="C226">
        <v>9</v>
      </c>
      <c r="D226">
        <v>105</v>
      </c>
      <c r="F226">
        <f>($F$231/100)*Curves!$L19</f>
        <v>374.4</v>
      </c>
      <c r="G226">
        <v>0</v>
      </c>
      <c r="H226">
        <v>0</v>
      </c>
      <c r="I226">
        <f>($I$231/100)*Curves!$L19</f>
        <v>780</v>
      </c>
      <c r="L226">
        <v>0.01</v>
      </c>
      <c r="P226">
        <f>($P$231/100)*Curves!$G19</f>
        <v>0.68200000000000005</v>
      </c>
      <c r="Q226">
        <v>0.01</v>
      </c>
      <c r="S226">
        <v>0.02</v>
      </c>
      <c r="AO226">
        <v>0.01</v>
      </c>
      <c r="AR226" t="s">
        <v>317</v>
      </c>
      <c r="AT226" t="s">
        <v>1533</v>
      </c>
      <c r="AU226">
        <v>1.5</v>
      </c>
      <c r="AW226" t="s">
        <v>263</v>
      </c>
    </row>
    <row r="227" spans="1:49">
      <c r="A227" t="s">
        <v>184</v>
      </c>
      <c r="B227" t="s">
        <v>4</v>
      </c>
      <c r="C227">
        <v>9</v>
      </c>
      <c r="D227">
        <v>106</v>
      </c>
      <c r="E227" t="s">
        <v>123</v>
      </c>
      <c r="F227">
        <f>($F$231/100)*Curves!$L20</f>
        <v>307.2</v>
      </c>
      <c r="G227">
        <v>0</v>
      </c>
      <c r="H227">
        <v>0</v>
      </c>
      <c r="I227">
        <f>($I$231/100)*Curves!$L20</f>
        <v>640</v>
      </c>
      <c r="L227">
        <v>0.02</v>
      </c>
      <c r="P227">
        <f>($P$231/100)*Curves!$G20</f>
        <v>1.1159999999999999</v>
      </c>
      <c r="Q227">
        <v>0.01</v>
      </c>
      <c r="S227">
        <v>0.02</v>
      </c>
      <c r="AO227">
        <v>0.01</v>
      </c>
      <c r="AR227" t="s">
        <v>318</v>
      </c>
      <c r="AT227" t="s">
        <v>1533</v>
      </c>
      <c r="AU227">
        <v>1.5</v>
      </c>
      <c r="AW227" t="s">
        <v>263</v>
      </c>
    </row>
    <row r="228" spans="1:49">
      <c r="A228" t="s">
        <v>185</v>
      </c>
      <c r="B228" t="s">
        <v>7</v>
      </c>
      <c r="C228">
        <v>9</v>
      </c>
      <c r="D228">
        <v>107</v>
      </c>
      <c r="E228" t="s">
        <v>184</v>
      </c>
      <c r="F228">
        <f>($F$231/100)*Curves!$L21</f>
        <v>239.99999999999994</v>
      </c>
      <c r="G228">
        <v>0</v>
      </c>
      <c r="H228">
        <v>0</v>
      </c>
      <c r="I228">
        <f>($I$231/100)*Curves!$L21</f>
        <v>499.99999999999989</v>
      </c>
      <c r="L228">
        <v>0.03</v>
      </c>
      <c r="P228">
        <f>($P$231/100)*Curves!$G21</f>
        <v>1.5499999999999998</v>
      </c>
      <c r="Q228">
        <v>0.01</v>
      </c>
      <c r="S228">
        <v>0.02</v>
      </c>
      <c r="AO228">
        <v>0.01</v>
      </c>
      <c r="AR228" t="s">
        <v>319</v>
      </c>
      <c r="AT228" t="s">
        <v>1533</v>
      </c>
      <c r="AU228">
        <v>1.5</v>
      </c>
      <c r="AW228" t="s">
        <v>263</v>
      </c>
    </row>
    <row r="229" spans="1:49">
      <c r="A229" t="s">
        <v>186</v>
      </c>
      <c r="B229" t="s">
        <v>10</v>
      </c>
      <c r="C229">
        <v>9</v>
      </c>
      <c r="D229">
        <v>108</v>
      </c>
      <c r="E229" t="s">
        <v>185</v>
      </c>
      <c r="F229">
        <f>($F$231/100)*Curves!$L22</f>
        <v>172.79999999999998</v>
      </c>
      <c r="G229">
        <v>0</v>
      </c>
      <c r="H229">
        <v>0</v>
      </c>
      <c r="I229">
        <f>($I$231/100)*Curves!$L22</f>
        <v>359.99999999999994</v>
      </c>
      <c r="L229">
        <v>0.04</v>
      </c>
      <c r="P229">
        <f>($P$231/100)*Curves!$G22</f>
        <v>1.9839999999999998</v>
      </c>
      <c r="Q229">
        <v>0.01</v>
      </c>
      <c r="S229">
        <v>0.02</v>
      </c>
      <c r="AO229">
        <v>0.01</v>
      </c>
      <c r="AR229" t="s">
        <v>320</v>
      </c>
      <c r="AT229" t="s">
        <v>1533</v>
      </c>
      <c r="AU229">
        <v>1.5</v>
      </c>
      <c r="AW229" t="s">
        <v>263</v>
      </c>
    </row>
    <row r="230" spans="1:49">
      <c r="A230" t="s">
        <v>187</v>
      </c>
      <c r="B230" t="s">
        <v>13</v>
      </c>
      <c r="C230">
        <v>9</v>
      </c>
      <c r="D230">
        <v>109</v>
      </c>
      <c r="E230" t="s">
        <v>186</v>
      </c>
      <c r="F230">
        <f>($F$231/100)*Curves!$L23</f>
        <v>105.60000000000001</v>
      </c>
      <c r="G230">
        <v>0</v>
      </c>
      <c r="H230">
        <v>0</v>
      </c>
      <c r="I230">
        <f>($I$231/100)*Curves!$L23</f>
        <v>220.00000000000003</v>
      </c>
      <c r="L230">
        <v>0.05</v>
      </c>
      <c r="P230">
        <f>($P$231/100)*Curves!$G23</f>
        <v>2.4180000000000001</v>
      </c>
      <c r="Q230">
        <v>0.01</v>
      </c>
      <c r="S230">
        <v>0.02</v>
      </c>
      <c r="AO230">
        <v>0.01</v>
      </c>
      <c r="AR230" t="s">
        <v>321</v>
      </c>
      <c r="AT230" t="s">
        <v>1533</v>
      </c>
      <c r="AU230">
        <v>1.5</v>
      </c>
      <c r="AW230" t="s">
        <v>263</v>
      </c>
    </row>
    <row r="231" spans="1:49">
      <c r="F231">
        <v>1200</v>
      </c>
      <c r="I231">
        <v>2500</v>
      </c>
      <c r="P231">
        <v>7.75</v>
      </c>
    </row>
    <row r="232" spans="1:49">
      <c r="A232" t="s">
        <v>122</v>
      </c>
      <c r="B232" t="s">
        <v>1</v>
      </c>
      <c r="C232">
        <v>9</v>
      </c>
      <c r="D232">
        <v>105</v>
      </c>
      <c r="F232">
        <f>($F$237/100)*Curves!$L19</f>
        <v>374.4</v>
      </c>
      <c r="G232">
        <v>0</v>
      </c>
      <c r="H232">
        <v>0</v>
      </c>
      <c r="I232">
        <f>($I$237/100)*Curves!$L19</f>
        <v>780</v>
      </c>
      <c r="L232">
        <v>0.01</v>
      </c>
      <c r="P232">
        <f>($P$237/100)*Curves!$G19</f>
        <v>0.6160000000000001</v>
      </c>
      <c r="Q232">
        <v>0.01</v>
      </c>
      <c r="S232">
        <v>0.02</v>
      </c>
      <c r="AO232">
        <v>0.01</v>
      </c>
      <c r="AR232" t="s">
        <v>322</v>
      </c>
      <c r="AT232" t="s">
        <v>1534</v>
      </c>
      <c r="AU232">
        <v>1</v>
      </c>
      <c r="AW232" t="s">
        <v>263</v>
      </c>
    </row>
    <row r="233" spans="1:49">
      <c r="A233" t="s">
        <v>180</v>
      </c>
      <c r="B233" t="s">
        <v>4</v>
      </c>
      <c r="C233">
        <v>9</v>
      </c>
      <c r="D233">
        <v>106</v>
      </c>
      <c r="E233" t="s">
        <v>122</v>
      </c>
      <c r="F233">
        <f>($F$237/100)*Curves!$L20</f>
        <v>307.2</v>
      </c>
      <c r="G233">
        <v>0</v>
      </c>
      <c r="H233">
        <v>0</v>
      </c>
      <c r="I233">
        <f>($I$237/100)*Curves!$L20</f>
        <v>640</v>
      </c>
      <c r="L233">
        <v>0.02</v>
      </c>
      <c r="P233">
        <f>($P$237/100)*Curves!$G20</f>
        <v>1.008</v>
      </c>
      <c r="Q233">
        <v>0.01</v>
      </c>
      <c r="S233">
        <v>0.02</v>
      </c>
      <c r="AO233">
        <v>0.01</v>
      </c>
      <c r="AR233" t="s">
        <v>323</v>
      </c>
      <c r="AT233" t="s">
        <v>1534</v>
      </c>
      <c r="AU233">
        <v>1</v>
      </c>
      <c r="AW233" t="s">
        <v>263</v>
      </c>
    </row>
    <row r="234" spans="1:49">
      <c r="A234" t="s">
        <v>181</v>
      </c>
      <c r="B234" t="s">
        <v>7</v>
      </c>
      <c r="C234">
        <v>9</v>
      </c>
      <c r="D234">
        <v>107</v>
      </c>
      <c r="E234" t="s">
        <v>180</v>
      </c>
      <c r="F234">
        <f>($F$237/100)*Curves!$L21</f>
        <v>239.99999999999994</v>
      </c>
      <c r="G234">
        <v>0</v>
      </c>
      <c r="H234">
        <v>0</v>
      </c>
      <c r="I234">
        <f>($I$237/100)*Curves!$L21</f>
        <v>499.99999999999989</v>
      </c>
      <c r="L234">
        <v>0.03</v>
      </c>
      <c r="P234">
        <f>($P$237/100)*Curves!$G21</f>
        <v>1.4</v>
      </c>
      <c r="Q234">
        <v>0.01</v>
      </c>
      <c r="S234">
        <v>0.02</v>
      </c>
      <c r="AO234">
        <v>0.01</v>
      </c>
      <c r="AR234" t="s">
        <v>324</v>
      </c>
      <c r="AT234" t="s">
        <v>1534</v>
      </c>
      <c r="AU234">
        <v>1</v>
      </c>
      <c r="AW234" t="s">
        <v>263</v>
      </c>
    </row>
    <row r="235" spans="1:49">
      <c r="A235" t="s">
        <v>182</v>
      </c>
      <c r="B235" t="s">
        <v>10</v>
      </c>
      <c r="C235">
        <v>9</v>
      </c>
      <c r="D235">
        <v>108</v>
      </c>
      <c r="E235" t="s">
        <v>181</v>
      </c>
      <c r="F235">
        <f>($F$237/100)*Curves!$L22</f>
        <v>172.79999999999998</v>
      </c>
      <c r="G235">
        <v>0</v>
      </c>
      <c r="H235">
        <v>0</v>
      </c>
      <c r="I235">
        <f>($I$237/100)*Curves!$L22</f>
        <v>359.99999999999994</v>
      </c>
      <c r="L235">
        <v>0.04</v>
      </c>
      <c r="P235">
        <f>($P$237/100)*Curves!$G22</f>
        <v>1.792</v>
      </c>
      <c r="Q235">
        <v>0.01</v>
      </c>
      <c r="S235">
        <v>0.02</v>
      </c>
      <c r="AO235">
        <v>0.01</v>
      </c>
      <c r="AR235" t="s">
        <v>325</v>
      </c>
      <c r="AT235" t="s">
        <v>1534</v>
      </c>
      <c r="AU235">
        <v>1</v>
      </c>
      <c r="AW235" t="s">
        <v>263</v>
      </c>
    </row>
    <row r="236" spans="1:49">
      <c r="A236" t="s">
        <v>183</v>
      </c>
      <c r="B236" t="s">
        <v>13</v>
      </c>
      <c r="C236">
        <v>9</v>
      </c>
      <c r="D236">
        <v>109</v>
      </c>
      <c r="E236" t="s">
        <v>182</v>
      </c>
      <c r="F236">
        <f>($F$237/100)*Curves!$L23</f>
        <v>105.60000000000001</v>
      </c>
      <c r="G236">
        <v>0</v>
      </c>
      <c r="H236">
        <v>0</v>
      </c>
      <c r="I236">
        <f>($I$237/100)*Curves!$L23</f>
        <v>220.00000000000003</v>
      </c>
      <c r="L236">
        <v>0.05</v>
      </c>
      <c r="P236">
        <f>($P$237/100)*Curves!$G23</f>
        <v>2.1840000000000002</v>
      </c>
      <c r="Q236">
        <v>0.01</v>
      </c>
      <c r="S236">
        <v>0.02</v>
      </c>
      <c r="AO236">
        <v>0.01</v>
      </c>
      <c r="AR236" t="s">
        <v>326</v>
      </c>
      <c r="AT236" t="s">
        <v>1534</v>
      </c>
      <c r="AU236">
        <v>1</v>
      </c>
      <c r="AW236" t="s">
        <v>263</v>
      </c>
    </row>
    <row r="237" spans="1:49">
      <c r="F237">
        <v>1200</v>
      </c>
      <c r="I237">
        <v>2500</v>
      </c>
      <c r="P237">
        <v>7</v>
      </c>
    </row>
    <row r="238" spans="1:49">
      <c r="A238" t="s">
        <v>124</v>
      </c>
      <c r="B238" t="s">
        <v>1</v>
      </c>
      <c r="C238">
        <v>9</v>
      </c>
      <c r="D238">
        <v>105</v>
      </c>
      <c r="F238">
        <f>($F$243/100)*Curves!$L19</f>
        <v>374.4</v>
      </c>
      <c r="G238">
        <v>0</v>
      </c>
      <c r="H238">
        <v>0</v>
      </c>
      <c r="I238">
        <f>($I$243/100)*Curves!$L19</f>
        <v>780</v>
      </c>
      <c r="L238">
        <v>0.01</v>
      </c>
      <c r="P238">
        <f>($P$243/100)*Curves!$G19</f>
        <v>0.52800000000000002</v>
      </c>
      <c r="S238">
        <v>0.02</v>
      </c>
      <c r="T238">
        <v>0.02</v>
      </c>
      <c r="U238">
        <v>0.01</v>
      </c>
      <c r="V238">
        <v>0.02</v>
      </c>
      <c r="W238">
        <v>0.01</v>
      </c>
      <c r="X238">
        <v>0.02</v>
      </c>
      <c r="Y238">
        <v>0.01</v>
      </c>
      <c r="Z238">
        <v>0.02</v>
      </c>
      <c r="AA238">
        <v>0.01</v>
      </c>
      <c r="AB238">
        <v>0.02</v>
      </c>
      <c r="AC238">
        <v>0.01</v>
      </c>
      <c r="AD238">
        <v>0.02</v>
      </c>
      <c r="AE238">
        <v>0.01</v>
      </c>
      <c r="AO238">
        <v>0.01</v>
      </c>
      <c r="AR238" t="s">
        <v>332</v>
      </c>
      <c r="AT238" t="s">
        <v>337</v>
      </c>
      <c r="AU238">
        <v>0.5</v>
      </c>
      <c r="AW238" t="s">
        <v>263</v>
      </c>
    </row>
    <row r="239" spans="1:49">
      <c r="A239" t="s">
        <v>188</v>
      </c>
      <c r="B239" t="s">
        <v>4</v>
      </c>
      <c r="C239">
        <v>9</v>
      </c>
      <c r="D239">
        <v>106</v>
      </c>
      <c r="E239" t="s">
        <v>124</v>
      </c>
      <c r="F239">
        <f>($F$243/100)*Curves!$L20</f>
        <v>307.2</v>
      </c>
      <c r="G239">
        <v>0</v>
      </c>
      <c r="H239">
        <v>0</v>
      </c>
      <c r="I239">
        <f>($I$243/100)*Curves!$L20</f>
        <v>640</v>
      </c>
      <c r="L239">
        <v>0.02</v>
      </c>
      <c r="P239">
        <f>($P$243/100)*Curves!$G20</f>
        <v>0.86399999999999988</v>
      </c>
      <c r="S239">
        <v>0.02</v>
      </c>
      <c r="T239">
        <v>0.02</v>
      </c>
      <c r="U239">
        <v>0.01</v>
      </c>
      <c r="V239">
        <v>0.02</v>
      </c>
      <c r="W239">
        <v>0.01</v>
      </c>
      <c r="X239">
        <v>0.02</v>
      </c>
      <c r="Y239">
        <v>0.01</v>
      </c>
      <c r="Z239">
        <v>0.02</v>
      </c>
      <c r="AA239">
        <v>0.01</v>
      </c>
      <c r="AB239">
        <v>0.02</v>
      </c>
      <c r="AC239">
        <v>0.01</v>
      </c>
      <c r="AD239">
        <v>0.02</v>
      </c>
      <c r="AE239">
        <v>0.01</v>
      </c>
      <c r="AO239">
        <v>0.01</v>
      </c>
      <c r="AR239" t="s">
        <v>333</v>
      </c>
      <c r="AT239" t="s">
        <v>337</v>
      </c>
      <c r="AU239">
        <v>0.5</v>
      </c>
      <c r="AW239" t="s">
        <v>263</v>
      </c>
    </row>
    <row r="240" spans="1:49">
      <c r="A240" t="s">
        <v>189</v>
      </c>
      <c r="B240" t="s">
        <v>7</v>
      </c>
      <c r="C240">
        <v>9</v>
      </c>
      <c r="D240">
        <v>107</v>
      </c>
      <c r="E240" t="s">
        <v>188</v>
      </c>
      <c r="F240">
        <f>($F$243/100)*Curves!$L21</f>
        <v>239.99999999999994</v>
      </c>
      <c r="G240">
        <v>0</v>
      </c>
      <c r="H240">
        <v>0</v>
      </c>
      <c r="I240">
        <f>($I$243/100)*Curves!$L21</f>
        <v>499.99999999999989</v>
      </c>
      <c r="L240">
        <v>0.03</v>
      </c>
      <c r="P240">
        <f>($P$243/100)*Curves!$G21</f>
        <v>1.1999999999999997</v>
      </c>
      <c r="S240">
        <v>0.02</v>
      </c>
      <c r="T240">
        <v>0.02</v>
      </c>
      <c r="U240">
        <v>0.01</v>
      </c>
      <c r="V240">
        <v>0.02</v>
      </c>
      <c r="W240">
        <v>0.01</v>
      </c>
      <c r="X240">
        <v>0.02</v>
      </c>
      <c r="Y240">
        <v>0.01</v>
      </c>
      <c r="Z240">
        <v>0.02</v>
      </c>
      <c r="AA240">
        <v>0.01</v>
      </c>
      <c r="AB240">
        <v>0.02</v>
      </c>
      <c r="AC240">
        <v>0.01</v>
      </c>
      <c r="AD240">
        <v>0.02</v>
      </c>
      <c r="AE240">
        <v>0.01</v>
      </c>
      <c r="AO240">
        <v>0.01</v>
      </c>
      <c r="AR240" t="s">
        <v>334</v>
      </c>
      <c r="AT240" t="s">
        <v>337</v>
      </c>
      <c r="AU240">
        <v>0.5</v>
      </c>
      <c r="AW240" t="s">
        <v>263</v>
      </c>
    </row>
    <row r="241" spans="1:49">
      <c r="A241" t="s">
        <v>190</v>
      </c>
      <c r="B241" t="s">
        <v>10</v>
      </c>
      <c r="C241">
        <v>9</v>
      </c>
      <c r="D241">
        <v>108</v>
      </c>
      <c r="E241" t="s">
        <v>189</v>
      </c>
      <c r="F241">
        <f>($F$243/100)*Curves!$L22</f>
        <v>172.79999999999998</v>
      </c>
      <c r="G241">
        <v>0</v>
      </c>
      <c r="H241">
        <v>0</v>
      </c>
      <c r="I241">
        <f>($I$243/100)*Curves!$L22</f>
        <v>359.99999999999994</v>
      </c>
      <c r="L241">
        <v>0.04</v>
      </c>
      <c r="P241">
        <f>($P$243/100)*Curves!$G22</f>
        <v>1.5359999999999998</v>
      </c>
      <c r="S241">
        <v>0.02</v>
      </c>
      <c r="T241">
        <v>0.02</v>
      </c>
      <c r="U241">
        <v>0.01</v>
      </c>
      <c r="V241">
        <v>0.02</v>
      </c>
      <c r="W241">
        <v>0.01</v>
      </c>
      <c r="X241">
        <v>0.02</v>
      </c>
      <c r="Y241">
        <v>0.01</v>
      </c>
      <c r="Z241">
        <v>0.02</v>
      </c>
      <c r="AA241">
        <v>0.01</v>
      </c>
      <c r="AB241">
        <v>0.02</v>
      </c>
      <c r="AC241">
        <v>0.01</v>
      </c>
      <c r="AD241">
        <v>0.02</v>
      </c>
      <c r="AE241">
        <v>0.01</v>
      </c>
      <c r="AO241">
        <v>0.01</v>
      </c>
      <c r="AR241" t="s">
        <v>335</v>
      </c>
      <c r="AT241" t="s">
        <v>337</v>
      </c>
      <c r="AU241">
        <v>0.5</v>
      </c>
      <c r="AW241" t="s">
        <v>263</v>
      </c>
    </row>
    <row r="242" spans="1:49">
      <c r="A242" t="s">
        <v>191</v>
      </c>
      <c r="B242" t="s">
        <v>13</v>
      </c>
      <c r="C242">
        <v>9</v>
      </c>
      <c r="D242">
        <v>109</v>
      </c>
      <c r="E242" t="s">
        <v>190</v>
      </c>
      <c r="F242">
        <f>($F$243/100)*Curves!$L23</f>
        <v>105.60000000000001</v>
      </c>
      <c r="G242">
        <v>0</v>
      </c>
      <c r="H242">
        <v>0</v>
      </c>
      <c r="I242">
        <f>($I$243/100)*Curves!$L23</f>
        <v>220.00000000000003</v>
      </c>
      <c r="L242">
        <v>0.05</v>
      </c>
      <c r="P242">
        <f>($P$243/100)*Curves!$G23</f>
        <v>1.8719999999999999</v>
      </c>
      <c r="S242">
        <v>0.02</v>
      </c>
      <c r="T242">
        <v>0.02</v>
      </c>
      <c r="U242">
        <v>0.01</v>
      </c>
      <c r="V242">
        <v>0.02</v>
      </c>
      <c r="W242">
        <v>0.01</v>
      </c>
      <c r="X242">
        <v>0.02</v>
      </c>
      <c r="Y242">
        <v>0.01</v>
      </c>
      <c r="Z242">
        <v>0.02</v>
      </c>
      <c r="AA242">
        <v>0.01</v>
      </c>
      <c r="AB242">
        <v>0.02</v>
      </c>
      <c r="AC242">
        <v>0.01</v>
      </c>
      <c r="AD242">
        <v>0.02</v>
      </c>
      <c r="AE242">
        <v>0.01</v>
      </c>
      <c r="AO242">
        <v>0.01</v>
      </c>
      <c r="AR242" t="s">
        <v>336</v>
      </c>
      <c r="AT242" t="s">
        <v>337</v>
      </c>
      <c r="AU242">
        <v>0.5</v>
      </c>
      <c r="AW242" t="s">
        <v>263</v>
      </c>
    </row>
    <row r="243" spans="1:49">
      <c r="F243">
        <v>1200</v>
      </c>
      <c r="I243">
        <v>2500</v>
      </c>
      <c r="P243">
        <v>6</v>
      </c>
    </row>
    <row r="244" spans="1:49">
      <c r="A244" t="s">
        <v>125</v>
      </c>
      <c r="C244">
        <v>9</v>
      </c>
      <c r="D244">
        <v>105</v>
      </c>
      <c r="F244">
        <f>($F$249/100)*Curves!$L19</f>
        <v>374.4</v>
      </c>
      <c r="G244">
        <v>0</v>
      </c>
      <c r="H244">
        <v>0</v>
      </c>
      <c r="I244">
        <f>($I$249/100)*Curves!$L19</f>
        <v>780</v>
      </c>
      <c r="L244">
        <v>0.01</v>
      </c>
      <c r="M244">
        <v>0.01</v>
      </c>
      <c r="P244">
        <f>($P$249/100)*Curves!$G19</f>
        <v>0.35200000000000004</v>
      </c>
      <c r="S244">
        <v>0.01</v>
      </c>
      <c r="AN244">
        <v>0.01</v>
      </c>
      <c r="AO244">
        <v>0.01</v>
      </c>
      <c r="AP244">
        <v>-0.01</v>
      </c>
      <c r="AQ244">
        <v>-0.01</v>
      </c>
      <c r="AR244" t="s">
        <v>340</v>
      </c>
      <c r="AT244" t="s">
        <v>338</v>
      </c>
      <c r="AU244">
        <v>0.4</v>
      </c>
      <c r="AW244" t="s">
        <v>263</v>
      </c>
    </row>
    <row r="245" spans="1:49">
      <c r="A245" t="s">
        <v>192</v>
      </c>
      <c r="C245">
        <v>9</v>
      </c>
      <c r="D245">
        <v>106</v>
      </c>
      <c r="E245" t="s">
        <v>125</v>
      </c>
      <c r="F245">
        <f>($F$249/100)*Curves!$L20</f>
        <v>307.2</v>
      </c>
      <c r="G245">
        <v>0</v>
      </c>
      <c r="H245">
        <v>0</v>
      </c>
      <c r="I245">
        <f>($I$249/100)*Curves!$L20</f>
        <v>640</v>
      </c>
      <c r="L245">
        <v>0.01</v>
      </c>
      <c r="M245">
        <v>0.01</v>
      </c>
      <c r="P245">
        <f>($P$249/100)*Curves!$G20</f>
        <v>0.57599999999999996</v>
      </c>
      <c r="S245">
        <v>0.01</v>
      </c>
      <c r="AN245">
        <v>0.01</v>
      </c>
      <c r="AO245">
        <v>0.01</v>
      </c>
      <c r="AP245">
        <v>-0.01</v>
      </c>
      <c r="AQ245">
        <v>-0.01</v>
      </c>
      <c r="AR245" t="s">
        <v>341</v>
      </c>
      <c r="AT245" t="s">
        <v>338</v>
      </c>
      <c r="AU245">
        <v>0.4</v>
      </c>
      <c r="AW245" t="s">
        <v>263</v>
      </c>
    </row>
    <row r="246" spans="1:49">
      <c r="A246" t="s">
        <v>193</v>
      </c>
      <c r="C246">
        <v>9</v>
      </c>
      <c r="D246">
        <v>107</v>
      </c>
      <c r="E246" t="s">
        <v>192</v>
      </c>
      <c r="F246">
        <f>($F$249/100)*Curves!$L21</f>
        <v>239.99999999999994</v>
      </c>
      <c r="G246">
        <v>0</v>
      </c>
      <c r="H246">
        <v>0</v>
      </c>
      <c r="I246">
        <f>($I$249/100)*Curves!$L21</f>
        <v>499.99999999999989</v>
      </c>
      <c r="L246">
        <v>0.01</v>
      </c>
      <c r="M246">
        <v>0.01</v>
      </c>
      <c r="P246">
        <f>($P$249/100)*Curves!$G21</f>
        <v>0.79999999999999982</v>
      </c>
      <c r="S246">
        <v>0.01</v>
      </c>
      <c r="AN246">
        <v>0.01</v>
      </c>
      <c r="AO246">
        <v>0.01</v>
      </c>
      <c r="AP246">
        <v>-0.01</v>
      </c>
      <c r="AQ246">
        <v>-0.01</v>
      </c>
      <c r="AR246" t="s">
        <v>342</v>
      </c>
      <c r="AT246" t="s">
        <v>338</v>
      </c>
      <c r="AU246">
        <v>0.4</v>
      </c>
      <c r="AW246" t="s">
        <v>263</v>
      </c>
    </row>
    <row r="247" spans="1:49">
      <c r="A247" t="s">
        <v>194</v>
      </c>
      <c r="C247">
        <v>9</v>
      </c>
      <c r="D247">
        <v>108</v>
      </c>
      <c r="E247" t="s">
        <v>193</v>
      </c>
      <c r="F247">
        <f>($F$249/100)*Curves!$L22</f>
        <v>172.79999999999998</v>
      </c>
      <c r="G247">
        <v>0</v>
      </c>
      <c r="H247">
        <v>0</v>
      </c>
      <c r="I247">
        <f>($I$249/100)*Curves!$L22</f>
        <v>359.99999999999994</v>
      </c>
      <c r="L247">
        <v>0.02</v>
      </c>
      <c r="M247">
        <v>0.02</v>
      </c>
      <c r="P247">
        <f>($P$249/100)*Curves!$G22</f>
        <v>1.024</v>
      </c>
      <c r="S247">
        <v>0.01</v>
      </c>
      <c r="AN247">
        <v>0.01</v>
      </c>
      <c r="AO247">
        <v>0.01</v>
      </c>
      <c r="AP247">
        <v>-0.01</v>
      </c>
      <c r="AQ247">
        <v>-0.01</v>
      </c>
      <c r="AR247" t="s">
        <v>343</v>
      </c>
      <c r="AT247" t="s">
        <v>338</v>
      </c>
      <c r="AU247">
        <v>0.4</v>
      </c>
      <c r="AW247" t="s">
        <v>263</v>
      </c>
    </row>
    <row r="248" spans="1:49">
      <c r="A248" t="s">
        <v>195</v>
      </c>
      <c r="C248">
        <v>9</v>
      </c>
      <c r="D248">
        <v>109</v>
      </c>
      <c r="E248" t="s">
        <v>194</v>
      </c>
      <c r="F248">
        <f>($F$249/100)*Curves!$L23</f>
        <v>105.60000000000001</v>
      </c>
      <c r="G248">
        <v>0</v>
      </c>
      <c r="H248">
        <v>0</v>
      </c>
      <c r="I248">
        <f>($I$249/100)*Curves!$L23</f>
        <v>220.00000000000003</v>
      </c>
      <c r="L248">
        <v>0.02</v>
      </c>
      <c r="M248">
        <v>0.02</v>
      </c>
      <c r="P248">
        <f>($P$249/100)*Curves!$G23</f>
        <v>1.248</v>
      </c>
      <c r="S248">
        <v>0.01</v>
      </c>
      <c r="AN248">
        <v>0.01</v>
      </c>
      <c r="AO248">
        <v>0.01</v>
      </c>
      <c r="AP248">
        <v>-0.01</v>
      </c>
      <c r="AQ248">
        <v>-0.01</v>
      </c>
      <c r="AR248" t="s">
        <v>344</v>
      </c>
      <c r="AT248" t="s">
        <v>338</v>
      </c>
      <c r="AU248">
        <v>0.4</v>
      </c>
      <c r="AW248" t="s">
        <v>263</v>
      </c>
    </row>
    <row r="249" spans="1:49">
      <c r="F249">
        <v>1200</v>
      </c>
      <c r="I249">
        <v>2500</v>
      </c>
      <c r="P249">
        <v>4</v>
      </c>
    </row>
    <row r="250" spans="1:49">
      <c r="A250" t="s">
        <v>214</v>
      </c>
      <c r="C250">
        <v>9</v>
      </c>
      <c r="D250">
        <v>105</v>
      </c>
      <c r="F250">
        <f>($F$255/100)*Curves!$L19</f>
        <v>374.4</v>
      </c>
      <c r="G250">
        <v>0</v>
      </c>
      <c r="H250">
        <v>0</v>
      </c>
      <c r="I250">
        <f>($I$255/100)*Curves!$L19</f>
        <v>780</v>
      </c>
      <c r="L250">
        <v>0.01</v>
      </c>
      <c r="P250">
        <f>($P$255/100)*Curves!$G19</f>
        <v>0.33</v>
      </c>
      <c r="AN250">
        <v>0.02</v>
      </c>
      <c r="AO250">
        <v>0.01</v>
      </c>
      <c r="AP250">
        <v>-0.01</v>
      </c>
      <c r="AQ250">
        <v>-0.01</v>
      </c>
      <c r="AR250" t="s">
        <v>345</v>
      </c>
      <c r="AT250" t="s">
        <v>339</v>
      </c>
      <c r="AU250">
        <v>0.2</v>
      </c>
      <c r="AW250" t="s">
        <v>263</v>
      </c>
    </row>
    <row r="251" spans="1:49">
      <c r="A251" t="s">
        <v>215</v>
      </c>
      <c r="C251">
        <v>9</v>
      </c>
      <c r="D251">
        <v>106</v>
      </c>
      <c r="E251" t="s">
        <v>214</v>
      </c>
      <c r="F251">
        <f>($F$255/100)*Curves!$L20</f>
        <v>307.2</v>
      </c>
      <c r="G251">
        <v>0</v>
      </c>
      <c r="H251">
        <v>0</v>
      </c>
      <c r="I251">
        <f>($I$255/100)*Curves!$L20</f>
        <v>640</v>
      </c>
      <c r="L251">
        <v>0.02</v>
      </c>
      <c r="P251">
        <f>($P$255/100)*Curves!$G20</f>
        <v>0.53999999999999992</v>
      </c>
      <c r="AN251">
        <v>0.02</v>
      </c>
      <c r="AO251">
        <v>0.01</v>
      </c>
      <c r="AP251">
        <v>-0.01</v>
      </c>
      <c r="AQ251">
        <v>-0.01</v>
      </c>
      <c r="AR251" t="s">
        <v>346</v>
      </c>
      <c r="AT251" t="s">
        <v>339</v>
      </c>
      <c r="AU251">
        <v>0.2</v>
      </c>
      <c r="AW251" t="s">
        <v>263</v>
      </c>
    </row>
    <row r="252" spans="1:49">
      <c r="A252" t="s">
        <v>216</v>
      </c>
      <c r="C252">
        <v>9</v>
      </c>
      <c r="D252">
        <v>107</v>
      </c>
      <c r="E252" t="s">
        <v>215</v>
      </c>
      <c r="F252">
        <f>($F$255/100)*Curves!$L21</f>
        <v>239.99999999999994</v>
      </c>
      <c r="G252">
        <v>0</v>
      </c>
      <c r="H252">
        <v>0</v>
      </c>
      <c r="I252">
        <f>($I$255/100)*Curves!$L21</f>
        <v>499.99999999999989</v>
      </c>
      <c r="L252">
        <v>0.03</v>
      </c>
      <c r="P252">
        <f>($P$255/100)*Curves!$G21</f>
        <v>0.74999999999999989</v>
      </c>
      <c r="AN252">
        <v>0.02</v>
      </c>
      <c r="AO252">
        <v>0.01</v>
      </c>
      <c r="AP252">
        <v>-0.01</v>
      </c>
      <c r="AQ252">
        <v>-0.01</v>
      </c>
      <c r="AR252" t="s">
        <v>347</v>
      </c>
      <c r="AT252" t="s">
        <v>339</v>
      </c>
      <c r="AU252">
        <v>0.2</v>
      </c>
      <c r="AW252" t="s">
        <v>263</v>
      </c>
    </row>
    <row r="253" spans="1:49">
      <c r="A253" t="s">
        <v>217</v>
      </c>
      <c r="C253">
        <v>9</v>
      </c>
      <c r="D253">
        <v>108</v>
      </c>
      <c r="E253" t="s">
        <v>216</v>
      </c>
      <c r="F253">
        <f>($F$255/100)*Curves!$L22</f>
        <v>172.79999999999998</v>
      </c>
      <c r="G253">
        <v>0</v>
      </c>
      <c r="H253">
        <v>0</v>
      </c>
      <c r="I253">
        <f>($I$255/100)*Curves!$L22</f>
        <v>359.99999999999994</v>
      </c>
      <c r="L253">
        <v>0.04</v>
      </c>
      <c r="P253">
        <f>($P$255/100)*Curves!$G22</f>
        <v>0.95999999999999985</v>
      </c>
      <c r="AN253">
        <v>0.02</v>
      </c>
      <c r="AO253">
        <v>0.01</v>
      </c>
      <c r="AP253">
        <v>-0.01</v>
      </c>
      <c r="AQ253">
        <v>-0.01</v>
      </c>
      <c r="AR253" t="s">
        <v>348</v>
      </c>
      <c r="AT253" t="s">
        <v>339</v>
      </c>
      <c r="AU253">
        <v>0.2</v>
      </c>
      <c r="AW253" t="s">
        <v>263</v>
      </c>
    </row>
    <row r="254" spans="1:49">
      <c r="A254" t="s">
        <v>218</v>
      </c>
      <c r="C254">
        <v>9</v>
      </c>
      <c r="D254">
        <v>109</v>
      </c>
      <c r="E254" t="s">
        <v>217</v>
      </c>
      <c r="F254">
        <f>($F$255/100)*Curves!$L23</f>
        <v>105.60000000000001</v>
      </c>
      <c r="G254">
        <v>0</v>
      </c>
      <c r="H254">
        <v>0</v>
      </c>
      <c r="I254">
        <f>($I$255/100)*Curves!$L23</f>
        <v>220.00000000000003</v>
      </c>
      <c r="L254">
        <v>0.05</v>
      </c>
      <c r="P254">
        <f>($P$255/100)*Curves!$G23</f>
        <v>1.17</v>
      </c>
      <c r="AN254">
        <v>0.02</v>
      </c>
      <c r="AO254">
        <v>0.01</v>
      </c>
      <c r="AP254">
        <v>-0.01</v>
      </c>
      <c r="AQ254">
        <v>-0.01</v>
      </c>
      <c r="AR254" t="s">
        <v>349</v>
      </c>
      <c r="AT254" t="s">
        <v>339</v>
      </c>
      <c r="AU254">
        <v>0.2</v>
      </c>
      <c r="AW254" t="s">
        <v>263</v>
      </c>
    </row>
    <row r="255" spans="1:49">
      <c r="F255">
        <v>1200</v>
      </c>
      <c r="I255">
        <v>2500</v>
      </c>
      <c r="P255">
        <v>3.75</v>
      </c>
    </row>
    <row r="256" spans="1:49">
      <c r="A256" t="s">
        <v>126</v>
      </c>
      <c r="B256" t="s">
        <v>1</v>
      </c>
      <c r="C256">
        <v>9</v>
      </c>
      <c r="D256">
        <v>105</v>
      </c>
      <c r="F256">
        <f>($F$261/100)*Curves!$L19</f>
        <v>374.4</v>
      </c>
      <c r="G256">
        <v>0</v>
      </c>
      <c r="H256">
        <v>0</v>
      </c>
      <c r="I256">
        <f>($I$261/100)*Curves!$L19</f>
        <v>780</v>
      </c>
      <c r="L256">
        <v>0.01</v>
      </c>
      <c r="P256">
        <f>($P$261/100)*Curves!$G19</f>
        <v>0.79200000000000004</v>
      </c>
      <c r="Q256">
        <v>0.02</v>
      </c>
      <c r="S256">
        <v>0.01</v>
      </c>
      <c r="AR256" t="s">
        <v>357</v>
      </c>
      <c r="AT256" t="s">
        <v>356</v>
      </c>
      <c r="AU256">
        <v>2</v>
      </c>
      <c r="AW256" t="s">
        <v>263</v>
      </c>
    </row>
    <row r="257" spans="1:53">
      <c r="A257" t="s">
        <v>196</v>
      </c>
      <c r="B257" t="s">
        <v>4</v>
      </c>
      <c r="C257">
        <v>9</v>
      </c>
      <c r="D257">
        <v>106</v>
      </c>
      <c r="E257" t="s">
        <v>126</v>
      </c>
      <c r="F257">
        <f>($F$261/100)*Curves!$L20</f>
        <v>307.2</v>
      </c>
      <c r="G257">
        <v>0</v>
      </c>
      <c r="H257">
        <v>0</v>
      </c>
      <c r="I257">
        <f>($I$261/100)*Curves!$L20</f>
        <v>640</v>
      </c>
      <c r="L257">
        <v>0.02</v>
      </c>
      <c r="P257">
        <f>($P$261/100)*Curves!$G20</f>
        <v>1.2959999999999998</v>
      </c>
      <c r="Q257">
        <v>0.02</v>
      </c>
      <c r="S257">
        <v>0.01</v>
      </c>
      <c r="AR257" t="s">
        <v>358</v>
      </c>
      <c r="AT257" t="s">
        <v>356</v>
      </c>
      <c r="AU257">
        <v>2</v>
      </c>
      <c r="AW257" t="s">
        <v>263</v>
      </c>
    </row>
    <row r="258" spans="1:53">
      <c r="A258" t="s">
        <v>197</v>
      </c>
      <c r="B258" t="s">
        <v>7</v>
      </c>
      <c r="C258">
        <v>9</v>
      </c>
      <c r="D258">
        <v>107</v>
      </c>
      <c r="E258" t="s">
        <v>196</v>
      </c>
      <c r="F258">
        <f>($F$261/100)*Curves!$L21</f>
        <v>239.99999999999994</v>
      </c>
      <c r="G258">
        <v>0</v>
      </c>
      <c r="H258">
        <v>0</v>
      </c>
      <c r="I258">
        <f>($I$261/100)*Curves!$L21</f>
        <v>499.99999999999989</v>
      </c>
      <c r="L258">
        <v>0.03</v>
      </c>
      <c r="P258">
        <f>($P$261/100)*Curves!$G21</f>
        <v>1.7999999999999996</v>
      </c>
      <c r="Q258">
        <v>0.02</v>
      </c>
      <c r="S258">
        <v>0.01</v>
      </c>
      <c r="AR258" t="s">
        <v>359</v>
      </c>
      <c r="AT258" t="s">
        <v>356</v>
      </c>
      <c r="AU258">
        <v>2</v>
      </c>
      <c r="AW258" t="s">
        <v>263</v>
      </c>
    </row>
    <row r="259" spans="1:53">
      <c r="A259" t="s">
        <v>198</v>
      </c>
      <c r="B259" t="s">
        <v>10</v>
      </c>
      <c r="C259">
        <v>9</v>
      </c>
      <c r="D259">
        <v>108</v>
      </c>
      <c r="E259" t="s">
        <v>197</v>
      </c>
      <c r="F259">
        <f>($F$261/100)*Curves!$L22</f>
        <v>172.79999999999998</v>
      </c>
      <c r="G259">
        <v>0</v>
      </c>
      <c r="H259">
        <v>0</v>
      </c>
      <c r="I259">
        <f>($I$261/100)*Curves!$L22</f>
        <v>359.99999999999994</v>
      </c>
      <c r="L259">
        <v>0.04</v>
      </c>
      <c r="P259">
        <f>($P$261/100)*Curves!$G22</f>
        <v>2.3039999999999998</v>
      </c>
      <c r="Q259">
        <v>0.02</v>
      </c>
      <c r="S259">
        <v>0.01</v>
      </c>
      <c r="AR259" t="s">
        <v>360</v>
      </c>
      <c r="AT259" t="s">
        <v>356</v>
      </c>
      <c r="AU259">
        <v>2</v>
      </c>
      <c r="AW259" t="s">
        <v>263</v>
      </c>
    </row>
    <row r="260" spans="1:53">
      <c r="A260" t="s">
        <v>199</v>
      </c>
      <c r="B260" t="s">
        <v>13</v>
      </c>
      <c r="C260">
        <v>9</v>
      </c>
      <c r="D260">
        <v>109</v>
      </c>
      <c r="E260" t="s">
        <v>198</v>
      </c>
      <c r="F260">
        <f>($F$261/100)*Curves!$L23</f>
        <v>105.60000000000001</v>
      </c>
      <c r="G260">
        <v>0</v>
      </c>
      <c r="H260">
        <v>0</v>
      </c>
      <c r="I260">
        <f>($I$261/100)*Curves!$L23</f>
        <v>220.00000000000003</v>
      </c>
      <c r="L260">
        <v>0.05</v>
      </c>
      <c r="P260">
        <f>($P$261/100)*Curves!$G23</f>
        <v>2.8079999999999998</v>
      </c>
      <c r="Q260">
        <v>0.02</v>
      </c>
      <c r="S260">
        <v>0.01</v>
      </c>
      <c r="AR260" t="s">
        <v>361</v>
      </c>
      <c r="AT260" t="s">
        <v>356</v>
      </c>
      <c r="AU260">
        <v>2</v>
      </c>
      <c r="AW260" t="s">
        <v>263</v>
      </c>
    </row>
    <row r="261" spans="1:53">
      <c r="F261">
        <v>1200</v>
      </c>
      <c r="I261">
        <v>2500</v>
      </c>
      <c r="P261">
        <v>9</v>
      </c>
    </row>
    <row r="262" spans="1:53">
      <c r="A262" t="s">
        <v>127</v>
      </c>
      <c r="B262" t="s">
        <v>1</v>
      </c>
      <c r="C262">
        <v>9</v>
      </c>
      <c r="D262">
        <v>105</v>
      </c>
      <c r="F262">
        <f>($F$267/100)*Curves!$L19</f>
        <v>374.4</v>
      </c>
      <c r="G262">
        <v>0</v>
      </c>
      <c r="H262">
        <v>0</v>
      </c>
      <c r="I262">
        <f>($I$267/100)*Curves!$L19</f>
        <v>780</v>
      </c>
      <c r="L262">
        <v>0.01</v>
      </c>
      <c r="P262">
        <f>($P$267/100)*Curves!$G19</f>
        <v>0.79200000000000004</v>
      </c>
      <c r="Q262">
        <v>0.01</v>
      </c>
      <c r="S262">
        <v>0.02</v>
      </c>
      <c r="AR262" t="s">
        <v>350</v>
      </c>
      <c r="AT262" t="s">
        <v>355</v>
      </c>
      <c r="AU262">
        <v>2</v>
      </c>
      <c r="AW262" t="s">
        <v>263</v>
      </c>
    </row>
    <row r="263" spans="1:53">
      <c r="A263" t="s">
        <v>200</v>
      </c>
      <c r="B263" t="s">
        <v>4</v>
      </c>
      <c r="C263">
        <v>9</v>
      </c>
      <c r="D263">
        <v>106</v>
      </c>
      <c r="E263" t="s">
        <v>127</v>
      </c>
      <c r="F263">
        <f>($F$267/100)*Curves!$L20</f>
        <v>307.2</v>
      </c>
      <c r="G263">
        <v>0</v>
      </c>
      <c r="H263">
        <v>0</v>
      </c>
      <c r="I263">
        <f>($I$267/100)*Curves!$L20</f>
        <v>640</v>
      </c>
      <c r="L263">
        <v>0.02</v>
      </c>
      <c r="P263">
        <f>($P$267/100)*Curves!$G20</f>
        <v>1.2959999999999998</v>
      </c>
      <c r="Q263">
        <v>0.01</v>
      </c>
      <c r="S263">
        <v>0.02</v>
      </c>
      <c r="AR263" t="s">
        <v>351</v>
      </c>
      <c r="AT263" t="s">
        <v>355</v>
      </c>
      <c r="AU263">
        <v>2</v>
      </c>
      <c r="AW263" t="s">
        <v>263</v>
      </c>
    </row>
    <row r="264" spans="1:53">
      <c r="A264" t="s">
        <v>201</v>
      </c>
      <c r="B264" t="s">
        <v>7</v>
      </c>
      <c r="C264">
        <v>9</v>
      </c>
      <c r="D264">
        <v>107</v>
      </c>
      <c r="E264" t="s">
        <v>200</v>
      </c>
      <c r="F264">
        <f>($F$267/100)*Curves!$L21</f>
        <v>239.99999999999994</v>
      </c>
      <c r="G264">
        <v>0</v>
      </c>
      <c r="H264">
        <v>0</v>
      </c>
      <c r="I264">
        <f>($I$267/100)*Curves!$L21</f>
        <v>499.99999999999989</v>
      </c>
      <c r="L264">
        <v>0.03</v>
      </c>
      <c r="P264">
        <f>($P$267/100)*Curves!$G21</f>
        <v>1.7999999999999996</v>
      </c>
      <c r="Q264">
        <v>0.01</v>
      </c>
      <c r="S264">
        <v>0.02</v>
      </c>
      <c r="AR264" t="s">
        <v>352</v>
      </c>
      <c r="AT264" t="s">
        <v>355</v>
      </c>
      <c r="AU264">
        <v>2</v>
      </c>
      <c r="AW264" t="s">
        <v>263</v>
      </c>
    </row>
    <row r="265" spans="1:53">
      <c r="A265" t="s">
        <v>202</v>
      </c>
      <c r="B265" t="s">
        <v>10</v>
      </c>
      <c r="C265">
        <v>9</v>
      </c>
      <c r="D265">
        <v>108</v>
      </c>
      <c r="E265" t="s">
        <v>201</v>
      </c>
      <c r="F265">
        <f>($F$267/100)*Curves!$L22</f>
        <v>172.79999999999998</v>
      </c>
      <c r="G265">
        <v>0</v>
      </c>
      <c r="H265">
        <v>0</v>
      </c>
      <c r="I265">
        <f>($I$267/100)*Curves!$L22</f>
        <v>359.99999999999994</v>
      </c>
      <c r="L265">
        <v>0.04</v>
      </c>
      <c r="P265">
        <f>($P$267/100)*Curves!$G22</f>
        <v>2.3039999999999998</v>
      </c>
      <c r="Q265">
        <v>0.01</v>
      </c>
      <c r="S265">
        <v>0.02</v>
      </c>
      <c r="AR265" t="s">
        <v>353</v>
      </c>
      <c r="AT265" t="s">
        <v>355</v>
      </c>
      <c r="AU265">
        <v>2</v>
      </c>
      <c r="AW265" t="s">
        <v>263</v>
      </c>
    </row>
    <row r="266" spans="1:53">
      <c r="A266" t="s">
        <v>203</v>
      </c>
      <c r="B266" t="s">
        <v>13</v>
      </c>
      <c r="C266">
        <v>9</v>
      </c>
      <c r="D266">
        <v>109</v>
      </c>
      <c r="E266" t="s">
        <v>202</v>
      </c>
      <c r="F266">
        <f>($F$267/100)*Curves!$L23</f>
        <v>105.60000000000001</v>
      </c>
      <c r="G266">
        <v>0</v>
      </c>
      <c r="H266">
        <v>0</v>
      </c>
      <c r="I266">
        <f>($I$267/100)*Curves!$L23</f>
        <v>220.00000000000003</v>
      </c>
      <c r="L266">
        <v>0.05</v>
      </c>
      <c r="P266">
        <f>($P$267/100)*Curves!$G23</f>
        <v>2.8079999999999998</v>
      </c>
      <c r="Q266">
        <v>0.01</v>
      </c>
      <c r="S266">
        <v>0.02</v>
      </c>
      <c r="AR266" t="s">
        <v>354</v>
      </c>
      <c r="AT266" t="s">
        <v>355</v>
      </c>
      <c r="AU266">
        <v>2</v>
      </c>
      <c r="AW266" t="s">
        <v>263</v>
      </c>
    </row>
    <row r="267" spans="1:53">
      <c r="F267">
        <v>1200</v>
      </c>
      <c r="I267">
        <v>2500</v>
      </c>
      <c r="P267">
        <v>9</v>
      </c>
    </row>
    <row r="268" spans="1:53">
      <c r="A268" t="s">
        <v>362</v>
      </c>
      <c r="B268" t="s">
        <v>1</v>
      </c>
      <c r="C268">
        <v>9</v>
      </c>
      <c r="D268">
        <v>110</v>
      </c>
      <c r="F268" s="18">
        <f>(F$271/100)*Curves!B8</f>
        <v>138</v>
      </c>
      <c r="H268" s="18">
        <f>(H$271/100)*Curves!B8</f>
        <v>138</v>
      </c>
      <c r="M268">
        <v>0.2</v>
      </c>
      <c r="O268">
        <v>0.1</v>
      </c>
      <c r="P268">
        <v>0.1</v>
      </c>
      <c r="R268">
        <v>-0.01</v>
      </c>
      <c r="S268">
        <v>0.01</v>
      </c>
      <c r="AR268" t="s">
        <v>367</v>
      </c>
      <c r="BA268" t="s">
        <v>0</v>
      </c>
    </row>
    <row r="269" spans="1:53">
      <c r="A269" t="s">
        <v>363</v>
      </c>
      <c r="B269" t="s">
        <v>4</v>
      </c>
      <c r="C269">
        <v>9</v>
      </c>
      <c r="D269">
        <v>109</v>
      </c>
      <c r="E269" t="s">
        <v>362</v>
      </c>
      <c r="F269" s="18">
        <f>(F$271/100)*Curves!B9</f>
        <v>300</v>
      </c>
      <c r="H269" s="18">
        <f>(H$271/100)*Curves!B9</f>
        <v>300</v>
      </c>
      <c r="M269">
        <v>0.2</v>
      </c>
      <c r="O269">
        <v>0.1</v>
      </c>
      <c r="P269">
        <v>0.15</v>
      </c>
      <c r="R269">
        <v>-0.01</v>
      </c>
      <c r="S269">
        <v>0.01</v>
      </c>
      <c r="AO269">
        <v>0.01</v>
      </c>
      <c r="AR269" t="s">
        <v>365</v>
      </c>
      <c r="BA269" t="s">
        <v>6</v>
      </c>
    </row>
    <row r="270" spans="1:53">
      <c r="A270" t="s">
        <v>364</v>
      </c>
      <c r="B270" t="s">
        <v>7</v>
      </c>
      <c r="C270">
        <v>9</v>
      </c>
      <c r="D270">
        <v>108</v>
      </c>
      <c r="E270" t="s">
        <v>363</v>
      </c>
      <c r="F270" s="18">
        <f>(F$271/100)*Curves!B10</f>
        <v>462</v>
      </c>
      <c r="H270" s="18">
        <f>(H$271/100)*Curves!B10</f>
        <v>462</v>
      </c>
      <c r="M270">
        <v>0.2</v>
      </c>
      <c r="O270">
        <v>0.1</v>
      </c>
      <c r="P270">
        <v>0.2</v>
      </c>
      <c r="R270">
        <v>-0.01</v>
      </c>
      <c r="S270">
        <v>0.01</v>
      </c>
      <c r="AO270">
        <v>0.02</v>
      </c>
      <c r="AR270" t="s">
        <v>366</v>
      </c>
      <c r="BA270" t="s">
        <v>8</v>
      </c>
    </row>
    <row r="271" spans="1:53">
      <c r="F271">
        <v>900</v>
      </c>
      <c r="H271">
        <v>900</v>
      </c>
    </row>
    <row r="272" spans="1:53">
      <c r="A272" t="s">
        <v>1013</v>
      </c>
      <c r="B272" t="s">
        <v>1</v>
      </c>
      <c r="C272">
        <v>9</v>
      </c>
      <c r="D272">
        <v>109</v>
      </c>
      <c r="F272">
        <f>($F$278/100)*Curves!G26</f>
        <v>63.999999999999993</v>
      </c>
      <c r="I272">
        <f>($I$278/100)*Curves!G26</f>
        <v>59.999999999999993</v>
      </c>
      <c r="J272">
        <v>-0.1</v>
      </c>
      <c r="P272">
        <f>($P$278/100)*Curves!G26</f>
        <v>0.36666666666666664</v>
      </c>
      <c r="AI272">
        <v>5</v>
      </c>
      <c r="AK272">
        <v>2</v>
      </c>
      <c r="AR272" t="s">
        <v>933</v>
      </c>
      <c r="AU272">
        <v>0.5</v>
      </c>
      <c r="AY272" t="s">
        <v>1268</v>
      </c>
      <c r="AZ272" t="s">
        <v>1263</v>
      </c>
      <c r="BA272" t="s">
        <v>6</v>
      </c>
    </row>
    <row r="273" spans="1:53">
      <c r="A273" t="s">
        <v>1014</v>
      </c>
      <c r="B273" t="s">
        <v>1</v>
      </c>
      <c r="C273">
        <v>9</v>
      </c>
      <c r="D273">
        <v>110</v>
      </c>
      <c r="E273" t="s">
        <v>1013</v>
      </c>
      <c r="F273">
        <f>($F$278/100)*Curves!G27</f>
        <v>102.39999999999999</v>
      </c>
      <c r="I273">
        <f>($I$278/100)*Curves!G27</f>
        <v>96</v>
      </c>
      <c r="J273">
        <v>-0.1</v>
      </c>
      <c r="P273">
        <f>($P$278/100)*Curves!G27</f>
        <v>0.58666666666666667</v>
      </c>
      <c r="AI273">
        <v>5</v>
      </c>
      <c r="AK273">
        <v>2</v>
      </c>
      <c r="AR273" t="s">
        <v>934</v>
      </c>
      <c r="AU273">
        <v>0.5</v>
      </c>
      <c r="AY273" t="s">
        <v>1268</v>
      </c>
      <c r="AZ273" t="s">
        <v>1263</v>
      </c>
      <c r="BA273" t="s">
        <v>6</v>
      </c>
    </row>
    <row r="274" spans="1:53">
      <c r="A274" t="s">
        <v>1015</v>
      </c>
      <c r="B274" t="s">
        <v>4</v>
      </c>
      <c r="C274">
        <v>9</v>
      </c>
      <c r="D274">
        <v>111</v>
      </c>
      <c r="E274" t="s">
        <v>1014</v>
      </c>
      <c r="F274">
        <f>($F$278/100)*Curves!G28</f>
        <v>140.79999999999998</v>
      </c>
      <c r="I274">
        <f>($I$278/100)*Curves!G28</f>
        <v>132</v>
      </c>
      <c r="J274">
        <v>-0.1</v>
      </c>
      <c r="P274">
        <f>($P$278/100)*Curves!G28</f>
        <v>0.80666666666666664</v>
      </c>
      <c r="AI274">
        <v>5</v>
      </c>
      <c r="AK274">
        <v>2</v>
      </c>
      <c r="AR274" t="s">
        <v>935</v>
      </c>
      <c r="AU274">
        <v>0.5</v>
      </c>
      <c r="AY274" t="s">
        <v>1268</v>
      </c>
      <c r="AZ274" t="s">
        <v>1263</v>
      </c>
      <c r="BA274" t="s">
        <v>6</v>
      </c>
    </row>
    <row r="275" spans="1:53">
      <c r="A275" t="s">
        <v>1016</v>
      </c>
      <c r="B275" t="s">
        <v>7</v>
      </c>
      <c r="C275">
        <v>9</v>
      </c>
      <c r="D275">
        <v>112</v>
      </c>
      <c r="E275" t="s">
        <v>1015</v>
      </c>
      <c r="F275">
        <f>($F$278/100)*Curves!G29</f>
        <v>179.20000000000002</v>
      </c>
      <c r="I275">
        <f>($I$278/100)*Curves!G29</f>
        <v>168</v>
      </c>
      <c r="J275">
        <v>-0.1</v>
      </c>
      <c r="P275">
        <f>($P$278/100)*Curves!G29</f>
        <v>1.0266666666666668</v>
      </c>
      <c r="AI275">
        <v>5</v>
      </c>
      <c r="AK275">
        <v>2</v>
      </c>
      <c r="AR275" t="s">
        <v>936</v>
      </c>
      <c r="AU275">
        <v>0.5</v>
      </c>
      <c r="AY275" t="s">
        <v>1268</v>
      </c>
      <c r="AZ275" t="s">
        <v>1263</v>
      </c>
      <c r="BA275" t="s">
        <v>6</v>
      </c>
    </row>
    <row r="276" spans="1:53">
      <c r="A276" t="s">
        <v>1017</v>
      </c>
      <c r="B276" t="s">
        <v>10</v>
      </c>
      <c r="C276">
        <v>9</v>
      </c>
      <c r="D276">
        <v>113</v>
      </c>
      <c r="E276" t="s">
        <v>1016</v>
      </c>
      <c r="F276">
        <f>($F$278/100)*Curves!G30</f>
        <v>217.6</v>
      </c>
      <c r="I276">
        <f>($I$278/100)*Curves!G30</f>
        <v>204</v>
      </c>
      <c r="J276">
        <v>-0.1</v>
      </c>
      <c r="P276">
        <f>($P$278/100)*Curves!G30</f>
        <v>1.2466666666666668</v>
      </c>
      <c r="AI276">
        <v>5</v>
      </c>
      <c r="AK276">
        <v>2</v>
      </c>
      <c r="AR276" t="s">
        <v>937</v>
      </c>
      <c r="AU276">
        <v>0.5</v>
      </c>
      <c r="AY276" t="s">
        <v>1268</v>
      </c>
      <c r="AZ276" t="s">
        <v>1263</v>
      </c>
      <c r="BA276" t="s">
        <v>6</v>
      </c>
    </row>
    <row r="277" spans="1:53">
      <c r="A277" t="s">
        <v>1018</v>
      </c>
      <c r="B277" t="s">
        <v>13</v>
      </c>
      <c r="C277">
        <v>9</v>
      </c>
      <c r="D277">
        <v>114</v>
      </c>
      <c r="E277" t="s">
        <v>1017</v>
      </c>
      <c r="F277">
        <f>($F$278/100)*Curves!G31</f>
        <v>256</v>
      </c>
      <c r="I277">
        <f>($I$278/100)*Curves!G31</f>
        <v>240</v>
      </c>
      <c r="J277">
        <v>-0.1</v>
      </c>
      <c r="P277">
        <f>($P$278/100)*Curves!G31</f>
        <v>1.4666666666666668</v>
      </c>
      <c r="AI277">
        <v>5</v>
      </c>
      <c r="AK277">
        <v>2</v>
      </c>
      <c r="AR277" t="s">
        <v>938</v>
      </c>
      <c r="AU277">
        <v>0.5</v>
      </c>
      <c r="AY277" t="s">
        <v>1268</v>
      </c>
      <c r="AZ277" t="s">
        <v>1263</v>
      </c>
      <c r="BA277" t="s">
        <v>6</v>
      </c>
    </row>
    <row r="278" spans="1:53">
      <c r="F278">
        <v>960</v>
      </c>
      <c r="I278">
        <v>900</v>
      </c>
      <c r="P278">
        <v>5.5</v>
      </c>
    </row>
    <row r="279" spans="1:53">
      <c r="A279" t="s">
        <v>1765</v>
      </c>
      <c r="B279" t="s">
        <v>4</v>
      </c>
      <c r="F279">
        <f>($F$284/100)*Curves!$L19</f>
        <v>343.2</v>
      </c>
      <c r="I279">
        <f>($I$284/100)*Curves!$L19</f>
        <v>780</v>
      </c>
      <c r="P279">
        <f>($P$284/100)*Curves!$L19</f>
        <v>1.8719999999999999</v>
      </c>
      <c r="AR279" t="s">
        <v>1752</v>
      </c>
      <c r="AT279" t="s">
        <v>1751</v>
      </c>
      <c r="AU279">
        <v>2</v>
      </c>
      <c r="BA279" t="s">
        <v>1014</v>
      </c>
    </row>
    <row r="280" spans="1:53">
      <c r="A280" t="s">
        <v>1766</v>
      </c>
      <c r="B280" t="s">
        <v>4</v>
      </c>
      <c r="F280">
        <f>($F$284/100)*Curves!$L20</f>
        <v>281.59999999999997</v>
      </c>
      <c r="I280">
        <f>($I$284/100)*Curves!$L20</f>
        <v>640</v>
      </c>
      <c r="P280">
        <f>($P$284/100)*Curves!$L20</f>
        <v>1.5359999999999998</v>
      </c>
      <c r="AR280" t="s">
        <v>1756</v>
      </c>
      <c r="AT280" t="s">
        <v>1751</v>
      </c>
      <c r="AU280">
        <v>2</v>
      </c>
      <c r="BA280" t="s">
        <v>1015</v>
      </c>
    </row>
    <row r="281" spans="1:53">
      <c r="A281" t="s">
        <v>1767</v>
      </c>
      <c r="B281" t="s">
        <v>7</v>
      </c>
      <c r="F281">
        <f>($F$284/100)*Curves!$L21</f>
        <v>219.99999999999997</v>
      </c>
      <c r="I281">
        <f>($I$284/100)*Curves!$L21</f>
        <v>499.99999999999989</v>
      </c>
      <c r="P281">
        <f>($P$284/100)*Curves!$L21</f>
        <v>1.1999999999999997</v>
      </c>
      <c r="AR281" t="s">
        <v>1755</v>
      </c>
      <c r="AT281" t="s">
        <v>1751</v>
      </c>
      <c r="AU281">
        <v>2</v>
      </c>
      <c r="BA281" t="s">
        <v>1016</v>
      </c>
    </row>
    <row r="282" spans="1:53">
      <c r="A282" t="s">
        <v>1768</v>
      </c>
      <c r="B282" t="s">
        <v>10</v>
      </c>
      <c r="F282">
        <f>($F$284/100)*Curves!$L22</f>
        <v>158.39999999999998</v>
      </c>
      <c r="I282">
        <f>($I$284/100)*Curves!$L22</f>
        <v>359.99999999999994</v>
      </c>
      <c r="P282">
        <f>($P$284/100)*Curves!$L22</f>
        <v>0.86399999999999988</v>
      </c>
      <c r="AR282" t="s">
        <v>1754</v>
      </c>
      <c r="AT282" t="s">
        <v>1751</v>
      </c>
      <c r="AU282">
        <v>2</v>
      </c>
      <c r="BA282" t="s">
        <v>1017</v>
      </c>
    </row>
    <row r="283" spans="1:53">
      <c r="A283" t="s">
        <v>1769</v>
      </c>
      <c r="B283" t="s">
        <v>13</v>
      </c>
      <c r="F283">
        <f>($F$284/100)*Curves!$L23</f>
        <v>96.800000000000011</v>
      </c>
      <c r="I283">
        <f>($I$284/100)*Curves!$L23</f>
        <v>220.00000000000003</v>
      </c>
      <c r="P283">
        <f>($P$284/100)*Curves!$L23</f>
        <v>0.52800000000000002</v>
      </c>
      <c r="AR283" t="s">
        <v>1753</v>
      </c>
      <c r="AT283" t="s">
        <v>1751</v>
      </c>
      <c r="AU283">
        <v>2</v>
      </c>
      <c r="BA283" t="s">
        <v>1018</v>
      </c>
    </row>
    <row r="284" spans="1:53">
      <c r="F284">
        <v>1100</v>
      </c>
      <c r="I284">
        <v>2500</v>
      </c>
      <c r="P284">
        <v>6</v>
      </c>
    </row>
    <row r="285" spans="1:53">
      <c r="A285" t="s">
        <v>1019</v>
      </c>
      <c r="B285" t="s">
        <v>1</v>
      </c>
      <c r="C285">
        <v>9</v>
      </c>
      <c r="D285">
        <v>109</v>
      </c>
      <c r="F285">
        <f>($F$291/100)*Curves!G26</f>
        <v>59.999999999999993</v>
      </c>
      <c r="I285">
        <f>($I$291/100)*Curves!G26</f>
        <v>56.666666666666664</v>
      </c>
      <c r="J285">
        <v>-0.1</v>
      </c>
      <c r="P285">
        <f>($P$291/100)*Curves!G26</f>
        <v>0.33333333333333331</v>
      </c>
      <c r="AI285">
        <v>7</v>
      </c>
      <c r="AK285">
        <v>1</v>
      </c>
      <c r="AR285" t="s">
        <v>945</v>
      </c>
      <c r="AU285">
        <v>0.3</v>
      </c>
      <c r="AY285" t="s">
        <v>1267</v>
      </c>
      <c r="AZ285" t="s">
        <v>1262</v>
      </c>
      <c r="BA285" t="s">
        <v>6</v>
      </c>
    </row>
    <row r="286" spans="1:53">
      <c r="A286" t="s">
        <v>1020</v>
      </c>
      <c r="C286">
        <v>9</v>
      </c>
      <c r="D286">
        <v>110</v>
      </c>
      <c r="E286" t="s">
        <v>1019</v>
      </c>
      <c r="F286">
        <f>($F$291/100)*Curves!G27</f>
        <v>96</v>
      </c>
      <c r="I286">
        <f>($I$291/100)*Curves!G27</f>
        <v>90.666666666666657</v>
      </c>
      <c r="J286">
        <v>-0.1</v>
      </c>
      <c r="P286">
        <f>($P$291/100)*Curves!G27</f>
        <v>0.53333333333333333</v>
      </c>
      <c r="Q286">
        <v>0.01</v>
      </c>
      <c r="AI286">
        <v>7</v>
      </c>
      <c r="AK286">
        <v>1</v>
      </c>
      <c r="AR286" t="s">
        <v>946</v>
      </c>
      <c r="AU286">
        <v>0.3</v>
      </c>
      <c r="AY286" t="s">
        <v>1267</v>
      </c>
      <c r="AZ286" t="s">
        <v>1262</v>
      </c>
      <c r="BA286" t="s">
        <v>6</v>
      </c>
    </row>
    <row r="287" spans="1:53">
      <c r="A287" t="s">
        <v>1021</v>
      </c>
      <c r="B287" t="s">
        <v>4</v>
      </c>
      <c r="C287">
        <v>9</v>
      </c>
      <c r="D287">
        <v>111</v>
      </c>
      <c r="E287" t="s">
        <v>1020</v>
      </c>
      <c r="F287">
        <f>($F$291/100)*Curves!G28</f>
        <v>132</v>
      </c>
      <c r="I287">
        <f>($I$291/100)*Curves!G28</f>
        <v>124.66666666666666</v>
      </c>
      <c r="J287">
        <v>-0.1</v>
      </c>
      <c r="P287">
        <f>($P$291/100)*Curves!G28</f>
        <v>0.73333333333333339</v>
      </c>
      <c r="AI287">
        <v>7</v>
      </c>
      <c r="AK287">
        <v>1</v>
      </c>
      <c r="AR287" t="s">
        <v>947</v>
      </c>
      <c r="AU287">
        <v>0.3</v>
      </c>
      <c r="AY287" t="s">
        <v>1267</v>
      </c>
      <c r="AZ287" t="s">
        <v>1262</v>
      </c>
      <c r="BA287" t="s">
        <v>6</v>
      </c>
    </row>
    <row r="288" spans="1:53">
      <c r="A288" t="s">
        <v>1022</v>
      </c>
      <c r="B288" t="s">
        <v>7</v>
      </c>
      <c r="C288">
        <v>9</v>
      </c>
      <c r="D288">
        <v>112</v>
      </c>
      <c r="E288" t="s">
        <v>1021</v>
      </c>
      <c r="F288">
        <f>($F$291/100)*Curves!G29</f>
        <v>168</v>
      </c>
      <c r="I288">
        <f>($I$291/100)*Curves!G29</f>
        <v>158.66666666666669</v>
      </c>
      <c r="J288">
        <v>-0.1</v>
      </c>
      <c r="P288">
        <f>($P$291/100)*Curves!G29</f>
        <v>0.93333333333333346</v>
      </c>
      <c r="Q288">
        <v>0.01</v>
      </c>
      <c r="AI288">
        <v>7</v>
      </c>
      <c r="AK288">
        <v>1</v>
      </c>
      <c r="AR288" t="s">
        <v>948</v>
      </c>
      <c r="AU288">
        <v>0.3</v>
      </c>
      <c r="AY288" t="s">
        <v>1267</v>
      </c>
      <c r="AZ288" t="s">
        <v>1262</v>
      </c>
      <c r="BA288" t="s">
        <v>6</v>
      </c>
    </row>
    <row r="289" spans="1:53">
      <c r="A289" t="s">
        <v>1023</v>
      </c>
      <c r="B289" t="s">
        <v>10</v>
      </c>
      <c r="C289">
        <v>9</v>
      </c>
      <c r="D289">
        <v>113</v>
      </c>
      <c r="E289" t="s">
        <v>1022</v>
      </c>
      <c r="F289">
        <f>($F$291/100)*Curves!G30</f>
        <v>204</v>
      </c>
      <c r="I289">
        <f>($I$291/100)*Curves!G30</f>
        <v>192.66666666666669</v>
      </c>
      <c r="J289">
        <v>-0.1</v>
      </c>
      <c r="P289">
        <f>($P$291/100)*Curves!G30</f>
        <v>1.1333333333333335</v>
      </c>
      <c r="AI289">
        <v>7</v>
      </c>
      <c r="AK289">
        <v>1</v>
      </c>
      <c r="AR289" t="s">
        <v>949</v>
      </c>
      <c r="AU289">
        <v>0.3</v>
      </c>
      <c r="AY289" t="s">
        <v>1267</v>
      </c>
      <c r="AZ289" t="s">
        <v>1262</v>
      </c>
      <c r="BA289" t="s">
        <v>6</v>
      </c>
    </row>
    <row r="290" spans="1:53">
      <c r="A290" t="s">
        <v>1024</v>
      </c>
      <c r="B290" t="s">
        <v>13</v>
      </c>
      <c r="C290">
        <v>9</v>
      </c>
      <c r="D290">
        <v>114</v>
      </c>
      <c r="E290" t="s">
        <v>1023</v>
      </c>
      <c r="F290">
        <f>($F$291/100)*Curves!G31</f>
        <v>240</v>
      </c>
      <c r="I290">
        <f>($I$291/100)*Curves!G31</f>
        <v>226.66666666666669</v>
      </c>
      <c r="J290">
        <v>-0.1</v>
      </c>
      <c r="P290">
        <f>($P$291/100)*Curves!G31</f>
        <v>1.3333333333333335</v>
      </c>
      <c r="Q290">
        <v>0.01</v>
      </c>
      <c r="AI290">
        <v>7</v>
      </c>
      <c r="AK290">
        <v>1</v>
      </c>
      <c r="AR290" t="s">
        <v>950</v>
      </c>
      <c r="AU290">
        <v>0.3</v>
      </c>
      <c r="AY290" t="s">
        <v>1267</v>
      </c>
      <c r="AZ290" t="s">
        <v>1262</v>
      </c>
      <c r="BA290" t="s">
        <v>6</v>
      </c>
    </row>
    <row r="291" spans="1:53">
      <c r="F291">
        <v>900</v>
      </c>
      <c r="I291">
        <v>850</v>
      </c>
      <c r="P291">
        <v>5</v>
      </c>
    </row>
    <row r="292" spans="1:53">
      <c r="A292" t="s">
        <v>1025</v>
      </c>
      <c r="B292" t="s">
        <v>1</v>
      </c>
      <c r="C292">
        <v>9</v>
      </c>
      <c r="D292">
        <v>109</v>
      </c>
      <c r="F292">
        <f>($F$298/100)*Curves!G26</f>
        <v>59.999999999999993</v>
      </c>
      <c r="I292">
        <f>($I$298/100)*Curves!G26</f>
        <v>57.333333333333329</v>
      </c>
      <c r="J292">
        <v>-0.1</v>
      </c>
      <c r="P292">
        <f>($P$298/100)*Curves!G26</f>
        <v>0.28333333333333333</v>
      </c>
      <c r="AF292">
        <v>9</v>
      </c>
      <c r="AG292">
        <v>4</v>
      </c>
      <c r="AN292">
        <v>5.0000000000000001E-3</v>
      </c>
      <c r="AR292" t="s">
        <v>956</v>
      </c>
      <c r="AU292">
        <v>0.15</v>
      </c>
      <c r="AY292" t="s">
        <v>1266</v>
      </c>
      <c r="AZ292" t="s">
        <v>1262</v>
      </c>
      <c r="BA292" t="s">
        <v>3</v>
      </c>
    </row>
    <row r="293" spans="1:53">
      <c r="A293" t="s">
        <v>1026</v>
      </c>
      <c r="C293">
        <v>9</v>
      </c>
      <c r="D293">
        <v>110</v>
      </c>
      <c r="E293" t="s">
        <v>1025</v>
      </c>
      <c r="F293">
        <f>($F$298/100)*Curves!G27</f>
        <v>96</v>
      </c>
      <c r="I293">
        <f>($I$298/100)*Curves!G27</f>
        <v>91.73333333333332</v>
      </c>
      <c r="J293">
        <v>-0.1</v>
      </c>
      <c r="P293">
        <f>($P$298/100)*Curves!G27</f>
        <v>0.45333333333333337</v>
      </c>
      <c r="AF293">
        <v>9</v>
      </c>
      <c r="AG293">
        <v>4</v>
      </c>
      <c r="AN293">
        <v>5.0000000000000001E-3</v>
      </c>
      <c r="AR293" t="s">
        <v>957</v>
      </c>
      <c r="AU293">
        <v>0.15</v>
      </c>
      <c r="AY293" t="s">
        <v>1266</v>
      </c>
      <c r="AZ293" t="s">
        <v>1262</v>
      </c>
      <c r="BA293" t="s">
        <v>3</v>
      </c>
    </row>
    <row r="294" spans="1:53">
      <c r="A294" t="s">
        <v>1027</v>
      </c>
      <c r="B294" t="s">
        <v>4</v>
      </c>
      <c r="C294">
        <v>9</v>
      </c>
      <c r="D294">
        <v>111</v>
      </c>
      <c r="E294" t="s">
        <v>1026</v>
      </c>
      <c r="F294">
        <f>($F$298/100)*Curves!G28</f>
        <v>132</v>
      </c>
      <c r="I294">
        <f>($I$298/100)*Curves!G28</f>
        <v>126.13333333333333</v>
      </c>
      <c r="J294">
        <v>-0.1</v>
      </c>
      <c r="P294">
        <f>($P$298/100)*Curves!G28</f>
        <v>0.62333333333333341</v>
      </c>
      <c r="AF294">
        <v>9</v>
      </c>
      <c r="AG294">
        <v>4</v>
      </c>
      <c r="AN294">
        <v>5.0000000000000001E-3</v>
      </c>
      <c r="AR294" t="s">
        <v>958</v>
      </c>
      <c r="AU294">
        <v>0.15</v>
      </c>
      <c r="AY294" t="s">
        <v>1266</v>
      </c>
      <c r="AZ294" t="s">
        <v>1262</v>
      </c>
      <c r="BA294" t="s">
        <v>5</v>
      </c>
    </row>
    <row r="295" spans="1:53">
      <c r="A295" t="s">
        <v>1028</v>
      </c>
      <c r="B295" t="s">
        <v>7</v>
      </c>
      <c r="C295">
        <v>9</v>
      </c>
      <c r="D295">
        <v>112</v>
      </c>
      <c r="E295" t="s">
        <v>1027</v>
      </c>
      <c r="F295">
        <f>($F$298/100)*Curves!G29</f>
        <v>168</v>
      </c>
      <c r="I295">
        <f>($I$298/100)*Curves!G29</f>
        <v>160.53333333333333</v>
      </c>
      <c r="J295">
        <v>-0.1</v>
      </c>
      <c r="P295">
        <f>($P$298/100)*Curves!G29</f>
        <v>0.79333333333333345</v>
      </c>
      <c r="AF295">
        <v>9</v>
      </c>
      <c r="AG295">
        <v>4</v>
      </c>
      <c r="AN295">
        <v>5.0000000000000001E-3</v>
      </c>
      <c r="AR295" t="s">
        <v>959</v>
      </c>
      <c r="AT295" t="s">
        <v>1757</v>
      </c>
      <c r="AU295">
        <v>0.15</v>
      </c>
      <c r="AY295" t="s">
        <v>1266</v>
      </c>
      <c r="AZ295" t="s">
        <v>1262</v>
      </c>
      <c r="BA295" t="s">
        <v>6</v>
      </c>
    </row>
    <row r="296" spans="1:53">
      <c r="A296" t="s">
        <v>1029</v>
      </c>
      <c r="B296" t="s">
        <v>10</v>
      </c>
      <c r="C296">
        <v>9</v>
      </c>
      <c r="D296">
        <v>113</v>
      </c>
      <c r="E296" t="s">
        <v>1028</v>
      </c>
      <c r="F296">
        <f>($F$298/100)*Curves!G30</f>
        <v>204</v>
      </c>
      <c r="I296">
        <f>($I$298/100)*Curves!G30</f>
        <v>194.93333333333334</v>
      </c>
      <c r="J296">
        <v>-0.1</v>
      </c>
      <c r="P296">
        <f>($P$298/100)*Curves!G30</f>
        <v>0.96333333333333349</v>
      </c>
      <c r="AF296">
        <v>9</v>
      </c>
      <c r="AG296">
        <v>4</v>
      </c>
      <c r="AN296">
        <v>5.0000000000000001E-3</v>
      </c>
      <c r="AR296" t="s">
        <v>960</v>
      </c>
      <c r="AT296" t="s">
        <v>1757</v>
      </c>
      <c r="AU296">
        <v>0.15</v>
      </c>
      <c r="AY296" t="s">
        <v>1266</v>
      </c>
      <c r="AZ296" t="s">
        <v>1262</v>
      </c>
      <c r="BA296" t="s">
        <v>6</v>
      </c>
    </row>
    <row r="297" spans="1:53">
      <c r="A297" t="s">
        <v>1030</v>
      </c>
      <c r="B297" t="s">
        <v>13</v>
      </c>
      <c r="C297">
        <v>9</v>
      </c>
      <c r="D297">
        <v>114</v>
      </c>
      <c r="E297" t="s">
        <v>1029</v>
      </c>
      <c r="F297">
        <f>($F$298/100)*Curves!G31</f>
        <v>240</v>
      </c>
      <c r="I297">
        <f>($I$298/100)*Curves!G31</f>
        <v>229.33333333333334</v>
      </c>
      <c r="J297">
        <v>-0.1</v>
      </c>
      <c r="P297">
        <f>($P$298/100)*Curves!G31</f>
        <v>1.1333333333333335</v>
      </c>
      <c r="AF297">
        <v>9</v>
      </c>
      <c r="AG297">
        <v>4</v>
      </c>
      <c r="AN297">
        <v>5.0000000000000001E-3</v>
      </c>
      <c r="AR297" t="s">
        <v>961</v>
      </c>
      <c r="AT297" t="s">
        <v>1757</v>
      </c>
      <c r="AU297">
        <v>0.5</v>
      </c>
      <c r="AY297" t="s">
        <v>1266</v>
      </c>
      <c r="AZ297" t="s">
        <v>1262</v>
      </c>
      <c r="BA297" t="s">
        <v>6</v>
      </c>
    </row>
    <row r="298" spans="1:53">
      <c r="F298">
        <v>900</v>
      </c>
      <c r="I298">
        <v>860</v>
      </c>
      <c r="P298">
        <v>4.25</v>
      </c>
    </row>
    <row r="299" spans="1:53">
      <c r="A299" t="s">
        <v>1031</v>
      </c>
      <c r="B299" t="s">
        <v>1</v>
      </c>
      <c r="C299">
        <v>9</v>
      </c>
      <c r="D299">
        <v>109</v>
      </c>
      <c r="F299">
        <f>($F$305/100)*Curves!G26</f>
        <v>59.999999999999993</v>
      </c>
      <c r="I299">
        <f>($I$305/100)*Curves!G26</f>
        <v>57.999999999999993</v>
      </c>
      <c r="J299">
        <v>-0.1</v>
      </c>
      <c r="P299">
        <f>($P$305/100)*Curves!G26</f>
        <v>0.26666666666666666</v>
      </c>
      <c r="Q299">
        <v>0.01</v>
      </c>
      <c r="AF299">
        <v>4</v>
      </c>
      <c r="AG299">
        <v>6</v>
      </c>
      <c r="AR299" t="s">
        <v>968</v>
      </c>
      <c r="AU299">
        <v>0.15</v>
      </c>
      <c r="AY299" t="s">
        <v>1265</v>
      </c>
      <c r="AZ299" t="s">
        <v>1262</v>
      </c>
      <c r="BA299" t="s">
        <v>3</v>
      </c>
    </row>
    <row r="300" spans="1:53">
      <c r="A300" t="s">
        <v>1032</v>
      </c>
      <c r="C300">
        <v>9</v>
      </c>
      <c r="D300">
        <v>110</v>
      </c>
      <c r="E300" t="s">
        <v>1031</v>
      </c>
      <c r="F300">
        <f>($F$305/100)*Curves!G27</f>
        <v>96</v>
      </c>
      <c r="I300">
        <f>($I$305/100)*Curves!G27</f>
        <v>92.799999999999983</v>
      </c>
      <c r="J300">
        <v>-0.1</v>
      </c>
      <c r="P300">
        <f>($P$305/100)*Curves!G27</f>
        <v>0.42666666666666664</v>
      </c>
      <c r="Q300">
        <v>0.01</v>
      </c>
      <c r="AF300">
        <v>4</v>
      </c>
      <c r="AG300">
        <v>6</v>
      </c>
      <c r="AR300" t="s">
        <v>969</v>
      </c>
      <c r="AU300">
        <v>0.15</v>
      </c>
      <c r="AY300" t="s">
        <v>1265</v>
      </c>
      <c r="AZ300" t="s">
        <v>1262</v>
      </c>
      <c r="BA300" t="s">
        <v>3</v>
      </c>
    </row>
    <row r="301" spans="1:53">
      <c r="A301" t="s">
        <v>1033</v>
      </c>
      <c r="B301" t="s">
        <v>4</v>
      </c>
      <c r="C301">
        <v>9</v>
      </c>
      <c r="D301">
        <v>111</v>
      </c>
      <c r="E301" t="s">
        <v>1032</v>
      </c>
      <c r="F301">
        <f>($F$305/100)*Curves!G28</f>
        <v>132</v>
      </c>
      <c r="I301">
        <f>($I$305/100)*Curves!G28</f>
        <v>127.59999999999998</v>
      </c>
      <c r="J301">
        <v>-0.1</v>
      </c>
      <c r="P301">
        <f>($P$305/100)*Curves!G28</f>
        <v>0.58666666666666667</v>
      </c>
      <c r="Q301">
        <v>0.01</v>
      </c>
      <c r="AF301">
        <v>4</v>
      </c>
      <c r="AG301">
        <v>6</v>
      </c>
      <c r="AR301" t="s">
        <v>970</v>
      </c>
      <c r="AU301">
        <v>0.15</v>
      </c>
      <c r="AY301" t="s">
        <v>1265</v>
      </c>
      <c r="AZ301" t="s">
        <v>1262</v>
      </c>
      <c r="BA301" t="s">
        <v>5</v>
      </c>
    </row>
    <row r="302" spans="1:53">
      <c r="A302" t="s">
        <v>1034</v>
      </c>
      <c r="B302" t="s">
        <v>7</v>
      </c>
      <c r="C302">
        <v>9</v>
      </c>
      <c r="D302">
        <v>112</v>
      </c>
      <c r="E302" t="s">
        <v>1033</v>
      </c>
      <c r="F302">
        <f>($F$305/100)*Curves!G29</f>
        <v>168</v>
      </c>
      <c r="I302">
        <f>($I$305/100)*Curves!G29</f>
        <v>162.4</v>
      </c>
      <c r="J302">
        <v>-0.1</v>
      </c>
      <c r="P302">
        <f>($P$305/100)*Curves!G29</f>
        <v>0.7466666666666667</v>
      </c>
      <c r="Q302">
        <v>0.01</v>
      </c>
      <c r="AF302">
        <v>4</v>
      </c>
      <c r="AG302">
        <v>6</v>
      </c>
      <c r="AR302" t="s">
        <v>971</v>
      </c>
      <c r="AT302" t="s">
        <v>1757</v>
      </c>
      <c r="AU302">
        <v>0.15</v>
      </c>
      <c r="AY302" t="s">
        <v>1265</v>
      </c>
      <c r="AZ302" t="s">
        <v>1262</v>
      </c>
      <c r="BA302" t="s">
        <v>6</v>
      </c>
    </row>
    <row r="303" spans="1:53">
      <c r="A303" t="s">
        <v>1035</v>
      </c>
      <c r="B303" t="s">
        <v>10</v>
      </c>
      <c r="C303">
        <v>9</v>
      </c>
      <c r="D303">
        <v>113</v>
      </c>
      <c r="E303" t="s">
        <v>1034</v>
      </c>
      <c r="F303">
        <f>($F$305/100)*Curves!G30</f>
        <v>204</v>
      </c>
      <c r="I303">
        <f>($I$305/100)*Curves!G30</f>
        <v>197.2</v>
      </c>
      <c r="J303">
        <v>-0.1</v>
      </c>
      <c r="P303">
        <f>($P$305/100)*Curves!G30</f>
        <v>0.90666666666666673</v>
      </c>
      <c r="Q303">
        <v>0.01</v>
      </c>
      <c r="AF303">
        <v>4</v>
      </c>
      <c r="AG303">
        <v>6</v>
      </c>
      <c r="AR303" t="s">
        <v>972</v>
      </c>
      <c r="AT303" t="s">
        <v>1757</v>
      </c>
      <c r="AU303">
        <v>0.15</v>
      </c>
      <c r="AY303" t="s">
        <v>1265</v>
      </c>
      <c r="AZ303" t="s">
        <v>1262</v>
      </c>
      <c r="BA303" t="s">
        <v>6</v>
      </c>
    </row>
    <row r="304" spans="1:53">
      <c r="A304" t="s">
        <v>1036</v>
      </c>
      <c r="B304" t="s">
        <v>13</v>
      </c>
      <c r="C304">
        <v>9</v>
      </c>
      <c r="D304">
        <v>114</v>
      </c>
      <c r="E304" t="s">
        <v>1035</v>
      </c>
      <c r="F304">
        <f>($F$305/100)*Curves!G31</f>
        <v>240</v>
      </c>
      <c r="I304">
        <f>($I$305/100)*Curves!G31</f>
        <v>232</v>
      </c>
      <c r="J304">
        <v>-0.1</v>
      </c>
      <c r="P304">
        <f>($P$305/100)*Curves!G31</f>
        <v>1.0666666666666667</v>
      </c>
      <c r="Q304">
        <v>0.01</v>
      </c>
      <c r="AF304">
        <v>4</v>
      </c>
      <c r="AG304">
        <v>6</v>
      </c>
      <c r="AR304" t="s">
        <v>973</v>
      </c>
      <c r="AT304" t="s">
        <v>1757</v>
      </c>
      <c r="AU304">
        <v>0.15</v>
      </c>
      <c r="AY304" t="s">
        <v>1265</v>
      </c>
      <c r="AZ304" t="s">
        <v>1262</v>
      </c>
      <c r="BA304" t="s">
        <v>6</v>
      </c>
    </row>
    <row r="305" spans="1:56">
      <c r="F305">
        <v>900</v>
      </c>
      <c r="I305">
        <v>870</v>
      </c>
      <c r="P305">
        <v>4</v>
      </c>
    </row>
    <row r="306" spans="1:56">
      <c r="A306" t="s">
        <v>1037</v>
      </c>
      <c r="B306" t="s">
        <v>1</v>
      </c>
      <c r="C306">
        <v>9</v>
      </c>
      <c r="D306">
        <v>109</v>
      </c>
      <c r="F306">
        <f>($F$312/100)*Curves!G26</f>
        <v>59.999999999999993</v>
      </c>
      <c r="I306">
        <f>($I$312/100)*Curves!G26</f>
        <v>56</v>
      </c>
      <c r="J306">
        <v>-0.1</v>
      </c>
      <c r="P306">
        <f>($P$312/100)*Curves!G26</f>
        <v>0.19999999999999998</v>
      </c>
      <c r="AF306">
        <v>4</v>
      </c>
      <c r="AG306">
        <v>8</v>
      </c>
      <c r="AR306" t="s">
        <v>980</v>
      </c>
      <c r="AU306">
        <v>0.15</v>
      </c>
      <c r="AY306" t="s">
        <v>1264</v>
      </c>
      <c r="AZ306" t="s">
        <v>1261</v>
      </c>
      <c r="BA306" t="s">
        <v>3</v>
      </c>
    </row>
    <row r="307" spans="1:56">
      <c r="A307" t="s">
        <v>1038</v>
      </c>
      <c r="C307">
        <v>9</v>
      </c>
      <c r="D307">
        <v>110</v>
      </c>
      <c r="E307" t="s">
        <v>1037</v>
      </c>
      <c r="F307">
        <f>($F$312/100)*Curves!G27</f>
        <v>96</v>
      </c>
      <c r="I307">
        <f>($I$312/100)*Curves!G27</f>
        <v>89.6</v>
      </c>
      <c r="J307">
        <v>-0.1</v>
      </c>
      <c r="P307">
        <f>($P$312/100)*Curves!G27</f>
        <v>0.31999999999999995</v>
      </c>
      <c r="AF307">
        <v>4</v>
      </c>
      <c r="AG307">
        <v>8</v>
      </c>
      <c r="AR307" t="s">
        <v>1758</v>
      </c>
      <c r="AU307">
        <v>0.15</v>
      </c>
      <c r="AY307" t="s">
        <v>1264</v>
      </c>
      <c r="AZ307" t="s">
        <v>1261</v>
      </c>
      <c r="BA307" t="s">
        <v>3</v>
      </c>
    </row>
    <row r="308" spans="1:56">
      <c r="A308" t="s">
        <v>1039</v>
      </c>
      <c r="B308" t="s">
        <v>4</v>
      </c>
      <c r="C308">
        <v>9</v>
      </c>
      <c r="D308">
        <v>111</v>
      </c>
      <c r="E308" t="s">
        <v>1038</v>
      </c>
      <c r="F308">
        <f>($F$312/100)*Curves!G28</f>
        <v>132</v>
      </c>
      <c r="I308">
        <f>($I$312/100)*Curves!G28</f>
        <v>123.2</v>
      </c>
      <c r="J308">
        <v>-0.1</v>
      </c>
      <c r="P308">
        <f>($P$312/100)*Curves!G28</f>
        <v>0.43999999999999995</v>
      </c>
      <c r="AF308">
        <v>4</v>
      </c>
      <c r="AG308">
        <v>8</v>
      </c>
      <c r="AR308" t="s">
        <v>1759</v>
      </c>
      <c r="AU308">
        <v>0.15</v>
      </c>
      <c r="AY308" t="s">
        <v>1264</v>
      </c>
      <c r="AZ308" t="s">
        <v>1261</v>
      </c>
      <c r="BA308" t="s">
        <v>5</v>
      </c>
    </row>
    <row r="309" spans="1:56">
      <c r="A309" t="s">
        <v>1040</v>
      </c>
      <c r="B309" t="s">
        <v>7</v>
      </c>
      <c r="C309">
        <v>9</v>
      </c>
      <c r="D309">
        <v>112</v>
      </c>
      <c r="E309" t="s">
        <v>1039</v>
      </c>
      <c r="F309">
        <f>($F$312/100)*Curves!G29</f>
        <v>168</v>
      </c>
      <c r="I309">
        <f>($I$312/100)*Curves!G29</f>
        <v>156.80000000000001</v>
      </c>
      <c r="J309">
        <v>-0.1</v>
      </c>
      <c r="P309">
        <f>($P$312/100)*Curves!G29</f>
        <v>0.56000000000000005</v>
      </c>
      <c r="AF309">
        <v>4</v>
      </c>
      <c r="AG309">
        <v>8</v>
      </c>
      <c r="AR309" t="s">
        <v>1760</v>
      </c>
      <c r="AT309" t="s">
        <v>1757</v>
      </c>
      <c r="AU309">
        <v>0.15</v>
      </c>
      <c r="AY309" t="s">
        <v>1264</v>
      </c>
      <c r="AZ309" t="s">
        <v>1261</v>
      </c>
      <c r="BA309" t="s">
        <v>6</v>
      </c>
    </row>
    <row r="310" spans="1:56">
      <c r="A310" t="s">
        <v>1041</v>
      </c>
      <c r="B310" t="s">
        <v>10</v>
      </c>
      <c r="C310">
        <v>9</v>
      </c>
      <c r="D310">
        <v>113</v>
      </c>
      <c r="E310" t="s">
        <v>1040</v>
      </c>
      <c r="F310">
        <f>($F$312/100)*Curves!G30</f>
        <v>204</v>
      </c>
      <c r="I310">
        <f>($I$312/100)*Curves!G30</f>
        <v>190.4</v>
      </c>
      <c r="J310">
        <v>-0.1</v>
      </c>
      <c r="P310">
        <f>($P$312/100)*Curves!G30</f>
        <v>0.68</v>
      </c>
      <c r="AF310">
        <v>4</v>
      </c>
      <c r="AG310">
        <v>8</v>
      </c>
      <c r="AR310" t="s">
        <v>1761</v>
      </c>
      <c r="AT310" t="s">
        <v>1757</v>
      </c>
      <c r="AU310">
        <v>0.15</v>
      </c>
      <c r="AY310" t="s">
        <v>1264</v>
      </c>
      <c r="AZ310" t="s">
        <v>1261</v>
      </c>
      <c r="BA310" t="s">
        <v>6</v>
      </c>
    </row>
    <row r="311" spans="1:56">
      <c r="A311" t="s">
        <v>1042</v>
      </c>
      <c r="B311" t="s">
        <v>13</v>
      </c>
      <c r="C311">
        <v>9</v>
      </c>
      <c r="D311">
        <v>114</v>
      </c>
      <c r="E311" t="s">
        <v>1041</v>
      </c>
      <c r="F311">
        <f>($F$312/100)*Curves!G31</f>
        <v>240</v>
      </c>
      <c r="I311">
        <f>($I$312/100)*Curves!G31</f>
        <v>224.00000000000003</v>
      </c>
      <c r="J311">
        <v>-0.1</v>
      </c>
      <c r="P311">
        <f>($P$312/100)*Curves!G31</f>
        <v>0.8</v>
      </c>
      <c r="AF311">
        <v>4</v>
      </c>
      <c r="AG311">
        <v>8</v>
      </c>
      <c r="AR311" t="s">
        <v>1762</v>
      </c>
      <c r="AT311" t="s">
        <v>1757</v>
      </c>
      <c r="AU311">
        <v>0.15</v>
      </c>
      <c r="AY311" t="s">
        <v>1264</v>
      </c>
      <c r="AZ311" t="s">
        <v>1261</v>
      </c>
      <c r="BA311" t="s">
        <v>6</v>
      </c>
    </row>
    <row r="312" spans="1:56">
      <c r="F312">
        <v>900</v>
      </c>
      <c r="I312">
        <v>840</v>
      </c>
      <c r="P312">
        <v>3</v>
      </c>
    </row>
    <row r="313" spans="1:56">
      <c r="A313" t="s">
        <v>1170</v>
      </c>
      <c r="C313">
        <v>9</v>
      </c>
      <c r="D313">
        <v>109</v>
      </c>
      <c r="F313">
        <f>($F$319/100)*Curves!G26</f>
        <v>59.999999999999993</v>
      </c>
      <c r="I313">
        <f>($I$319/100)*Curves!G26</f>
        <v>51.999999999999993</v>
      </c>
      <c r="J313">
        <v>-0.1</v>
      </c>
      <c r="P313">
        <f>($P$319/100)*Curves!$G26</f>
        <v>0.16666666666666666</v>
      </c>
      <c r="AN313">
        <v>0.01</v>
      </c>
      <c r="AO313">
        <v>0.01</v>
      </c>
      <c r="AR313" t="s">
        <v>1178</v>
      </c>
      <c r="AT313" t="s">
        <v>1176</v>
      </c>
      <c r="AU313">
        <v>0.1</v>
      </c>
    </row>
    <row r="314" spans="1:56">
      <c r="A314" t="s">
        <v>1171</v>
      </c>
      <c r="C314">
        <v>9</v>
      </c>
      <c r="D314">
        <v>110</v>
      </c>
      <c r="E314" t="s">
        <v>1170</v>
      </c>
      <c r="F314">
        <f>($F$319/100)*Curves!G27</f>
        <v>96</v>
      </c>
      <c r="I314">
        <f>($I$319/100)*Curves!G27</f>
        <v>83.199999999999989</v>
      </c>
      <c r="J314">
        <v>-0.1</v>
      </c>
      <c r="P314">
        <f>($P$319/100)*Curves!$G27</f>
        <v>0.26666666666666666</v>
      </c>
      <c r="AN314">
        <v>0.01</v>
      </c>
      <c r="AO314">
        <v>0.01</v>
      </c>
      <c r="AP314">
        <v>-0.01</v>
      </c>
      <c r="AQ314">
        <v>-0.01</v>
      </c>
      <c r="AR314" t="s">
        <v>1177</v>
      </c>
      <c r="AT314" t="s">
        <v>1176</v>
      </c>
      <c r="AU314">
        <v>0.1</v>
      </c>
    </row>
    <row r="315" spans="1:56">
      <c r="A315" t="s">
        <v>1172</v>
      </c>
      <c r="B315" t="s">
        <v>1</v>
      </c>
      <c r="C315">
        <v>9</v>
      </c>
      <c r="D315">
        <v>111</v>
      </c>
      <c r="E315" t="s">
        <v>1171</v>
      </c>
      <c r="F315">
        <f>($F$319/100)*Curves!G28</f>
        <v>132</v>
      </c>
      <c r="I315">
        <f>($I$319/100)*Curves!G28</f>
        <v>114.39999999999999</v>
      </c>
      <c r="J315">
        <v>-0.1</v>
      </c>
      <c r="P315">
        <f>($P$319/100)*Curves!$G28</f>
        <v>0.3666666666666667</v>
      </c>
      <c r="AN315">
        <v>0.01</v>
      </c>
      <c r="AO315">
        <v>0.01</v>
      </c>
      <c r="AP315">
        <v>-0.01</v>
      </c>
      <c r="AQ315">
        <v>-0.01</v>
      </c>
      <c r="AR315" t="s">
        <v>1179</v>
      </c>
      <c r="AT315" t="s">
        <v>1176</v>
      </c>
      <c r="AU315">
        <v>0.1</v>
      </c>
    </row>
    <row r="316" spans="1:56">
      <c r="A316" t="s">
        <v>1173</v>
      </c>
      <c r="B316" t="s">
        <v>4</v>
      </c>
      <c r="C316">
        <v>9</v>
      </c>
      <c r="D316">
        <v>112</v>
      </c>
      <c r="E316" t="s">
        <v>1172</v>
      </c>
      <c r="F316">
        <f>($F$319/100)*Curves!G29</f>
        <v>168</v>
      </c>
      <c r="I316">
        <f>($I$319/100)*Curves!G29</f>
        <v>145.6</v>
      </c>
      <c r="J316">
        <v>-0.1</v>
      </c>
      <c r="P316">
        <f>($P$319/100)*Curves!$G29</f>
        <v>0.46666666666666673</v>
      </c>
      <c r="AN316">
        <v>0.01</v>
      </c>
      <c r="AO316">
        <v>0.01</v>
      </c>
      <c r="AP316">
        <v>-0.01</v>
      </c>
      <c r="AQ316">
        <v>-0.01</v>
      </c>
      <c r="AR316" t="s">
        <v>1180</v>
      </c>
      <c r="AT316" t="s">
        <v>1176</v>
      </c>
      <c r="AU316">
        <v>0.1</v>
      </c>
    </row>
    <row r="317" spans="1:56">
      <c r="A317" t="s">
        <v>1174</v>
      </c>
      <c r="B317" t="s">
        <v>7</v>
      </c>
      <c r="C317">
        <v>9</v>
      </c>
      <c r="D317">
        <v>113</v>
      </c>
      <c r="E317" t="s">
        <v>1173</v>
      </c>
      <c r="F317">
        <f>($F$319/100)*Curves!G30</f>
        <v>204</v>
      </c>
      <c r="I317">
        <f>($I$319/100)*Curves!G30</f>
        <v>176.8</v>
      </c>
      <c r="J317">
        <v>-0.1</v>
      </c>
      <c r="P317">
        <f>($P$319/100)*Curves!$G30</f>
        <v>0.56666666666666676</v>
      </c>
      <c r="AN317">
        <v>0.01</v>
      </c>
      <c r="AO317">
        <v>0.01</v>
      </c>
      <c r="AP317">
        <v>-0.01</v>
      </c>
      <c r="AQ317">
        <v>-0.01</v>
      </c>
      <c r="AR317" t="s">
        <v>1181</v>
      </c>
      <c r="AT317" t="s">
        <v>1176</v>
      </c>
      <c r="AU317">
        <v>0.1</v>
      </c>
    </row>
    <row r="318" spans="1:56">
      <c r="A318" t="s">
        <v>1175</v>
      </c>
      <c r="B318" t="s">
        <v>10</v>
      </c>
      <c r="C318">
        <v>9</v>
      </c>
      <c r="D318">
        <v>114</v>
      </c>
      <c r="E318" t="s">
        <v>1174</v>
      </c>
      <c r="F318">
        <f>($F$319/100)*Curves!G31</f>
        <v>240</v>
      </c>
      <c r="I318">
        <f>($I$319/100)*Curves!G31</f>
        <v>208</v>
      </c>
      <c r="J318">
        <v>-0.1</v>
      </c>
      <c r="P318">
        <f>($P$319/100)*Curves!$G31</f>
        <v>0.66666666666666674</v>
      </c>
      <c r="AN318">
        <v>0.01</v>
      </c>
      <c r="AO318">
        <v>0.01</v>
      </c>
      <c r="AP318">
        <v>-0.01</v>
      </c>
      <c r="AQ318">
        <v>-0.01</v>
      </c>
      <c r="AR318" t="s">
        <v>1182</v>
      </c>
      <c r="AT318" t="s">
        <v>1176</v>
      </c>
      <c r="AU318">
        <v>0.1</v>
      </c>
    </row>
    <row r="319" spans="1:56">
      <c r="F319">
        <v>900</v>
      </c>
      <c r="I319">
        <v>780</v>
      </c>
      <c r="P319">
        <v>2.5</v>
      </c>
    </row>
    <row r="320" spans="1:56">
      <c r="A320" t="s">
        <v>1184</v>
      </c>
      <c r="C320">
        <v>0</v>
      </c>
      <c r="D320">
        <v>115</v>
      </c>
      <c r="F320">
        <v>356</v>
      </c>
      <c r="I320">
        <v>200</v>
      </c>
      <c r="J320">
        <v>4.25</v>
      </c>
      <c r="K320">
        <v>0.1</v>
      </c>
      <c r="L320">
        <v>0.15</v>
      </c>
      <c r="N320">
        <v>0.1</v>
      </c>
      <c r="Q320">
        <v>-0.08</v>
      </c>
      <c r="R320">
        <v>-0.15</v>
      </c>
      <c r="AG320">
        <v>45</v>
      </c>
      <c r="AH320">
        <v>15</v>
      </c>
      <c r="AM320">
        <v>50</v>
      </c>
      <c r="AR320" t="s">
        <v>1386</v>
      </c>
      <c r="BD320" t="s">
        <v>1555</v>
      </c>
    </row>
    <row r="321" spans="1:56">
      <c r="A321" t="s">
        <v>1185</v>
      </c>
      <c r="C321">
        <v>0</v>
      </c>
      <c r="D321">
        <v>115</v>
      </c>
      <c r="F321">
        <v>356</v>
      </c>
      <c r="I321">
        <v>200</v>
      </c>
      <c r="J321">
        <v>6</v>
      </c>
      <c r="K321">
        <v>1.5</v>
      </c>
      <c r="L321">
        <v>0.15</v>
      </c>
      <c r="N321">
        <v>0.1</v>
      </c>
      <c r="R321">
        <v>-0.15</v>
      </c>
      <c r="AF321">
        <v>10</v>
      </c>
      <c r="AG321">
        <v>20</v>
      </c>
      <c r="AH321">
        <v>10</v>
      </c>
      <c r="AN321">
        <v>-0.5</v>
      </c>
      <c r="AR321" t="s">
        <v>1387</v>
      </c>
      <c r="AT321" t="s">
        <v>1839</v>
      </c>
      <c r="AW321" t="s">
        <v>263</v>
      </c>
    </row>
    <row r="322" spans="1:56">
      <c r="A322" t="s">
        <v>1186</v>
      </c>
      <c r="C322">
        <v>0</v>
      </c>
      <c r="D322">
        <v>115</v>
      </c>
      <c r="F322">
        <v>356</v>
      </c>
      <c r="I322">
        <v>200</v>
      </c>
      <c r="J322">
        <v>3.75</v>
      </c>
      <c r="K322">
        <v>0.1</v>
      </c>
      <c r="L322">
        <v>0.15</v>
      </c>
      <c r="N322">
        <v>0.1</v>
      </c>
      <c r="Q322">
        <v>-0.01</v>
      </c>
      <c r="R322">
        <v>-0.05</v>
      </c>
      <c r="AF322">
        <v>20</v>
      </c>
      <c r="AG322">
        <v>10</v>
      </c>
      <c r="AM322">
        <v>50</v>
      </c>
      <c r="AR322" t="s">
        <v>1388</v>
      </c>
      <c r="BD322" t="s">
        <v>1691</v>
      </c>
    </row>
    <row r="323" spans="1:56">
      <c r="A323" t="s">
        <v>1187</v>
      </c>
      <c r="C323">
        <v>0</v>
      </c>
      <c r="D323">
        <v>115</v>
      </c>
      <c r="F323">
        <v>356</v>
      </c>
      <c r="I323">
        <v>200</v>
      </c>
      <c r="J323">
        <v>3.75</v>
      </c>
      <c r="K323">
        <v>0.1</v>
      </c>
      <c r="L323">
        <v>0.15</v>
      </c>
      <c r="N323">
        <v>0.1</v>
      </c>
      <c r="Q323">
        <v>-0.06</v>
      </c>
      <c r="R323">
        <v>-0.1</v>
      </c>
      <c r="AF323">
        <v>10</v>
      </c>
      <c r="AG323">
        <v>10</v>
      </c>
      <c r="AH323">
        <v>15</v>
      </c>
      <c r="AM323">
        <v>50</v>
      </c>
      <c r="AR323" t="s">
        <v>1389</v>
      </c>
      <c r="BD323" t="s">
        <v>1690</v>
      </c>
    </row>
    <row r="324" spans="1:56">
      <c r="A324" t="s">
        <v>1188</v>
      </c>
      <c r="C324">
        <v>0</v>
      </c>
      <c r="D324">
        <v>115</v>
      </c>
      <c r="F324">
        <v>356</v>
      </c>
      <c r="I324">
        <v>200</v>
      </c>
      <c r="J324">
        <v>2</v>
      </c>
      <c r="K324">
        <v>0.1</v>
      </c>
      <c r="L324">
        <v>0.15</v>
      </c>
      <c r="N324">
        <v>0.1</v>
      </c>
      <c r="Q324">
        <v>-0.06</v>
      </c>
      <c r="R324">
        <v>-0.1</v>
      </c>
      <c r="AF324">
        <v>-30</v>
      </c>
      <c r="AH324">
        <v>20</v>
      </c>
      <c r="AI324">
        <v>50</v>
      </c>
      <c r="AJ324">
        <v>10</v>
      </c>
      <c r="AK324">
        <v>-10</v>
      </c>
      <c r="AM324">
        <v>50</v>
      </c>
      <c r="AR324" t="s">
        <v>1390</v>
      </c>
      <c r="BD324" t="s">
        <v>1689</v>
      </c>
    </row>
    <row r="325" spans="1:56">
      <c r="A325" t="s">
        <v>1196</v>
      </c>
      <c r="C325">
        <v>0</v>
      </c>
      <c r="D325">
        <v>115</v>
      </c>
      <c r="F325">
        <v>356</v>
      </c>
      <c r="I325">
        <v>200</v>
      </c>
      <c r="J325">
        <v>2</v>
      </c>
      <c r="K325">
        <v>0.1</v>
      </c>
      <c r="L325">
        <v>0.05</v>
      </c>
      <c r="M325">
        <v>0.1</v>
      </c>
      <c r="O325">
        <v>0.1</v>
      </c>
      <c r="Q325">
        <v>0.01</v>
      </c>
      <c r="AM325">
        <v>50</v>
      </c>
      <c r="AR325" t="s">
        <v>1391</v>
      </c>
      <c r="BD325" t="s">
        <v>1688</v>
      </c>
    </row>
    <row r="326" spans="1:56">
      <c r="A326" t="s">
        <v>1195</v>
      </c>
      <c r="C326">
        <v>0</v>
      </c>
      <c r="D326">
        <v>115</v>
      </c>
      <c r="F326">
        <v>356</v>
      </c>
      <c r="I326">
        <v>200</v>
      </c>
      <c r="J326">
        <v>2</v>
      </c>
      <c r="K326">
        <v>0.1</v>
      </c>
      <c r="L326">
        <v>0.1</v>
      </c>
      <c r="M326">
        <v>0.15</v>
      </c>
      <c r="O326">
        <v>0.1</v>
      </c>
      <c r="Q326">
        <v>0.02</v>
      </c>
      <c r="AM326">
        <v>50</v>
      </c>
      <c r="AR326" t="s">
        <v>1392</v>
      </c>
      <c r="BD326" t="s">
        <v>1579</v>
      </c>
    </row>
    <row r="327" spans="1:56">
      <c r="A327" t="s">
        <v>1189</v>
      </c>
      <c r="C327">
        <v>0</v>
      </c>
      <c r="D327">
        <v>115</v>
      </c>
      <c r="F327">
        <v>356</v>
      </c>
      <c r="I327">
        <v>200</v>
      </c>
      <c r="J327">
        <v>4</v>
      </c>
      <c r="K327">
        <v>0.1</v>
      </c>
      <c r="L327">
        <v>0.15</v>
      </c>
      <c r="N327">
        <v>0.1</v>
      </c>
      <c r="Q327">
        <v>-7.0000000000000007E-2</v>
      </c>
      <c r="R327">
        <v>-0.15</v>
      </c>
      <c r="AF327">
        <v>50</v>
      </c>
      <c r="AG327">
        <v>-20</v>
      </c>
      <c r="AH327">
        <v>30</v>
      </c>
      <c r="AI327">
        <v>-20</v>
      </c>
      <c r="AJ327">
        <v>20</v>
      </c>
      <c r="AK327">
        <v>-10</v>
      </c>
      <c r="AM327">
        <v>50</v>
      </c>
      <c r="AR327" t="s">
        <v>1393</v>
      </c>
      <c r="BD327" t="s">
        <v>1687</v>
      </c>
    </row>
    <row r="328" spans="1:56">
      <c r="A328" t="s">
        <v>1190</v>
      </c>
      <c r="C328">
        <v>0</v>
      </c>
      <c r="D328">
        <v>115</v>
      </c>
      <c r="F328">
        <v>356</v>
      </c>
      <c r="I328">
        <v>200</v>
      </c>
      <c r="J328">
        <v>4.25</v>
      </c>
      <c r="K328">
        <v>0.1</v>
      </c>
      <c r="L328">
        <v>0.15</v>
      </c>
      <c r="N328">
        <v>0.1</v>
      </c>
      <c r="Q328">
        <v>-0.08</v>
      </c>
      <c r="R328">
        <v>-0.15</v>
      </c>
      <c r="AG328">
        <v>30</v>
      </c>
      <c r="AH328">
        <v>10</v>
      </c>
      <c r="AI328">
        <v>10</v>
      </c>
      <c r="AM328">
        <v>50</v>
      </c>
      <c r="AR328" t="s">
        <v>1394</v>
      </c>
      <c r="BD328" t="s">
        <v>1686</v>
      </c>
    </row>
    <row r="329" spans="1:56">
      <c r="A329" t="s">
        <v>1191</v>
      </c>
      <c r="C329">
        <v>0</v>
      </c>
      <c r="D329">
        <v>115</v>
      </c>
      <c r="F329">
        <v>356</v>
      </c>
      <c r="I329">
        <v>200</v>
      </c>
      <c r="K329">
        <v>0.1</v>
      </c>
      <c r="L329">
        <v>0.15</v>
      </c>
      <c r="N329">
        <v>0.1</v>
      </c>
      <c r="P329">
        <v>1</v>
      </c>
      <c r="AG329">
        <v>30</v>
      </c>
      <c r="AK329">
        <v>10</v>
      </c>
      <c r="AM329">
        <v>50</v>
      </c>
      <c r="AP329">
        <v>-0.05</v>
      </c>
      <c r="AQ329">
        <v>-0.1</v>
      </c>
      <c r="AR329" t="s">
        <v>1395</v>
      </c>
      <c r="BD329" t="s">
        <v>1681</v>
      </c>
    </row>
    <row r="330" spans="1:56">
      <c r="A330" t="s">
        <v>1192</v>
      </c>
      <c r="C330">
        <v>0</v>
      </c>
      <c r="D330">
        <v>115</v>
      </c>
      <c r="F330">
        <v>356</v>
      </c>
      <c r="I330">
        <v>200</v>
      </c>
      <c r="J330">
        <v>3.25</v>
      </c>
      <c r="K330">
        <v>0.1</v>
      </c>
      <c r="L330">
        <v>0.15</v>
      </c>
      <c r="N330">
        <v>0.1</v>
      </c>
      <c r="Q330">
        <v>-0.04</v>
      </c>
      <c r="AF330">
        <v>20</v>
      </c>
      <c r="AG330">
        <v>20</v>
      </c>
      <c r="AH330">
        <v>10</v>
      </c>
      <c r="AJ330">
        <v>10</v>
      </c>
      <c r="AK330">
        <v>-10</v>
      </c>
      <c r="AM330">
        <v>50</v>
      </c>
      <c r="AR330" t="s">
        <v>1396</v>
      </c>
      <c r="AW330" t="s">
        <v>263</v>
      </c>
      <c r="BC330" t="s">
        <v>1550</v>
      </c>
    </row>
    <row r="331" spans="1:56">
      <c r="A331" t="s">
        <v>1193</v>
      </c>
      <c r="C331">
        <v>0</v>
      </c>
      <c r="D331">
        <v>115</v>
      </c>
      <c r="F331">
        <v>356</v>
      </c>
      <c r="I331">
        <v>200</v>
      </c>
      <c r="K331">
        <v>0.1</v>
      </c>
      <c r="L331">
        <v>0.15</v>
      </c>
      <c r="N331">
        <v>0.1</v>
      </c>
      <c r="P331">
        <v>2</v>
      </c>
      <c r="Q331">
        <v>0.02</v>
      </c>
      <c r="AF331">
        <v>-30</v>
      </c>
      <c r="AG331">
        <v>20</v>
      </c>
      <c r="AH331">
        <v>20</v>
      </c>
      <c r="AJ331">
        <v>10</v>
      </c>
      <c r="AK331">
        <v>5</v>
      </c>
      <c r="AL331">
        <v>30</v>
      </c>
      <c r="AM331">
        <v>50</v>
      </c>
      <c r="AR331" t="s">
        <v>1397</v>
      </c>
      <c r="BD331" t="s">
        <v>1692</v>
      </c>
    </row>
    <row r="332" spans="1:56">
      <c r="A332" t="s">
        <v>1194</v>
      </c>
      <c r="C332">
        <v>0</v>
      </c>
      <c r="D332">
        <v>115</v>
      </c>
      <c r="F332">
        <v>356</v>
      </c>
      <c r="I332">
        <v>200</v>
      </c>
      <c r="J332">
        <v>2</v>
      </c>
      <c r="K332">
        <v>0.1</v>
      </c>
      <c r="L332">
        <v>0.25</v>
      </c>
      <c r="N332">
        <v>0.15</v>
      </c>
      <c r="Q332">
        <v>-0.03</v>
      </c>
      <c r="AF332">
        <v>-30</v>
      </c>
      <c r="AH332">
        <v>30</v>
      </c>
      <c r="AI332">
        <v>50</v>
      </c>
      <c r="AJ332">
        <v>-10</v>
      </c>
      <c r="AK332">
        <v>-10</v>
      </c>
      <c r="AL332">
        <v>20</v>
      </c>
      <c r="AM332">
        <v>50</v>
      </c>
      <c r="AR332" t="s">
        <v>1398</v>
      </c>
      <c r="BD332" t="s">
        <v>1693</v>
      </c>
    </row>
    <row r="333" spans="1:56">
      <c r="A333" t="s">
        <v>1244</v>
      </c>
      <c r="C333">
        <v>0</v>
      </c>
      <c r="D333">
        <v>115</v>
      </c>
      <c r="F333">
        <v>356</v>
      </c>
      <c r="I333">
        <v>200</v>
      </c>
      <c r="J333">
        <v>5.5</v>
      </c>
      <c r="K333">
        <v>0.3</v>
      </c>
      <c r="L333">
        <v>0.15</v>
      </c>
      <c r="N333">
        <v>0.1</v>
      </c>
      <c r="Q333">
        <v>-0.1</v>
      </c>
      <c r="AF333">
        <v>-20</v>
      </c>
      <c r="AG333">
        <v>10</v>
      </c>
      <c r="AK333">
        <v>15</v>
      </c>
      <c r="AM333">
        <v>50</v>
      </c>
      <c r="AN333">
        <v>-0.1</v>
      </c>
      <c r="AR333" t="s">
        <v>1399</v>
      </c>
      <c r="BD333" t="s">
        <v>1694</v>
      </c>
    </row>
    <row r="334" spans="1:56">
      <c r="A334" t="s">
        <v>1245</v>
      </c>
      <c r="C334">
        <v>0</v>
      </c>
      <c r="D334">
        <v>115</v>
      </c>
      <c r="F334">
        <v>356</v>
      </c>
      <c r="I334">
        <v>200</v>
      </c>
      <c r="J334">
        <v>3.5</v>
      </c>
      <c r="K334">
        <v>0.1</v>
      </c>
      <c r="L334">
        <v>0.15</v>
      </c>
      <c r="N334">
        <v>0.1</v>
      </c>
      <c r="Q334">
        <v>-0.05</v>
      </c>
      <c r="AF334">
        <v>-30</v>
      </c>
      <c r="AG334">
        <v>20</v>
      </c>
      <c r="AH334">
        <v>30</v>
      </c>
      <c r="AJ334">
        <v>20</v>
      </c>
      <c r="AK334">
        <v>-10</v>
      </c>
      <c r="AM334">
        <v>50</v>
      </c>
      <c r="AR334" t="s">
        <v>1400</v>
      </c>
      <c r="BD334" t="s">
        <v>1695</v>
      </c>
    </row>
    <row r="335" spans="1:56">
      <c r="A335" t="s">
        <v>1246</v>
      </c>
      <c r="C335">
        <v>0</v>
      </c>
      <c r="D335">
        <v>115</v>
      </c>
      <c r="F335">
        <v>356</v>
      </c>
      <c r="I335">
        <v>200</v>
      </c>
      <c r="J335">
        <v>3</v>
      </c>
      <c r="K335">
        <v>0.1</v>
      </c>
      <c r="L335">
        <v>0.2</v>
      </c>
      <c r="N335">
        <v>0.1</v>
      </c>
      <c r="Q335">
        <v>-0.04</v>
      </c>
      <c r="AF335">
        <v>35</v>
      </c>
      <c r="AG335">
        <v>45</v>
      </c>
      <c r="AK335">
        <v>-10</v>
      </c>
      <c r="AM335">
        <v>50</v>
      </c>
      <c r="AR335" t="s">
        <v>1401</v>
      </c>
      <c r="AW335" t="s">
        <v>263</v>
      </c>
      <c r="BC335" t="s">
        <v>1551</v>
      </c>
    </row>
    <row r="336" spans="1:56">
      <c r="A336" t="s">
        <v>1247</v>
      </c>
      <c r="C336">
        <v>0</v>
      </c>
      <c r="D336">
        <v>115</v>
      </c>
      <c r="F336">
        <v>356</v>
      </c>
      <c r="I336">
        <v>200</v>
      </c>
      <c r="K336">
        <v>0.1</v>
      </c>
      <c r="L336">
        <v>0.15</v>
      </c>
      <c r="N336">
        <v>0.1</v>
      </c>
      <c r="AL336">
        <v>10</v>
      </c>
      <c r="AR336" t="s">
        <v>1402</v>
      </c>
      <c r="BC336" t="s">
        <v>1551</v>
      </c>
    </row>
    <row r="337" spans="1:56">
      <c r="A337" t="s">
        <v>1248</v>
      </c>
      <c r="C337">
        <v>0</v>
      </c>
      <c r="D337">
        <v>115</v>
      </c>
      <c r="F337">
        <v>356</v>
      </c>
      <c r="I337">
        <v>200</v>
      </c>
      <c r="J337">
        <v>6</v>
      </c>
      <c r="K337">
        <v>0.3</v>
      </c>
      <c r="L337">
        <v>0.15</v>
      </c>
      <c r="N337">
        <v>0.1</v>
      </c>
      <c r="Q337">
        <v>-0.11</v>
      </c>
      <c r="AF337">
        <v>-30</v>
      </c>
      <c r="AG337">
        <v>10</v>
      </c>
      <c r="AK337">
        <v>20</v>
      </c>
      <c r="AM337">
        <v>50</v>
      </c>
      <c r="AR337" t="s">
        <v>1403</v>
      </c>
      <c r="BD337" t="s">
        <v>1556</v>
      </c>
    </row>
    <row r="338" spans="1:56">
      <c r="A338" t="s">
        <v>1249</v>
      </c>
      <c r="C338">
        <v>0</v>
      </c>
      <c r="D338">
        <v>115</v>
      </c>
      <c r="F338">
        <v>356</v>
      </c>
      <c r="I338">
        <v>200</v>
      </c>
      <c r="K338">
        <v>0.1</v>
      </c>
      <c r="L338">
        <v>0.15</v>
      </c>
      <c r="N338">
        <v>0.1</v>
      </c>
      <c r="P338">
        <v>2</v>
      </c>
      <c r="Q338">
        <v>0.02</v>
      </c>
      <c r="AF338">
        <v>20</v>
      </c>
      <c r="AG338">
        <v>15</v>
      </c>
      <c r="AH338">
        <v>10</v>
      </c>
      <c r="AK338">
        <v>-5</v>
      </c>
      <c r="AL338">
        <v>25</v>
      </c>
      <c r="AM338">
        <v>50</v>
      </c>
      <c r="AR338" t="s">
        <v>1404</v>
      </c>
      <c r="BD338" t="s">
        <v>1557</v>
      </c>
    </row>
    <row r="339" spans="1:56">
      <c r="A339" t="s">
        <v>1250</v>
      </c>
      <c r="C339">
        <v>0</v>
      </c>
      <c r="D339">
        <v>115</v>
      </c>
      <c r="F339">
        <v>356</v>
      </c>
      <c r="I339">
        <v>200</v>
      </c>
      <c r="K339">
        <v>0.1</v>
      </c>
      <c r="L339">
        <v>0.15</v>
      </c>
      <c r="N339">
        <v>0.1</v>
      </c>
      <c r="P339">
        <v>1</v>
      </c>
      <c r="Q339">
        <v>0.02</v>
      </c>
      <c r="AF339">
        <v>15</v>
      </c>
      <c r="AG339">
        <v>10</v>
      </c>
      <c r="AH339">
        <v>20</v>
      </c>
      <c r="AK339">
        <v>-5</v>
      </c>
      <c r="AL339">
        <v>15</v>
      </c>
      <c r="AM339">
        <v>50</v>
      </c>
      <c r="AR339" t="s">
        <v>1405</v>
      </c>
      <c r="BD339" t="s">
        <v>1558</v>
      </c>
    </row>
    <row r="340" spans="1:56">
      <c r="A340" t="s">
        <v>1251</v>
      </c>
      <c r="C340">
        <v>0</v>
      </c>
      <c r="D340">
        <v>115</v>
      </c>
      <c r="F340">
        <v>356</v>
      </c>
      <c r="I340">
        <v>200</v>
      </c>
      <c r="J340">
        <v>1.5</v>
      </c>
      <c r="K340">
        <v>0.1</v>
      </c>
      <c r="L340">
        <v>0.25</v>
      </c>
      <c r="N340">
        <v>0.1</v>
      </c>
      <c r="Q340">
        <v>-0.02</v>
      </c>
      <c r="AF340">
        <v>35</v>
      </c>
      <c r="AG340">
        <v>20</v>
      </c>
      <c r="AH340">
        <v>15</v>
      </c>
      <c r="AK340">
        <v>-10</v>
      </c>
      <c r="AM340">
        <v>50</v>
      </c>
      <c r="AR340" t="s">
        <v>1406</v>
      </c>
      <c r="BD340" t="s">
        <v>1559</v>
      </c>
    </row>
    <row r="341" spans="1:56">
      <c r="A341" t="s">
        <v>1252</v>
      </c>
      <c r="C341">
        <v>0</v>
      </c>
      <c r="D341">
        <v>115</v>
      </c>
      <c r="F341">
        <v>356</v>
      </c>
      <c r="I341">
        <v>200</v>
      </c>
      <c r="J341">
        <v>1.5</v>
      </c>
      <c r="K341">
        <v>0.1</v>
      </c>
      <c r="L341">
        <v>0.1</v>
      </c>
      <c r="N341">
        <v>0.05</v>
      </c>
      <c r="Q341">
        <v>-0.02</v>
      </c>
      <c r="AF341">
        <v>15</v>
      </c>
      <c r="AG341">
        <v>10</v>
      </c>
      <c r="AM341">
        <v>50</v>
      </c>
      <c r="AR341" t="s">
        <v>1407</v>
      </c>
      <c r="AW341" t="s">
        <v>263</v>
      </c>
      <c r="BC341" t="s">
        <v>1552</v>
      </c>
    </row>
    <row r="342" spans="1:56">
      <c r="A342" t="s">
        <v>1253</v>
      </c>
      <c r="C342">
        <v>0</v>
      </c>
      <c r="D342">
        <v>115</v>
      </c>
      <c r="F342">
        <v>356</v>
      </c>
      <c r="I342">
        <v>200</v>
      </c>
      <c r="J342">
        <v>3.5</v>
      </c>
      <c r="K342">
        <v>0.1</v>
      </c>
      <c r="L342">
        <v>0.15</v>
      </c>
      <c r="N342">
        <v>0.1</v>
      </c>
      <c r="Q342">
        <v>-0.05</v>
      </c>
      <c r="AG342">
        <v>20</v>
      </c>
      <c r="AJ342">
        <v>25</v>
      </c>
      <c r="AM342">
        <v>50</v>
      </c>
      <c r="AR342" t="s">
        <v>1408</v>
      </c>
      <c r="BD342" t="s">
        <v>1560</v>
      </c>
    </row>
    <row r="343" spans="1:56">
      <c r="A343" t="s">
        <v>1254</v>
      </c>
      <c r="C343">
        <v>0</v>
      </c>
      <c r="D343">
        <v>115</v>
      </c>
      <c r="F343">
        <v>356</v>
      </c>
      <c r="I343">
        <v>200</v>
      </c>
      <c r="J343">
        <v>3</v>
      </c>
      <c r="K343">
        <v>0.1</v>
      </c>
      <c r="L343">
        <v>0.15</v>
      </c>
      <c r="N343">
        <v>0.1</v>
      </c>
      <c r="Q343">
        <v>-0.04</v>
      </c>
      <c r="AF343">
        <v>15</v>
      </c>
      <c r="AG343">
        <v>5</v>
      </c>
      <c r="AH343">
        <v>25</v>
      </c>
      <c r="AM343">
        <v>50</v>
      </c>
      <c r="AR343" t="s">
        <v>1409</v>
      </c>
      <c r="BD343" t="s">
        <v>1561</v>
      </c>
    </row>
    <row r="344" spans="1:56">
      <c r="A344" t="s">
        <v>1255</v>
      </c>
      <c r="C344">
        <v>0</v>
      </c>
      <c r="D344">
        <v>115</v>
      </c>
      <c r="F344">
        <v>356</v>
      </c>
      <c r="I344">
        <v>200</v>
      </c>
      <c r="J344">
        <v>4</v>
      </c>
      <c r="K344">
        <v>0.2</v>
      </c>
      <c r="L344">
        <v>0.2</v>
      </c>
      <c r="N344">
        <v>0.1</v>
      </c>
      <c r="Q344">
        <v>-7.0000000000000007E-2</v>
      </c>
      <c r="AF344">
        <v>5</v>
      </c>
      <c r="AG344">
        <v>40</v>
      </c>
      <c r="AH344">
        <v>15</v>
      </c>
      <c r="AM344">
        <v>50</v>
      </c>
      <c r="AR344" t="s">
        <v>1410</v>
      </c>
      <c r="BD344" t="s">
        <v>1562</v>
      </c>
    </row>
    <row r="345" spans="1:56">
      <c r="A345" t="s">
        <v>1256</v>
      </c>
      <c r="C345">
        <v>0</v>
      </c>
      <c r="D345">
        <v>115</v>
      </c>
      <c r="F345">
        <v>356</v>
      </c>
      <c r="I345">
        <v>200</v>
      </c>
      <c r="J345">
        <v>3.75</v>
      </c>
      <c r="K345">
        <v>0.1</v>
      </c>
      <c r="L345">
        <v>0.15</v>
      </c>
      <c r="N345">
        <v>0.1</v>
      </c>
      <c r="Q345">
        <v>-7.0000000000000007E-2</v>
      </c>
      <c r="AF345">
        <v>20</v>
      </c>
      <c r="AJ345">
        <v>45</v>
      </c>
      <c r="AK345">
        <v>-10</v>
      </c>
      <c r="AL345">
        <v>30</v>
      </c>
      <c r="AM345">
        <v>50</v>
      </c>
      <c r="AR345" t="s">
        <v>1411</v>
      </c>
      <c r="BD345" t="s">
        <v>1563</v>
      </c>
    </row>
    <row r="346" spans="1:56">
      <c r="A346" t="s">
        <v>1257</v>
      </c>
      <c r="C346">
        <v>0</v>
      </c>
      <c r="D346">
        <v>115</v>
      </c>
      <c r="F346">
        <v>356</v>
      </c>
      <c r="I346">
        <v>200</v>
      </c>
      <c r="J346">
        <v>5</v>
      </c>
      <c r="K346">
        <v>0.2</v>
      </c>
      <c r="L346">
        <v>0.3</v>
      </c>
      <c r="N346">
        <v>0.2</v>
      </c>
      <c r="P346">
        <v>2</v>
      </c>
      <c r="Q346">
        <v>-0.12</v>
      </c>
      <c r="AF346">
        <v>-100</v>
      </c>
      <c r="AG346">
        <v>30</v>
      </c>
      <c r="AH346">
        <v>35</v>
      </c>
      <c r="AI346">
        <v>35</v>
      </c>
      <c r="AJ346">
        <v>15</v>
      </c>
      <c r="AK346">
        <v>20</v>
      </c>
      <c r="AL346">
        <v>50</v>
      </c>
      <c r="AM346">
        <v>250</v>
      </c>
      <c r="AR346" t="s">
        <v>1413</v>
      </c>
      <c r="BD346" t="s">
        <v>1564</v>
      </c>
    </row>
    <row r="347" spans="1:56">
      <c r="A347" t="s">
        <v>1258</v>
      </c>
      <c r="C347">
        <v>0</v>
      </c>
      <c r="D347">
        <v>115</v>
      </c>
      <c r="F347">
        <v>356</v>
      </c>
      <c r="I347">
        <v>200</v>
      </c>
      <c r="J347">
        <v>5.25</v>
      </c>
      <c r="K347">
        <v>0.2</v>
      </c>
      <c r="L347">
        <v>0.15</v>
      </c>
      <c r="N347">
        <v>0.1</v>
      </c>
      <c r="Q347">
        <v>-0.08</v>
      </c>
      <c r="AF347">
        <v>40</v>
      </c>
      <c r="AH347">
        <v>30</v>
      </c>
      <c r="AK347">
        <v>-10</v>
      </c>
      <c r="AL347">
        <v>30</v>
      </c>
      <c r="AM347">
        <v>50</v>
      </c>
      <c r="AR347" t="s">
        <v>1412</v>
      </c>
      <c r="BD347" t="s">
        <v>1565</v>
      </c>
    </row>
    <row r="348" spans="1:56">
      <c r="A348" t="s">
        <v>1259</v>
      </c>
      <c r="C348">
        <v>0</v>
      </c>
      <c r="D348">
        <v>115</v>
      </c>
      <c r="F348">
        <v>356</v>
      </c>
      <c r="I348">
        <v>200</v>
      </c>
      <c r="J348">
        <v>3</v>
      </c>
      <c r="K348">
        <v>-0.15</v>
      </c>
      <c r="L348">
        <v>0.25</v>
      </c>
      <c r="N348">
        <v>0.15</v>
      </c>
      <c r="Q348">
        <v>-0.05</v>
      </c>
      <c r="AF348">
        <v>-40</v>
      </c>
      <c r="AI348">
        <v>60</v>
      </c>
      <c r="AK348">
        <v>25</v>
      </c>
      <c r="AL348">
        <v>15</v>
      </c>
      <c r="AM348">
        <v>100</v>
      </c>
      <c r="AR348" t="s">
        <v>1414</v>
      </c>
      <c r="BD348" t="s">
        <v>1566</v>
      </c>
    </row>
    <row r="349" spans="1:56">
      <c r="A349" t="s">
        <v>1260</v>
      </c>
      <c r="C349">
        <v>0</v>
      </c>
      <c r="D349">
        <v>115</v>
      </c>
      <c r="F349">
        <v>356</v>
      </c>
      <c r="I349">
        <v>200</v>
      </c>
      <c r="J349">
        <v>3.25</v>
      </c>
      <c r="K349">
        <v>0.1</v>
      </c>
      <c r="L349">
        <v>0.15</v>
      </c>
      <c r="N349">
        <v>0.1</v>
      </c>
      <c r="Q349">
        <v>-0.06</v>
      </c>
      <c r="AF349">
        <v>40</v>
      </c>
      <c r="AG349">
        <v>15</v>
      </c>
      <c r="AJ349">
        <v>15</v>
      </c>
      <c r="AK349">
        <v>-5</v>
      </c>
      <c r="AM349">
        <v>50</v>
      </c>
      <c r="AR349" t="s">
        <v>1415</v>
      </c>
      <c r="AW349" t="s">
        <v>263</v>
      </c>
      <c r="BD349" t="s">
        <v>1567</v>
      </c>
    </row>
    <row r="350" spans="1:56">
      <c r="A350" t="s">
        <v>1269</v>
      </c>
      <c r="C350">
        <v>0</v>
      </c>
      <c r="D350">
        <v>115</v>
      </c>
      <c r="F350">
        <v>356</v>
      </c>
      <c r="I350">
        <v>200</v>
      </c>
      <c r="J350">
        <v>3.75</v>
      </c>
      <c r="K350">
        <v>0.1</v>
      </c>
      <c r="L350">
        <v>0.15</v>
      </c>
      <c r="N350">
        <v>0.1</v>
      </c>
      <c r="Q350">
        <v>-7.0000000000000007E-2</v>
      </c>
      <c r="AF350">
        <v>-50</v>
      </c>
      <c r="AG350">
        <v>30</v>
      </c>
      <c r="AH350">
        <v>30</v>
      </c>
      <c r="AK350">
        <v>10</v>
      </c>
      <c r="AM350">
        <v>50</v>
      </c>
      <c r="AR350" t="s">
        <v>1416</v>
      </c>
      <c r="BD350" t="s">
        <v>1568</v>
      </c>
    </row>
    <row r="351" spans="1:56">
      <c r="A351" t="s">
        <v>1270</v>
      </c>
      <c r="C351">
        <v>0</v>
      </c>
      <c r="D351">
        <v>115</v>
      </c>
      <c r="F351">
        <v>356</v>
      </c>
      <c r="I351">
        <v>200</v>
      </c>
      <c r="J351">
        <v>3</v>
      </c>
      <c r="K351">
        <v>0.1</v>
      </c>
      <c r="L351">
        <v>0.1</v>
      </c>
      <c r="N351">
        <v>0.1</v>
      </c>
      <c r="Q351">
        <v>-0.05</v>
      </c>
      <c r="AF351">
        <v>-50</v>
      </c>
      <c r="AG351">
        <v>60</v>
      </c>
      <c r="AH351">
        <v>40</v>
      </c>
      <c r="AM351">
        <v>25</v>
      </c>
      <c r="AR351" t="s">
        <v>1417</v>
      </c>
      <c r="AW351" t="s">
        <v>263</v>
      </c>
      <c r="BC351" t="s">
        <v>1553</v>
      </c>
    </row>
    <row r="352" spans="1:56">
      <c r="A352" t="s">
        <v>1271</v>
      </c>
      <c r="C352">
        <v>0</v>
      </c>
      <c r="D352">
        <v>115</v>
      </c>
      <c r="F352">
        <v>356</v>
      </c>
      <c r="I352">
        <v>200</v>
      </c>
      <c r="J352">
        <v>4</v>
      </c>
      <c r="K352">
        <v>0.1</v>
      </c>
      <c r="L352">
        <v>0.15</v>
      </c>
      <c r="N352">
        <v>0.1</v>
      </c>
      <c r="Q352">
        <v>-7.0000000000000007E-2</v>
      </c>
      <c r="AF352">
        <v>-70</v>
      </c>
      <c r="AG352">
        <v>30</v>
      </c>
      <c r="AH352">
        <v>60</v>
      </c>
      <c r="AK352">
        <v>10</v>
      </c>
      <c r="AM352">
        <v>50</v>
      </c>
      <c r="AR352" t="s">
        <v>1418</v>
      </c>
      <c r="BD352" t="s">
        <v>1569</v>
      </c>
    </row>
    <row r="353" spans="1:56">
      <c r="A353" t="s">
        <v>1272</v>
      </c>
      <c r="C353">
        <v>0</v>
      </c>
      <c r="D353">
        <v>115</v>
      </c>
      <c r="F353">
        <v>356</v>
      </c>
      <c r="I353">
        <v>200</v>
      </c>
      <c r="J353">
        <v>3.5</v>
      </c>
      <c r="K353">
        <v>0.1</v>
      </c>
      <c r="L353">
        <v>0.15</v>
      </c>
      <c r="N353">
        <v>0.1</v>
      </c>
      <c r="Q353">
        <v>-0.06</v>
      </c>
      <c r="AF353">
        <v>-75</v>
      </c>
      <c r="AG353">
        <v>40</v>
      </c>
      <c r="AH353">
        <v>60</v>
      </c>
      <c r="AK353">
        <v>5</v>
      </c>
      <c r="AM353">
        <v>50</v>
      </c>
      <c r="AR353" t="s">
        <v>1419</v>
      </c>
      <c r="BD353" t="s">
        <v>1570</v>
      </c>
    </row>
    <row r="354" spans="1:56">
      <c r="A354" t="s">
        <v>1273</v>
      </c>
      <c r="C354">
        <v>0</v>
      </c>
      <c r="D354">
        <v>115</v>
      </c>
      <c r="F354">
        <v>356</v>
      </c>
      <c r="I354">
        <v>200</v>
      </c>
      <c r="J354">
        <v>3.5</v>
      </c>
      <c r="K354">
        <v>0.1</v>
      </c>
      <c r="L354">
        <v>0.15</v>
      </c>
      <c r="N354">
        <v>0.1</v>
      </c>
      <c r="Q354">
        <v>-0.06</v>
      </c>
      <c r="AF354">
        <v>20</v>
      </c>
      <c r="AG354">
        <v>15</v>
      </c>
      <c r="AH354">
        <v>30</v>
      </c>
      <c r="AI354">
        <v>-15</v>
      </c>
      <c r="AJ354">
        <v>-10</v>
      </c>
      <c r="AK354">
        <v>5</v>
      </c>
      <c r="AM354">
        <v>50</v>
      </c>
      <c r="AR354" t="s">
        <v>1420</v>
      </c>
      <c r="BD354" t="s">
        <v>1571</v>
      </c>
    </row>
    <row r="355" spans="1:56">
      <c r="A355" t="s">
        <v>1274</v>
      </c>
      <c r="C355">
        <v>0</v>
      </c>
      <c r="D355">
        <v>115</v>
      </c>
      <c r="F355">
        <v>356</v>
      </c>
      <c r="I355">
        <v>200</v>
      </c>
      <c r="K355">
        <v>0.1</v>
      </c>
      <c r="L355">
        <v>0.15</v>
      </c>
      <c r="N355">
        <v>0.1</v>
      </c>
      <c r="P355">
        <v>2.5</v>
      </c>
      <c r="Q355">
        <v>0.05</v>
      </c>
      <c r="AF355">
        <v>15</v>
      </c>
      <c r="AG355">
        <v>10</v>
      </c>
      <c r="AI355">
        <v>15</v>
      </c>
      <c r="AM355">
        <v>50</v>
      </c>
      <c r="AR355" t="s">
        <v>1421</v>
      </c>
      <c r="BD355" t="s">
        <v>1572</v>
      </c>
    </row>
    <row r="356" spans="1:56">
      <c r="A356" t="s">
        <v>1275</v>
      </c>
      <c r="C356">
        <v>0</v>
      </c>
      <c r="D356">
        <v>115</v>
      </c>
      <c r="F356">
        <v>356</v>
      </c>
      <c r="I356">
        <v>200</v>
      </c>
      <c r="J356">
        <v>4.5</v>
      </c>
      <c r="K356">
        <v>0.1</v>
      </c>
      <c r="L356">
        <v>0.2</v>
      </c>
      <c r="N356">
        <v>0.15</v>
      </c>
      <c r="Q356">
        <v>-0.08</v>
      </c>
      <c r="AF356">
        <v>35</v>
      </c>
      <c r="AG356">
        <v>20</v>
      </c>
      <c r="AJ356">
        <v>10</v>
      </c>
      <c r="AM356">
        <v>50</v>
      </c>
      <c r="AR356" t="s">
        <v>1422</v>
      </c>
      <c r="BD356" t="s">
        <v>1573</v>
      </c>
    </row>
    <row r="357" spans="1:56">
      <c r="A357" t="s">
        <v>1276</v>
      </c>
      <c r="C357">
        <v>0</v>
      </c>
      <c r="D357">
        <v>115</v>
      </c>
      <c r="F357">
        <v>356</v>
      </c>
      <c r="I357">
        <v>200</v>
      </c>
      <c r="K357">
        <v>0.1</v>
      </c>
      <c r="L357">
        <v>0.15</v>
      </c>
      <c r="N357">
        <v>0.1</v>
      </c>
      <c r="P357">
        <v>3</v>
      </c>
      <c r="Q357">
        <v>0.02</v>
      </c>
      <c r="AF357">
        <v>20</v>
      </c>
      <c r="AJ357">
        <v>10</v>
      </c>
      <c r="AM357">
        <v>50</v>
      </c>
      <c r="AR357" t="s">
        <v>1423</v>
      </c>
      <c r="BD357" t="s">
        <v>1574</v>
      </c>
    </row>
    <row r="358" spans="1:56">
      <c r="A358" t="s">
        <v>1277</v>
      </c>
      <c r="C358">
        <v>0</v>
      </c>
      <c r="D358">
        <v>115</v>
      </c>
      <c r="F358">
        <v>356</v>
      </c>
      <c r="I358">
        <v>200</v>
      </c>
      <c r="J358">
        <v>3.75</v>
      </c>
      <c r="K358">
        <v>0.1</v>
      </c>
      <c r="L358">
        <v>0.15</v>
      </c>
      <c r="N358">
        <v>0.1</v>
      </c>
      <c r="Q358">
        <v>-7.0000000000000007E-2</v>
      </c>
      <c r="AF358">
        <v>30</v>
      </c>
      <c r="AG358">
        <v>15</v>
      </c>
      <c r="AH358">
        <v>15</v>
      </c>
      <c r="AJ358">
        <v>20</v>
      </c>
      <c r="AM358">
        <v>50</v>
      </c>
      <c r="AR358" t="s">
        <v>1424</v>
      </c>
      <c r="BD358" t="s">
        <v>1575</v>
      </c>
    </row>
    <row r="359" spans="1:56">
      <c r="A359" t="s">
        <v>1278</v>
      </c>
      <c r="C359">
        <v>0</v>
      </c>
      <c r="D359">
        <v>115</v>
      </c>
      <c r="F359">
        <v>356</v>
      </c>
      <c r="I359">
        <v>200</v>
      </c>
      <c r="J359">
        <v>4</v>
      </c>
      <c r="K359">
        <v>0.1</v>
      </c>
      <c r="L359">
        <v>0.15</v>
      </c>
      <c r="N359">
        <v>0.1</v>
      </c>
      <c r="Q359">
        <v>-7.0000000000000007E-2</v>
      </c>
      <c r="AG359">
        <v>40</v>
      </c>
      <c r="AH359">
        <v>40</v>
      </c>
      <c r="AM359">
        <v>50</v>
      </c>
      <c r="AR359" t="s">
        <v>1425</v>
      </c>
      <c r="BD359" t="s">
        <v>1576</v>
      </c>
    </row>
    <row r="360" spans="1:56">
      <c r="A360" t="s">
        <v>1279</v>
      </c>
      <c r="C360">
        <v>0</v>
      </c>
      <c r="D360">
        <v>115</v>
      </c>
      <c r="F360">
        <v>356</v>
      </c>
      <c r="I360">
        <v>200</v>
      </c>
      <c r="J360">
        <v>3.5</v>
      </c>
      <c r="K360">
        <v>0.15</v>
      </c>
      <c r="L360">
        <v>0.15</v>
      </c>
      <c r="N360">
        <v>0.1</v>
      </c>
      <c r="Q360">
        <v>-0.05</v>
      </c>
      <c r="AF360">
        <v>-30</v>
      </c>
      <c r="AG360">
        <v>30</v>
      </c>
      <c r="AH360">
        <v>55</v>
      </c>
      <c r="AM360">
        <v>50</v>
      </c>
      <c r="AR360" t="s">
        <v>1426</v>
      </c>
      <c r="BD360" t="s">
        <v>1577</v>
      </c>
    </row>
    <row r="361" spans="1:56">
      <c r="A361" t="s">
        <v>1280</v>
      </c>
      <c r="C361">
        <v>0</v>
      </c>
      <c r="D361">
        <v>115</v>
      </c>
      <c r="F361">
        <v>356</v>
      </c>
      <c r="I361">
        <v>200</v>
      </c>
      <c r="J361">
        <v>4</v>
      </c>
      <c r="K361">
        <v>0.1</v>
      </c>
      <c r="L361">
        <v>0.15</v>
      </c>
      <c r="N361">
        <v>0.1</v>
      </c>
      <c r="Q361">
        <v>-7.0000000000000007E-2</v>
      </c>
      <c r="AF361">
        <v>10</v>
      </c>
      <c r="AG361">
        <v>15</v>
      </c>
      <c r="AH361">
        <v>40</v>
      </c>
      <c r="AM361">
        <v>50</v>
      </c>
      <c r="AR361" t="s">
        <v>1427</v>
      </c>
      <c r="BD361" t="s">
        <v>1578</v>
      </c>
    </row>
    <row r="362" spans="1:56">
      <c r="A362" t="s">
        <v>1281</v>
      </c>
      <c r="C362">
        <v>0</v>
      </c>
      <c r="D362">
        <v>115</v>
      </c>
      <c r="F362">
        <v>356</v>
      </c>
      <c r="I362">
        <v>200</v>
      </c>
      <c r="J362">
        <v>2</v>
      </c>
      <c r="K362">
        <v>0.1</v>
      </c>
      <c r="L362">
        <v>0.15</v>
      </c>
      <c r="N362">
        <v>0.1</v>
      </c>
      <c r="P362">
        <v>0.25</v>
      </c>
      <c r="Q362">
        <v>-0.02</v>
      </c>
      <c r="AF362">
        <v>50</v>
      </c>
      <c r="AG362">
        <v>20</v>
      </c>
      <c r="AM362">
        <v>50</v>
      </c>
      <c r="AR362" t="s">
        <v>1428</v>
      </c>
      <c r="BD362" t="s">
        <v>1579</v>
      </c>
    </row>
    <row r="363" spans="1:56">
      <c r="A363" t="s">
        <v>1282</v>
      </c>
      <c r="C363">
        <v>0</v>
      </c>
      <c r="D363">
        <v>115</v>
      </c>
      <c r="F363">
        <v>356</v>
      </c>
      <c r="I363">
        <v>200</v>
      </c>
      <c r="J363">
        <v>3.75</v>
      </c>
      <c r="K363">
        <v>0.1</v>
      </c>
      <c r="L363">
        <v>0.15</v>
      </c>
      <c r="N363">
        <v>0.1</v>
      </c>
      <c r="Q363">
        <v>-7.0000000000000007E-2</v>
      </c>
      <c r="AF363">
        <v>20</v>
      </c>
      <c r="AH363">
        <v>25</v>
      </c>
      <c r="AJ363">
        <v>15</v>
      </c>
      <c r="AM363">
        <v>50</v>
      </c>
      <c r="AR363" t="s">
        <v>1548</v>
      </c>
      <c r="BD363" t="s">
        <v>1580</v>
      </c>
    </row>
    <row r="364" spans="1:56">
      <c r="A364" t="s">
        <v>1283</v>
      </c>
      <c r="C364">
        <v>0</v>
      </c>
      <c r="D364">
        <v>115</v>
      </c>
      <c r="F364">
        <v>356</v>
      </c>
      <c r="I364">
        <v>200</v>
      </c>
      <c r="J364">
        <v>4.75</v>
      </c>
      <c r="K364">
        <v>0.15</v>
      </c>
      <c r="L364">
        <v>0.15</v>
      </c>
      <c r="N364">
        <v>0.15</v>
      </c>
      <c r="Q364">
        <v>-0.09</v>
      </c>
      <c r="AF364">
        <v>100</v>
      </c>
      <c r="AG364">
        <v>50</v>
      </c>
      <c r="AH364">
        <v>-10</v>
      </c>
      <c r="AI364">
        <v>-10</v>
      </c>
      <c r="AJ364">
        <v>-20</v>
      </c>
      <c r="AK364">
        <v>-10</v>
      </c>
      <c r="AM364">
        <v>50</v>
      </c>
      <c r="AR364" t="s">
        <v>1429</v>
      </c>
      <c r="BD364" t="s">
        <v>1581</v>
      </c>
    </row>
    <row r="365" spans="1:56">
      <c r="A365" t="s">
        <v>1284</v>
      </c>
      <c r="C365">
        <v>0</v>
      </c>
      <c r="D365">
        <v>115</v>
      </c>
      <c r="F365">
        <v>356</v>
      </c>
      <c r="I365">
        <v>200</v>
      </c>
      <c r="J365">
        <v>2</v>
      </c>
      <c r="K365">
        <v>0.1</v>
      </c>
      <c r="L365">
        <v>0.1</v>
      </c>
      <c r="N365">
        <v>0.05</v>
      </c>
      <c r="Q365">
        <v>-0.02</v>
      </c>
      <c r="AF365">
        <v>30</v>
      </c>
      <c r="AG365">
        <v>15</v>
      </c>
      <c r="AH365">
        <v>25</v>
      </c>
      <c r="AK365">
        <v>-10</v>
      </c>
      <c r="AL365">
        <v>10</v>
      </c>
      <c r="AM365">
        <v>25</v>
      </c>
      <c r="AR365" t="s">
        <v>1430</v>
      </c>
      <c r="AW365" t="s">
        <v>263</v>
      </c>
      <c r="BC365" t="s">
        <v>1554</v>
      </c>
    </row>
    <row r="366" spans="1:56">
      <c r="A366" t="s">
        <v>1285</v>
      </c>
      <c r="C366">
        <v>0</v>
      </c>
      <c r="D366">
        <v>115</v>
      </c>
      <c r="F366">
        <v>356</v>
      </c>
      <c r="I366">
        <v>200</v>
      </c>
      <c r="J366">
        <v>3.5</v>
      </c>
      <c r="K366">
        <v>0.1</v>
      </c>
      <c r="L366">
        <v>0.2</v>
      </c>
      <c r="N366">
        <v>0.15</v>
      </c>
      <c r="Q366">
        <v>-0.05</v>
      </c>
      <c r="AF366">
        <v>20</v>
      </c>
      <c r="AG366">
        <v>15</v>
      </c>
      <c r="AH366">
        <v>25</v>
      </c>
      <c r="AK366">
        <v>5</v>
      </c>
      <c r="AM366">
        <v>50</v>
      </c>
      <c r="AR366" t="s">
        <v>1431</v>
      </c>
      <c r="BD366" t="s">
        <v>1582</v>
      </c>
    </row>
    <row r="367" spans="1:56">
      <c r="A367" t="s">
        <v>1286</v>
      </c>
      <c r="C367">
        <v>0</v>
      </c>
      <c r="D367">
        <v>115</v>
      </c>
      <c r="F367">
        <v>356</v>
      </c>
      <c r="I367">
        <v>200</v>
      </c>
      <c r="J367">
        <v>5.5</v>
      </c>
      <c r="K367">
        <v>0.25</v>
      </c>
      <c r="L367">
        <v>0.25</v>
      </c>
      <c r="N367">
        <v>0.25</v>
      </c>
      <c r="Q367">
        <v>-0.12</v>
      </c>
      <c r="AF367">
        <v>-100</v>
      </c>
      <c r="AG367">
        <v>20</v>
      </c>
      <c r="AH367">
        <v>40</v>
      </c>
      <c r="AI367">
        <v>60</v>
      </c>
      <c r="AK367">
        <v>15</v>
      </c>
      <c r="AM367">
        <v>50</v>
      </c>
      <c r="AR367" t="s">
        <v>1432</v>
      </c>
      <c r="BD367" t="s">
        <v>1583</v>
      </c>
    </row>
    <row r="368" spans="1:56">
      <c r="A368" t="s">
        <v>1770</v>
      </c>
      <c r="C368">
        <v>0</v>
      </c>
      <c r="D368">
        <v>115</v>
      </c>
      <c r="F368">
        <v>356</v>
      </c>
      <c r="I368">
        <v>200</v>
      </c>
      <c r="J368">
        <v>2</v>
      </c>
      <c r="L368">
        <v>0.1</v>
      </c>
      <c r="N368">
        <v>0.1</v>
      </c>
      <c r="Q368">
        <v>-0.02</v>
      </c>
      <c r="AF368">
        <v>20</v>
      </c>
      <c r="AG368">
        <v>40</v>
      </c>
      <c r="AH368">
        <v>20</v>
      </c>
      <c r="AR368" t="s">
        <v>1433</v>
      </c>
      <c r="BD368" t="s">
        <v>1584</v>
      </c>
    </row>
    <row r="369" spans="1:56">
      <c r="A369" t="s">
        <v>1287</v>
      </c>
      <c r="C369">
        <v>0</v>
      </c>
      <c r="D369">
        <v>115</v>
      </c>
      <c r="F369">
        <v>356</v>
      </c>
      <c r="I369">
        <v>200</v>
      </c>
      <c r="J369">
        <v>2</v>
      </c>
      <c r="AF369">
        <v>30</v>
      </c>
      <c r="AG369">
        <v>20</v>
      </c>
      <c r="AH369">
        <v>30</v>
      </c>
      <c r="AR369" t="s">
        <v>1434</v>
      </c>
      <c r="BD369" t="s">
        <v>1585</v>
      </c>
    </row>
    <row r="370" spans="1:56">
      <c r="A370" t="s">
        <v>1288</v>
      </c>
      <c r="C370">
        <v>0</v>
      </c>
      <c r="D370">
        <v>115</v>
      </c>
      <c r="F370">
        <v>356</v>
      </c>
      <c r="I370">
        <v>200</v>
      </c>
      <c r="J370">
        <v>2</v>
      </c>
      <c r="AF370">
        <v>40</v>
      </c>
      <c r="AG370">
        <v>30</v>
      </c>
      <c r="AR370" t="s">
        <v>1435</v>
      </c>
      <c r="BD370" t="s">
        <v>1586</v>
      </c>
    </row>
    <row r="371" spans="1:56">
      <c r="A371" t="s">
        <v>1289</v>
      </c>
      <c r="C371">
        <v>0</v>
      </c>
      <c r="D371">
        <v>115</v>
      </c>
      <c r="F371">
        <v>356</v>
      </c>
      <c r="I371">
        <v>200</v>
      </c>
      <c r="J371">
        <v>3</v>
      </c>
      <c r="L371">
        <v>0.2</v>
      </c>
      <c r="N371">
        <v>0.2</v>
      </c>
      <c r="P371">
        <v>3</v>
      </c>
      <c r="AG371">
        <v>35</v>
      </c>
      <c r="AK371">
        <v>15</v>
      </c>
      <c r="AL371">
        <v>25</v>
      </c>
      <c r="AR371" t="s">
        <v>1436</v>
      </c>
      <c r="BD371" t="s">
        <v>1587</v>
      </c>
    </row>
    <row r="372" spans="1:56">
      <c r="A372" t="s">
        <v>1771</v>
      </c>
      <c r="C372">
        <v>0</v>
      </c>
      <c r="D372">
        <v>115</v>
      </c>
      <c r="F372">
        <v>356</v>
      </c>
      <c r="I372">
        <v>200</v>
      </c>
      <c r="J372">
        <v>3</v>
      </c>
      <c r="L372">
        <v>0.15</v>
      </c>
      <c r="AF372">
        <v>30</v>
      </c>
      <c r="AG372">
        <v>20</v>
      </c>
      <c r="AH372">
        <v>30</v>
      </c>
      <c r="AR372" t="s">
        <v>1437</v>
      </c>
      <c r="BD372" t="s">
        <v>1588</v>
      </c>
    </row>
    <row r="373" spans="1:56">
      <c r="A373" t="s">
        <v>1772</v>
      </c>
      <c r="C373">
        <v>0</v>
      </c>
      <c r="D373">
        <v>115</v>
      </c>
      <c r="F373">
        <v>356</v>
      </c>
      <c r="I373">
        <v>200</v>
      </c>
      <c r="J373">
        <v>1.5</v>
      </c>
      <c r="L373">
        <v>0.1</v>
      </c>
      <c r="AF373">
        <v>60</v>
      </c>
      <c r="AR373" t="s">
        <v>1438</v>
      </c>
      <c r="BD373" t="s">
        <v>1589</v>
      </c>
    </row>
    <row r="374" spans="1:56">
      <c r="A374" t="s">
        <v>1290</v>
      </c>
      <c r="C374">
        <v>0</v>
      </c>
      <c r="D374">
        <v>115</v>
      </c>
      <c r="F374">
        <v>356</v>
      </c>
      <c r="I374">
        <v>200</v>
      </c>
      <c r="J374">
        <v>2</v>
      </c>
      <c r="L374">
        <v>0.1</v>
      </c>
      <c r="AF374">
        <v>40</v>
      </c>
      <c r="AH374">
        <v>10</v>
      </c>
      <c r="AR374" t="s">
        <v>1439</v>
      </c>
      <c r="BD374" t="s">
        <v>1590</v>
      </c>
    </row>
    <row r="375" spans="1:56">
      <c r="A375" t="s">
        <v>1291</v>
      </c>
      <c r="C375">
        <v>0</v>
      </c>
      <c r="D375">
        <v>115</v>
      </c>
      <c r="F375">
        <v>356</v>
      </c>
      <c r="I375">
        <v>200</v>
      </c>
      <c r="J375">
        <v>1.5</v>
      </c>
      <c r="L375">
        <v>0.1</v>
      </c>
      <c r="AF375">
        <v>40</v>
      </c>
      <c r="AG375">
        <v>20</v>
      </c>
      <c r="AR375" t="s">
        <v>1440</v>
      </c>
      <c r="BD375" t="s">
        <v>1591</v>
      </c>
    </row>
    <row r="376" spans="1:56">
      <c r="A376" t="s">
        <v>1292</v>
      </c>
      <c r="C376">
        <v>0</v>
      </c>
      <c r="D376">
        <v>115</v>
      </c>
      <c r="F376">
        <v>356</v>
      </c>
      <c r="I376">
        <v>200</v>
      </c>
      <c r="J376">
        <v>2</v>
      </c>
      <c r="L376">
        <v>0.1</v>
      </c>
      <c r="AF376">
        <v>70</v>
      </c>
      <c r="AJ376">
        <v>-5</v>
      </c>
      <c r="AK376">
        <v>-5</v>
      </c>
      <c r="AR376" t="s">
        <v>1441</v>
      </c>
      <c r="BD376" t="s">
        <v>1592</v>
      </c>
    </row>
    <row r="377" spans="1:56">
      <c r="A377" t="s">
        <v>1293</v>
      </c>
      <c r="C377">
        <v>0</v>
      </c>
      <c r="D377">
        <v>115</v>
      </c>
      <c r="F377">
        <v>356</v>
      </c>
      <c r="I377">
        <v>200</v>
      </c>
      <c r="J377">
        <v>4.5</v>
      </c>
      <c r="L377">
        <v>0.15</v>
      </c>
      <c r="AF377">
        <v>25</v>
      </c>
      <c r="AG377">
        <v>10</v>
      </c>
      <c r="AH377">
        <v>15</v>
      </c>
      <c r="AJ377">
        <v>10</v>
      </c>
      <c r="AR377" t="s">
        <v>1549</v>
      </c>
      <c r="BD377" t="s">
        <v>1593</v>
      </c>
    </row>
    <row r="378" spans="1:56">
      <c r="A378" t="s">
        <v>1294</v>
      </c>
      <c r="C378">
        <v>0</v>
      </c>
      <c r="D378">
        <v>115</v>
      </c>
      <c r="F378">
        <v>356</v>
      </c>
      <c r="I378">
        <v>200</v>
      </c>
      <c r="J378">
        <v>3</v>
      </c>
      <c r="L378">
        <v>0.15</v>
      </c>
      <c r="AF378">
        <v>15</v>
      </c>
      <c r="AG378">
        <v>25</v>
      </c>
      <c r="AH378">
        <v>10</v>
      </c>
      <c r="AR378" t="s">
        <v>1442</v>
      </c>
      <c r="BD378" t="s">
        <v>1594</v>
      </c>
    </row>
    <row r="379" spans="1:56">
      <c r="A379" t="s">
        <v>1295</v>
      </c>
      <c r="C379">
        <v>0</v>
      </c>
      <c r="D379">
        <v>115</v>
      </c>
      <c r="F379">
        <v>356</v>
      </c>
      <c r="I379">
        <v>200</v>
      </c>
      <c r="J379">
        <v>2.5</v>
      </c>
      <c r="L379">
        <v>0.1</v>
      </c>
      <c r="AF379">
        <v>20</v>
      </c>
      <c r="AG379">
        <v>20</v>
      </c>
      <c r="AH379">
        <v>15</v>
      </c>
      <c r="AR379" t="s">
        <v>1443</v>
      </c>
      <c r="BD379" t="s">
        <v>1595</v>
      </c>
    </row>
    <row r="380" spans="1:56">
      <c r="A380" t="s">
        <v>1296</v>
      </c>
      <c r="C380">
        <v>0</v>
      </c>
      <c r="D380">
        <v>115</v>
      </c>
      <c r="F380">
        <v>356</v>
      </c>
      <c r="I380">
        <v>200</v>
      </c>
      <c r="J380">
        <v>1.5</v>
      </c>
      <c r="L380">
        <v>0.05</v>
      </c>
      <c r="AF380">
        <v>20</v>
      </c>
      <c r="AG380">
        <v>40</v>
      </c>
      <c r="AI380">
        <v>20</v>
      </c>
      <c r="AJ380">
        <v>-10</v>
      </c>
      <c r="AR380" t="s">
        <v>1444</v>
      </c>
      <c r="BD380" t="s">
        <v>1596</v>
      </c>
    </row>
    <row r="381" spans="1:56">
      <c r="A381" t="s">
        <v>1297</v>
      </c>
      <c r="C381">
        <v>0</v>
      </c>
      <c r="D381">
        <v>115</v>
      </c>
      <c r="F381">
        <v>356</v>
      </c>
      <c r="I381">
        <v>200</v>
      </c>
      <c r="J381">
        <v>3</v>
      </c>
      <c r="L381">
        <v>0.15</v>
      </c>
      <c r="AF381">
        <v>15</v>
      </c>
      <c r="AG381">
        <v>45</v>
      </c>
      <c r="AH381">
        <v>10</v>
      </c>
      <c r="AR381" t="s">
        <v>1445</v>
      </c>
      <c r="BD381" t="s">
        <v>1597</v>
      </c>
    </row>
    <row r="382" spans="1:56">
      <c r="A382" t="s">
        <v>1298</v>
      </c>
      <c r="C382">
        <v>0</v>
      </c>
      <c r="D382">
        <v>115</v>
      </c>
      <c r="F382">
        <v>356</v>
      </c>
      <c r="I382">
        <v>200</v>
      </c>
      <c r="J382">
        <v>3</v>
      </c>
      <c r="L382">
        <v>0.1</v>
      </c>
      <c r="AG382">
        <v>15</v>
      </c>
      <c r="AH382">
        <v>30</v>
      </c>
      <c r="AJ382">
        <v>20</v>
      </c>
      <c r="AR382" t="s">
        <v>1446</v>
      </c>
      <c r="BD382" t="s">
        <v>1598</v>
      </c>
    </row>
    <row r="383" spans="1:56">
      <c r="A383" t="s">
        <v>1299</v>
      </c>
      <c r="C383">
        <v>0</v>
      </c>
      <c r="D383">
        <v>115</v>
      </c>
      <c r="F383">
        <v>356</v>
      </c>
      <c r="I383">
        <v>200</v>
      </c>
      <c r="J383">
        <v>3.5</v>
      </c>
      <c r="K383">
        <v>-0.05</v>
      </c>
      <c r="L383">
        <v>0.15</v>
      </c>
      <c r="AF383">
        <v>20</v>
      </c>
      <c r="AG383">
        <v>20</v>
      </c>
      <c r="AH383">
        <v>15</v>
      </c>
      <c r="AR383" t="s">
        <v>1447</v>
      </c>
      <c r="BD383" t="s">
        <v>1599</v>
      </c>
    </row>
    <row r="384" spans="1:56">
      <c r="A384" t="s">
        <v>1300</v>
      </c>
      <c r="C384">
        <v>0</v>
      </c>
      <c r="D384">
        <v>115</v>
      </c>
      <c r="F384">
        <v>356</v>
      </c>
      <c r="I384">
        <v>200</v>
      </c>
      <c r="J384">
        <v>4</v>
      </c>
      <c r="L384">
        <v>0.15</v>
      </c>
      <c r="AF384">
        <v>20</v>
      </c>
      <c r="AG384">
        <v>20</v>
      </c>
      <c r="AH384">
        <v>15</v>
      </c>
      <c r="AJ384">
        <v>10</v>
      </c>
      <c r="AK384">
        <v>-5</v>
      </c>
      <c r="AR384" t="s">
        <v>1448</v>
      </c>
      <c r="BD384" t="s">
        <v>1600</v>
      </c>
    </row>
    <row r="385" spans="1:56">
      <c r="A385" t="s">
        <v>1301</v>
      </c>
      <c r="C385">
        <v>0</v>
      </c>
      <c r="D385">
        <v>115</v>
      </c>
      <c r="F385">
        <v>356</v>
      </c>
      <c r="I385">
        <v>200</v>
      </c>
      <c r="J385">
        <v>2.5</v>
      </c>
      <c r="L385">
        <v>0.15</v>
      </c>
      <c r="P385">
        <v>1.5</v>
      </c>
      <c r="AF385">
        <v>15</v>
      </c>
      <c r="AG385">
        <v>20</v>
      </c>
      <c r="AI385">
        <v>10</v>
      </c>
      <c r="AL385">
        <v>10</v>
      </c>
      <c r="AR385" t="s">
        <v>1449</v>
      </c>
      <c r="BD385" t="s">
        <v>1601</v>
      </c>
    </row>
    <row r="386" spans="1:56">
      <c r="A386" t="s">
        <v>1302</v>
      </c>
      <c r="C386">
        <v>0</v>
      </c>
      <c r="D386">
        <v>115</v>
      </c>
      <c r="F386">
        <v>356</v>
      </c>
      <c r="I386">
        <v>200</v>
      </c>
      <c r="J386">
        <v>3.5</v>
      </c>
      <c r="L386">
        <v>0.15</v>
      </c>
      <c r="AG386">
        <v>10</v>
      </c>
      <c r="AH386">
        <v>25</v>
      </c>
      <c r="AJ386">
        <v>10</v>
      </c>
      <c r="AQ386">
        <v>-0.05</v>
      </c>
      <c r="AR386" t="s">
        <v>1450</v>
      </c>
      <c r="BD386" t="s">
        <v>1602</v>
      </c>
    </row>
    <row r="387" spans="1:56">
      <c r="A387" t="s">
        <v>1303</v>
      </c>
      <c r="C387">
        <v>0</v>
      </c>
      <c r="D387">
        <v>115</v>
      </c>
      <c r="F387">
        <v>356</v>
      </c>
      <c r="I387">
        <v>200</v>
      </c>
      <c r="J387">
        <v>2.5</v>
      </c>
      <c r="L387">
        <v>0.1</v>
      </c>
      <c r="P387">
        <v>2</v>
      </c>
      <c r="AG387">
        <v>10</v>
      </c>
      <c r="AH387">
        <v>10</v>
      </c>
      <c r="AI387">
        <v>10</v>
      </c>
      <c r="AR387" t="s">
        <v>1451</v>
      </c>
      <c r="BD387" t="s">
        <v>1603</v>
      </c>
    </row>
    <row r="388" spans="1:56">
      <c r="A388" t="s">
        <v>1304</v>
      </c>
      <c r="C388">
        <v>0</v>
      </c>
      <c r="D388">
        <v>115</v>
      </c>
      <c r="F388">
        <v>356</v>
      </c>
      <c r="I388">
        <v>200</v>
      </c>
      <c r="J388">
        <v>3</v>
      </c>
      <c r="L388">
        <v>0.15</v>
      </c>
      <c r="AF388">
        <v>30</v>
      </c>
      <c r="AH388">
        <v>15</v>
      </c>
      <c r="AK388">
        <v>10</v>
      </c>
      <c r="AR388" t="s">
        <v>1452</v>
      </c>
      <c r="BD388" t="s">
        <v>1604</v>
      </c>
    </row>
    <row r="389" spans="1:56">
      <c r="A389" t="s">
        <v>1305</v>
      </c>
      <c r="C389">
        <v>0</v>
      </c>
      <c r="D389">
        <v>115</v>
      </c>
      <c r="F389">
        <v>356</v>
      </c>
      <c r="I389">
        <v>200</v>
      </c>
      <c r="J389">
        <v>2.5</v>
      </c>
      <c r="M389">
        <v>0.15</v>
      </c>
      <c r="O389">
        <v>0.1</v>
      </c>
      <c r="P389">
        <v>0.5</v>
      </c>
      <c r="AG389">
        <v>10</v>
      </c>
      <c r="AH389">
        <v>15</v>
      </c>
      <c r="AI389">
        <v>15</v>
      </c>
      <c r="AR389" t="s">
        <v>1453</v>
      </c>
      <c r="BD389" t="s">
        <v>1605</v>
      </c>
    </row>
    <row r="390" spans="1:56">
      <c r="A390" t="s">
        <v>1306</v>
      </c>
      <c r="C390">
        <v>0</v>
      </c>
      <c r="D390">
        <v>115</v>
      </c>
      <c r="F390">
        <v>356</v>
      </c>
      <c r="I390">
        <v>200</v>
      </c>
      <c r="J390">
        <v>2</v>
      </c>
      <c r="L390">
        <v>0.1</v>
      </c>
      <c r="P390">
        <v>1.5</v>
      </c>
      <c r="AF390">
        <v>20</v>
      </c>
      <c r="AI390">
        <v>20</v>
      </c>
      <c r="AL390">
        <v>10</v>
      </c>
      <c r="AR390" t="s">
        <v>1454</v>
      </c>
      <c r="BD390" t="s">
        <v>1606</v>
      </c>
    </row>
    <row r="391" spans="1:56">
      <c r="A391" t="s">
        <v>1307</v>
      </c>
      <c r="C391">
        <v>0</v>
      </c>
      <c r="D391">
        <v>115</v>
      </c>
      <c r="F391">
        <v>356</v>
      </c>
      <c r="I391">
        <v>200</v>
      </c>
      <c r="J391">
        <v>2</v>
      </c>
      <c r="L391">
        <v>0.1</v>
      </c>
      <c r="O391">
        <v>0.1</v>
      </c>
      <c r="AF391">
        <v>20</v>
      </c>
      <c r="AJ391">
        <v>15</v>
      </c>
      <c r="AQ391">
        <v>-0.05</v>
      </c>
      <c r="AR391" t="s">
        <v>1455</v>
      </c>
      <c r="BD391" t="s">
        <v>1607</v>
      </c>
    </row>
    <row r="392" spans="1:56">
      <c r="A392" t="s">
        <v>1308</v>
      </c>
      <c r="C392">
        <v>0</v>
      </c>
      <c r="D392">
        <v>115</v>
      </c>
      <c r="F392">
        <v>356</v>
      </c>
      <c r="I392">
        <v>200</v>
      </c>
      <c r="J392">
        <v>2</v>
      </c>
      <c r="L392">
        <v>0.05</v>
      </c>
      <c r="M392">
        <v>0.1</v>
      </c>
      <c r="N392">
        <v>0.05</v>
      </c>
      <c r="O392">
        <v>0.05</v>
      </c>
      <c r="AF392">
        <v>25</v>
      </c>
      <c r="AG392">
        <v>15</v>
      </c>
      <c r="AR392" t="s">
        <v>1456</v>
      </c>
      <c r="BD392" t="s">
        <v>1608</v>
      </c>
    </row>
    <row r="393" spans="1:56">
      <c r="A393" t="s">
        <v>1309</v>
      </c>
      <c r="C393">
        <v>0</v>
      </c>
      <c r="D393">
        <v>115</v>
      </c>
      <c r="F393">
        <v>356</v>
      </c>
      <c r="I393">
        <v>200</v>
      </c>
      <c r="J393">
        <v>2</v>
      </c>
      <c r="L393">
        <v>0.1</v>
      </c>
      <c r="P393">
        <v>0.5</v>
      </c>
      <c r="AG393">
        <v>15</v>
      </c>
      <c r="AH393">
        <v>15</v>
      </c>
      <c r="AI393">
        <v>10</v>
      </c>
      <c r="AR393" t="s">
        <v>1457</v>
      </c>
      <c r="BD393" t="s">
        <v>1609</v>
      </c>
    </row>
    <row r="394" spans="1:56">
      <c r="A394" t="s">
        <v>1310</v>
      </c>
      <c r="C394">
        <v>0</v>
      </c>
      <c r="D394">
        <v>115</v>
      </c>
      <c r="F394">
        <v>356</v>
      </c>
      <c r="I394">
        <v>200</v>
      </c>
      <c r="J394">
        <v>1.5</v>
      </c>
      <c r="L394">
        <v>0.1</v>
      </c>
      <c r="P394">
        <v>0.25</v>
      </c>
      <c r="AF394">
        <v>20</v>
      </c>
      <c r="AG394">
        <v>10</v>
      </c>
      <c r="AJ394">
        <v>10</v>
      </c>
      <c r="AR394" t="s">
        <v>1458</v>
      </c>
      <c r="BD394" t="s">
        <v>1610</v>
      </c>
    </row>
    <row r="395" spans="1:56">
      <c r="A395" t="s">
        <v>1311</v>
      </c>
      <c r="C395">
        <v>0</v>
      </c>
      <c r="D395">
        <v>115</v>
      </c>
      <c r="F395">
        <v>356</v>
      </c>
      <c r="I395">
        <v>200</v>
      </c>
      <c r="J395">
        <v>3</v>
      </c>
      <c r="L395">
        <v>0.15</v>
      </c>
      <c r="AG395">
        <v>15</v>
      </c>
      <c r="AH395">
        <v>25</v>
      </c>
      <c r="AK395">
        <v>10</v>
      </c>
      <c r="AR395" t="s">
        <v>1459</v>
      </c>
      <c r="BD395" t="s">
        <v>1611</v>
      </c>
    </row>
    <row r="396" spans="1:56">
      <c r="A396" t="s">
        <v>1312</v>
      </c>
      <c r="C396">
        <v>0</v>
      </c>
      <c r="D396">
        <v>115</v>
      </c>
      <c r="F396">
        <v>356</v>
      </c>
      <c r="I396">
        <v>200</v>
      </c>
      <c r="J396">
        <v>2</v>
      </c>
      <c r="L396">
        <v>0.1</v>
      </c>
      <c r="AF396">
        <v>25</v>
      </c>
      <c r="AH396">
        <v>15</v>
      </c>
      <c r="AJ396">
        <v>15</v>
      </c>
      <c r="AR396" t="s">
        <v>1460</v>
      </c>
      <c r="BD396" t="s">
        <v>1612</v>
      </c>
    </row>
    <row r="397" spans="1:56">
      <c r="A397" t="s">
        <v>1313</v>
      </c>
      <c r="C397">
        <v>0</v>
      </c>
      <c r="D397">
        <v>115</v>
      </c>
      <c r="F397">
        <v>356</v>
      </c>
      <c r="I397">
        <v>200</v>
      </c>
      <c r="J397">
        <v>3.5</v>
      </c>
      <c r="L397">
        <v>0.15</v>
      </c>
      <c r="N397">
        <v>0.1</v>
      </c>
      <c r="AG397">
        <v>15</v>
      </c>
      <c r="AH397">
        <v>20</v>
      </c>
      <c r="AJ397">
        <v>10</v>
      </c>
      <c r="AR397" t="s">
        <v>1461</v>
      </c>
      <c r="BD397" t="s">
        <v>1613</v>
      </c>
    </row>
    <row r="398" spans="1:56">
      <c r="A398" t="s">
        <v>1314</v>
      </c>
      <c r="C398">
        <v>0</v>
      </c>
      <c r="D398">
        <v>115</v>
      </c>
      <c r="F398">
        <v>356</v>
      </c>
      <c r="I398">
        <v>200</v>
      </c>
      <c r="J398">
        <v>3</v>
      </c>
      <c r="L398">
        <v>0.15</v>
      </c>
      <c r="P398">
        <v>2</v>
      </c>
      <c r="AG398">
        <v>10</v>
      </c>
      <c r="AH398">
        <v>15</v>
      </c>
      <c r="AI398">
        <v>20</v>
      </c>
      <c r="AR398" t="s">
        <v>1462</v>
      </c>
      <c r="BD398" t="s">
        <v>1614</v>
      </c>
    </row>
    <row r="399" spans="1:56">
      <c r="A399" t="s">
        <v>1315</v>
      </c>
      <c r="C399">
        <v>0</v>
      </c>
      <c r="D399">
        <v>115</v>
      </c>
      <c r="F399">
        <v>356</v>
      </c>
      <c r="I399">
        <v>200</v>
      </c>
      <c r="J399">
        <v>2.5</v>
      </c>
      <c r="L399">
        <v>0.1</v>
      </c>
      <c r="AH399">
        <v>30</v>
      </c>
      <c r="AK399">
        <v>15</v>
      </c>
      <c r="AR399" t="s">
        <v>1463</v>
      </c>
      <c r="BD399" t="s">
        <v>1615</v>
      </c>
    </row>
    <row r="400" spans="1:56">
      <c r="A400" t="s">
        <v>1316</v>
      </c>
      <c r="C400">
        <v>0</v>
      </c>
      <c r="D400">
        <v>115</v>
      </c>
      <c r="F400">
        <v>356</v>
      </c>
      <c r="I400">
        <v>200</v>
      </c>
      <c r="J400">
        <v>2.5</v>
      </c>
      <c r="L400">
        <v>0.15</v>
      </c>
      <c r="P400">
        <v>2</v>
      </c>
      <c r="AG400">
        <v>30</v>
      </c>
      <c r="AH400">
        <v>10</v>
      </c>
      <c r="AI400">
        <v>10</v>
      </c>
      <c r="AR400" t="s">
        <v>1464</v>
      </c>
      <c r="BD400" t="s">
        <v>1616</v>
      </c>
    </row>
    <row r="401" spans="1:56">
      <c r="A401" t="s">
        <v>1317</v>
      </c>
      <c r="C401">
        <v>0</v>
      </c>
      <c r="D401">
        <v>115</v>
      </c>
      <c r="F401">
        <v>356</v>
      </c>
      <c r="I401">
        <v>200</v>
      </c>
      <c r="J401">
        <v>2.5</v>
      </c>
      <c r="L401">
        <v>0.1</v>
      </c>
      <c r="P401">
        <v>0.5</v>
      </c>
      <c r="AF401">
        <v>25</v>
      </c>
      <c r="AJ401">
        <v>10</v>
      </c>
      <c r="AK401">
        <v>10</v>
      </c>
      <c r="AR401" t="s">
        <v>1465</v>
      </c>
      <c r="BD401" t="s">
        <v>1617</v>
      </c>
    </row>
    <row r="402" spans="1:56">
      <c r="A402" t="s">
        <v>1318</v>
      </c>
      <c r="C402">
        <v>0</v>
      </c>
      <c r="D402">
        <v>115</v>
      </c>
      <c r="F402">
        <v>356</v>
      </c>
      <c r="I402">
        <v>200</v>
      </c>
      <c r="J402">
        <v>3.5</v>
      </c>
      <c r="L402">
        <v>0.15</v>
      </c>
      <c r="P402">
        <v>0.5</v>
      </c>
      <c r="AH402">
        <v>15</v>
      </c>
      <c r="AJ402">
        <v>15</v>
      </c>
      <c r="AK402">
        <v>10</v>
      </c>
      <c r="AR402" t="s">
        <v>1466</v>
      </c>
      <c r="BD402" t="s">
        <v>1618</v>
      </c>
    </row>
    <row r="403" spans="1:56">
      <c r="A403" t="s">
        <v>1319</v>
      </c>
      <c r="C403">
        <v>0</v>
      </c>
      <c r="D403">
        <v>115</v>
      </c>
      <c r="F403">
        <v>356</v>
      </c>
      <c r="I403">
        <v>200</v>
      </c>
      <c r="J403">
        <v>4</v>
      </c>
      <c r="L403">
        <v>0.15</v>
      </c>
      <c r="P403">
        <v>1.5</v>
      </c>
      <c r="AF403">
        <v>30</v>
      </c>
      <c r="AG403">
        <v>10</v>
      </c>
      <c r="AH403">
        <v>15</v>
      </c>
      <c r="AR403" t="s">
        <v>1467</v>
      </c>
      <c r="BD403" t="s">
        <v>1619</v>
      </c>
    </row>
    <row r="404" spans="1:56">
      <c r="A404" t="s">
        <v>1320</v>
      </c>
      <c r="C404">
        <v>0</v>
      </c>
      <c r="D404">
        <v>115</v>
      </c>
      <c r="F404">
        <v>356</v>
      </c>
      <c r="I404">
        <v>200</v>
      </c>
      <c r="J404">
        <v>3</v>
      </c>
      <c r="L404">
        <v>0.15</v>
      </c>
      <c r="P404">
        <v>2</v>
      </c>
      <c r="AF404">
        <v>25</v>
      </c>
      <c r="AG404">
        <v>15</v>
      </c>
      <c r="AH404">
        <v>10</v>
      </c>
      <c r="AR404" t="s">
        <v>1468</v>
      </c>
      <c r="BD404" t="s">
        <v>1620</v>
      </c>
    </row>
    <row r="405" spans="1:56">
      <c r="A405" t="s">
        <v>1321</v>
      </c>
      <c r="C405">
        <v>0</v>
      </c>
      <c r="D405">
        <v>115</v>
      </c>
      <c r="F405">
        <v>356</v>
      </c>
      <c r="I405">
        <v>200</v>
      </c>
      <c r="J405">
        <v>2.5</v>
      </c>
      <c r="L405">
        <v>0.1</v>
      </c>
      <c r="P405">
        <v>1</v>
      </c>
      <c r="AF405">
        <v>25</v>
      </c>
      <c r="AG405">
        <v>15</v>
      </c>
      <c r="AH405">
        <v>15</v>
      </c>
      <c r="AR405" t="s">
        <v>1469</v>
      </c>
      <c r="BD405" t="s">
        <v>1621</v>
      </c>
    </row>
    <row r="406" spans="1:56">
      <c r="A406" t="s">
        <v>1322</v>
      </c>
      <c r="C406">
        <v>0</v>
      </c>
      <c r="D406">
        <v>115</v>
      </c>
      <c r="F406">
        <v>356</v>
      </c>
      <c r="I406">
        <v>200</v>
      </c>
      <c r="J406">
        <v>3</v>
      </c>
      <c r="L406">
        <v>0.15</v>
      </c>
      <c r="P406">
        <v>0.5</v>
      </c>
      <c r="AF406">
        <v>15</v>
      </c>
      <c r="AH406">
        <v>15</v>
      </c>
      <c r="AJ406">
        <v>10</v>
      </c>
      <c r="AL406">
        <v>10</v>
      </c>
      <c r="AR406" t="s">
        <v>1470</v>
      </c>
      <c r="BD406" t="s">
        <v>1622</v>
      </c>
    </row>
    <row r="407" spans="1:56">
      <c r="A407" t="s">
        <v>1323</v>
      </c>
      <c r="C407">
        <v>0</v>
      </c>
      <c r="D407">
        <v>115</v>
      </c>
      <c r="F407">
        <v>356</v>
      </c>
      <c r="I407">
        <v>200</v>
      </c>
      <c r="J407">
        <v>3.5</v>
      </c>
      <c r="L407">
        <v>0.1</v>
      </c>
      <c r="AH407">
        <v>15</v>
      </c>
      <c r="AJ407">
        <v>15</v>
      </c>
      <c r="AK407">
        <v>5</v>
      </c>
      <c r="AR407" t="s">
        <v>1471</v>
      </c>
      <c r="BD407" t="s">
        <v>1623</v>
      </c>
    </row>
    <row r="408" spans="1:56">
      <c r="A408" t="s">
        <v>1324</v>
      </c>
      <c r="C408">
        <v>0</v>
      </c>
      <c r="D408">
        <v>115</v>
      </c>
      <c r="F408">
        <v>356</v>
      </c>
      <c r="I408">
        <v>200</v>
      </c>
      <c r="J408">
        <v>2.5</v>
      </c>
      <c r="L408">
        <v>0.15</v>
      </c>
      <c r="P408">
        <v>1.5</v>
      </c>
      <c r="AG408">
        <v>15</v>
      </c>
      <c r="AK408">
        <v>15</v>
      </c>
      <c r="AR408" t="s">
        <v>1472</v>
      </c>
      <c r="BD408" t="s">
        <v>1624</v>
      </c>
    </row>
    <row r="409" spans="1:56">
      <c r="A409" t="s">
        <v>1325</v>
      </c>
      <c r="C409">
        <v>0</v>
      </c>
      <c r="D409">
        <v>115</v>
      </c>
      <c r="F409">
        <v>356</v>
      </c>
      <c r="I409">
        <v>200</v>
      </c>
      <c r="J409">
        <v>2.5</v>
      </c>
      <c r="L409">
        <v>0.1</v>
      </c>
      <c r="AF409">
        <v>15</v>
      </c>
      <c r="AG409">
        <v>15</v>
      </c>
      <c r="AJ409">
        <v>10</v>
      </c>
      <c r="AR409" t="s">
        <v>1473</v>
      </c>
      <c r="BD409" t="s">
        <v>1625</v>
      </c>
    </row>
    <row r="410" spans="1:56">
      <c r="A410" t="s">
        <v>1326</v>
      </c>
      <c r="C410">
        <v>0</v>
      </c>
      <c r="D410">
        <v>115</v>
      </c>
      <c r="F410">
        <v>356</v>
      </c>
      <c r="I410">
        <v>200</v>
      </c>
      <c r="J410">
        <v>3.5</v>
      </c>
      <c r="L410">
        <v>0.15</v>
      </c>
      <c r="AF410">
        <v>20</v>
      </c>
      <c r="AG410">
        <v>25</v>
      </c>
      <c r="AI410">
        <v>10</v>
      </c>
      <c r="AL410">
        <v>5</v>
      </c>
      <c r="AR410" t="s">
        <v>1474</v>
      </c>
      <c r="BD410" t="s">
        <v>1626</v>
      </c>
    </row>
    <row r="411" spans="1:56">
      <c r="A411" t="s">
        <v>1327</v>
      </c>
      <c r="C411">
        <v>0</v>
      </c>
      <c r="D411">
        <v>115</v>
      </c>
      <c r="F411">
        <v>356</v>
      </c>
      <c r="I411">
        <v>200</v>
      </c>
      <c r="J411">
        <v>2</v>
      </c>
      <c r="L411">
        <v>0.1</v>
      </c>
      <c r="AF411">
        <v>15</v>
      </c>
      <c r="AG411">
        <v>15</v>
      </c>
      <c r="AJ411">
        <v>10</v>
      </c>
      <c r="AR411" t="s">
        <v>1475</v>
      </c>
      <c r="BD411" t="s">
        <v>1627</v>
      </c>
    </row>
    <row r="412" spans="1:56">
      <c r="A412" t="s">
        <v>1328</v>
      </c>
      <c r="C412">
        <v>0</v>
      </c>
      <c r="D412">
        <v>115</v>
      </c>
      <c r="F412">
        <v>356</v>
      </c>
      <c r="I412">
        <v>200</v>
      </c>
      <c r="J412">
        <v>3</v>
      </c>
      <c r="L412">
        <v>0.15</v>
      </c>
      <c r="P412">
        <v>0.25</v>
      </c>
      <c r="AG412">
        <v>15</v>
      </c>
      <c r="AH412">
        <v>15</v>
      </c>
      <c r="AJ412">
        <v>10</v>
      </c>
      <c r="AL412">
        <v>5</v>
      </c>
      <c r="AR412" t="s">
        <v>1476</v>
      </c>
      <c r="BD412" t="s">
        <v>1628</v>
      </c>
    </row>
    <row r="413" spans="1:56">
      <c r="A413" t="s">
        <v>1329</v>
      </c>
      <c r="C413">
        <v>0</v>
      </c>
      <c r="D413">
        <v>115</v>
      </c>
      <c r="F413">
        <v>356</v>
      </c>
      <c r="I413">
        <v>200</v>
      </c>
      <c r="J413">
        <v>2.5</v>
      </c>
      <c r="K413">
        <v>-0.05</v>
      </c>
      <c r="L413">
        <v>0.15</v>
      </c>
      <c r="AG413">
        <v>10</v>
      </c>
      <c r="AH413">
        <v>15</v>
      </c>
      <c r="AI413">
        <v>15</v>
      </c>
      <c r="AR413" t="s">
        <v>1477</v>
      </c>
      <c r="BD413" t="s">
        <v>1629</v>
      </c>
    </row>
    <row r="414" spans="1:56">
      <c r="A414" t="s">
        <v>1330</v>
      </c>
      <c r="C414">
        <v>0</v>
      </c>
      <c r="D414">
        <v>115</v>
      </c>
      <c r="F414">
        <v>356</v>
      </c>
      <c r="I414">
        <v>200</v>
      </c>
      <c r="J414">
        <v>3</v>
      </c>
      <c r="L414">
        <v>0.1</v>
      </c>
      <c r="AG414">
        <v>15</v>
      </c>
      <c r="AH414">
        <v>10</v>
      </c>
      <c r="AI414">
        <v>10</v>
      </c>
      <c r="AL414">
        <v>5</v>
      </c>
      <c r="AR414" t="s">
        <v>1478</v>
      </c>
      <c r="BD414" t="s">
        <v>1630</v>
      </c>
    </row>
    <row r="415" spans="1:56">
      <c r="A415" t="s">
        <v>1331</v>
      </c>
      <c r="C415">
        <v>0</v>
      </c>
      <c r="D415">
        <v>115</v>
      </c>
      <c r="F415">
        <v>356</v>
      </c>
      <c r="I415">
        <v>200</v>
      </c>
      <c r="J415">
        <v>2.5</v>
      </c>
      <c r="L415">
        <v>0.1</v>
      </c>
      <c r="AF415">
        <v>20</v>
      </c>
      <c r="AG415">
        <v>10</v>
      </c>
      <c r="AH415">
        <v>10</v>
      </c>
      <c r="AR415" t="s">
        <v>1479</v>
      </c>
      <c r="BD415" t="s">
        <v>1631</v>
      </c>
    </row>
    <row r="416" spans="1:56">
      <c r="A416" t="s">
        <v>1332</v>
      </c>
      <c r="C416">
        <v>0</v>
      </c>
      <c r="D416">
        <v>115</v>
      </c>
      <c r="F416">
        <v>356</v>
      </c>
      <c r="I416">
        <v>200</v>
      </c>
      <c r="J416">
        <v>2.5</v>
      </c>
      <c r="L416">
        <v>0.1</v>
      </c>
      <c r="AF416">
        <v>15</v>
      </c>
      <c r="AG416">
        <v>10</v>
      </c>
      <c r="AH416">
        <v>15</v>
      </c>
      <c r="AL416">
        <v>5</v>
      </c>
      <c r="AR416" t="s">
        <v>1480</v>
      </c>
      <c r="BD416" t="s">
        <v>1632</v>
      </c>
    </row>
    <row r="417" spans="1:56">
      <c r="A417" t="s">
        <v>1333</v>
      </c>
      <c r="C417">
        <v>0</v>
      </c>
      <c r="D417">
        <v>115</v>
      </c>
      <c r="F417">
        <v>356</v>
      </c>
      <c r="I417">
        <v>200</v>
      </c>
      <c r="J417">
        <v>3.5</v>
      </c>
      <c r="L417">
        <v>0.15</v>
      </c>
      <c r="P417">
        <v>0.25</v>
      </c>
      <c r="AF417">
        <v>15</v>
      </c>
      <c r="AG417">
        <v>15</v>
      </c>
      <c r="AH417">
        <v>10</v>
      </c>
      <c r="AR417" t="s">
        <v>1481</v>
      </c>
      <c r="BD417" t="s">
        <v>1633</v>
      </c>
    </row>
    <row r="418" spans="1:56">
      <c r="A418" t="s">
        <v>1334</v>
      </c>
      <c r="C418">
        <v>0</v>
      </c>
      <c r="D418">
        <v>115</v>
      </c>
      <c r="F418">
        <v>356</v>
      </c>
      <c r="I418">
        <v>200</v>
      </c>
      <c r="J418">
        <v>3</v>
      </c>
      <c r="L418">
        <v>0.1</v>
      </c>
      <c r="P418">
        <v>0.75</v>
      </c>
      <c r="AF418">
        <v>15</v>
      </c>
      <c r="AG418">
        <v>10</v>
      </c>
      <c r="AI418">
        <v>10</v>
      </c>
      <c r="AR418" t="s">
        <v>1482</v>
      </c>
      <c r="BD418" t="s">
        <v>1634</v>
      </c>
    </row>
    <row r="419" spans="1:56">
      <c r="A419" t="s">
        <v>1335</v>
      </c>
      <c r="C419">
        <v>0</v>
      </c>
      <c r="D419">
        <v>115</v>
      </c>
      <c r="F419">
        <v>356</v>
      </c>
      <c r="I419">
        <v>200</v>
      </c>
      <c r="J419">
        <v>3.5</v>
      </c>
      <c r="L419">
        <v>0.15</v>
      </c>
      <c r="AG419">
        <v>10</v>
      </c>
      <c r="AH419">
        <v>10</v>
      </c>
      <c r="AI419">
        <v>15</v>
      </c>
      <c r="AJ419">
        <v>5</v>
      </c>
      <c r="AR419" t="s">
        <v>1483</v>
      </c>
      <c r="BD419" t="s">
        <v>1635</v>
      </c>
    </row>
    <row r="420" spans="1:56">
      <c r="A420" t="s">
        <v>1336</v>
      </c>
      <c r="C420">
        <v>0</v>
      </c>
      <c r="D420">
        <v>115</v>
      </c>
      <c r="F420">
        <v>356</v>
      </c>
      <c r="I420">
        <v>200</v>
      </c>
      <c r="J420">
        <v>2</v>
      </c>
      <c r="L420">
        <v>0.1</v>
      </c>
      <c r="AF420">
        <v>15</v>
      </c>
      <c r="AG420">
        <v>10</v>
      </c>
      <c r="AH420">
        <v>10</v>
      </c>
      <c r="AR420" t="s">
        <v>1484</v>
      </c>
      <c r="BD420" t="s">
        <v>1636</v>
      </c>
    </row>
    <row r="421" spans="1:56">
      <c r="A421" t="s">
        <v>1337</v>
      </c>
      <c r="C421">
        <v>0</v>
      </c>
      <c r="D421">
        <v>115</v>
      </c>
      <c r="F421">
        <v>356</v>
      </c>
      <c r="I421">
        <v>200</v>
      </c>
      <c r="J421">
        <v>4</v>
      </c>
      <c r="L421">
        <v>0.15</v>
      </c>
      <c r="AG421">
        <v>15</v>
      </c>
      <c r="AH421">
        <v>15</v>
      </c>
      <c r="AK421">
        <v>5</v>
      </c>
      <c r="AL421">
        <v>5</v>
      </c>
      <c r="AR421" t="s">
        <v>1485</v>
      </c>
      <c r="BD421" t="s">
        <v>1637</v>
      </c>
    </row>
    <row r="422" spans="1:56">
      <c r="A422" t="s">
        <v>1338</v>
      </c>
      <c r="C422">
        <v>0</v>
      </c>
      <c r="D422">
        <v>115</v>
      </c>
      <c r="F422">
        <v>356</v>
      </c>
      <c r="I422">
        <v>200</v>
      </c>
      <c r="J422">
        <v>3</v>
      </c>
      <c r="L422">
        <v>0.1</v>
      </c>
      <c r="AF422">
        <v>15</v>
      </c>
      <c r="AG422">
        <v>15</v>
      </c>
      <c r="AJ422">
        <v>10</v>
      </c>
      <c r="AR422" t="s">
        <v>1486</v>
      </c>
      <c r="BD422" t="s">
        <v>1638</v>
      </c>
    </row>
    <row r="423" spans="1:56">
      <c r="A423" t="s">
        <v>1339</v>
      </c>
      <c r="C423">
        <v>0</v>
      </c>
      <c r="D423">
        <v>115</v>
      </c>
      <c r="F423">
        <v>356</v>
      </c>
      <c r="I423">
        <v>200</v>
      </c>
      <c r="J423">
        <v>2.5</v>
      </c>
      <c r="L423">
        <v>0.1</v>
      </c>
      <c r="P423">
        <v>1</v>
      </c>
      <c r="AG423">
        <v>15</v>
      </c>
      <c r="AI423">
        <v>15</v>
      </c>
      <c r="AL423">
        <v>10</v>
      </c>
      <c r="AR423" t="s">
        <v>1487</v>
      </c>
      <c r="BD423" t="s">
        <v>1639</v>
      </c>
    </row>
    <row r="424" spans="1:56">
      <c r="A424" t="s">
        <v>1340</v>
      </c>
      <c r="C424">
        <v>0</v>
      </c>
      <c r="D424">
        <v>115</v>
      </c>
      <c r="F424">
        <v>356</v>
      </c>
      <c r="I424">
        <v>200</v>
      </c>
      <c r="J424">
        <v>2.5</v>
      </c>
      <c r="L424">
        <v>0.1</v>
      </c>
      <c r="P424">
        <v>1.25</v>
      </c>
      <c r="AF424">
        <v>10</v>
      </c>
      <c r="AG424">
        <v>15</v>
      </c>
      <c r="AI424">
        <v>10</v>
      </c>
      <c r="AL424">
        <v>10</v>
      </c>
      <c r="AR424" t="s">
        <v>1488</v>
      </c>
      <c r="BD424" t="s">
        <v>1640</v>
      </c>
    </row>
    <row r="425" spans="1:56">
      <c r="A425" t="s">
        <v>1341</v>
      </c>
      <c r="C425">
        <v>0</v>
      </c>
      <c r="D425">
        <v>115</v>
      </c>
      <c r="F425">
        <v>356</v>
      </c>
      <c r="I425">
        <v>200</v>
      </c>
      <c r="J425">
        <v>3</v>
      </c>
      <c r="L425">
        <v>0.1</v>
      </c>
      <c r="AF425">
        <v>10</v>
      </c>
      <c r="AG425">
        <v>30</v>
      </c>
      <c r="AR425" t="s">
        <v>1489</v>
      </c>
      <c r="BD425" t="s">
        <v>1641</v>
      </c>
    </row>
    <row r="426" spans="1:56">
      <c r="A426" t="s">
        <v>1342</v>
      </c>
      <c r="C426">
        <v>0</v>
      </c>
      <c r="D426">
        <v>115</v>
      </c>
      <c r="F426">
        <v>356</v>
      </c>
      <c r="I426">
        <v>200</v>
      </c>
      <c r="J426">
        <v>3.5</v>
      </c>
      <c r="L426">
        <v>0.15</v>
      </c>
      <c r="AF426">
        <v>10</v>
      </c>
      <c r="AG426">
        <v>15</v>
      </c>
      <c r="AH426">
        <v>20</v>
      </c>
      <c r="AL426">
        <v>5</v>
      </c>
      <c r="AR426" t="s">
        <v>1490</v>
      </c>
      <c r="BD426" t="s">
        <v>1642</v>
      </c>
    </row>
    <row r="427" spans="1:56">
      <c r="A427" t="s">
        <v>1343</v>
      </c>
      <c r="C427">
        <v>0</v>
      </c>
      <c r="D427">
        <v>115</v>
      </c>
      <c r="F427">
        <v>356</v>
      </c>
      <c r="I427">
        <v>200</v>
      </c>
      <c r="J427">
        <v>2.5</v>
      </c>
      <c r="L427">
        <v>0.1</v>
      </c>
      <c r="AF427">
        <v>15</v>
      </c>
      <c r="AG427">
        <v>10</v>
      </c>
      <c r="AL427">
        <v>5</v>
      </c>
      <c r="AR427" t="s">
        <v>1491</v>
      </c>
      <c r="BD427" t="s">
        <v>1643</v>
      </c>
    </row>
    <row r="428" spans="1:56">
      <c r="A428" t="s">
        <v>1344</v>
      </c>
      <c r="C428">
        <v>0</v>
      </c>
      <c r="D428">
        <v>115</v>
      </c>
      <c r="F428">
        <v>356</v>
      </c>
      <c r="I428">
        <v>200</v>
      </c>
      <c r="J428">
        <v>4</v>
      </c>
      <c r="L428">
        <v>0.15</v>
      </c>
      <c r="P428">
        <v>0.5</v>
      </c>
      <c r="AG428">
        <v>15</v>
      </c>
      <c r="AH428">
        <v>20</v>
      </c>
      <c r="AJ428">
        <v>10</v>
      </c>
      <c r="AL428">
        <v>5</v>
      </c>
      <c r="AR428" t="s">
        <v>1492</v>
      </c>
      <c r="BD428" t="s">
        <v>1644</v>
      </c>
    </row>
    <row r="429" spans="1:56">
      <c r="A429" t="s">
        <v>1345</v>
      </c>
      <c r="C429">
        <v>0</v>
      </c>
      <c r="D429">
        <v>115</v>
      </c>
      <c r="F429">
        <v>356</v>
      </c>
      <c r="I429">
        <v>200</v>
      </c>
      <c r="J429">
        <v>3</v>
      </c>
      <c r="L429">
        <v>0.15</v>
      </c>
      <c r="AF429">
        <v>25</v>
      </c>
      <c r="AG429">
        <v>7</v>
      </c>
      <c r="AH429">
        <v>7</v>
      </c>
      <c r="AJ429">
        <v>10</v>
      </c>
      <c r="AR429" t="s">
        <v>1493</v>
      </c>
      <c r="BD429" t="s">
        <v>1645</v>
      </c>
    </row>
    <row r="430" spans="1:56">
      <c r="A430" t="s">
        <v>1346</v>
      </c>
      <c r="C430">
        <v>0</v>
      </c>
      <c r="D430">
        <v>115</v>
      </c>
      <c r="F430">
        <v>356</v>
      </c>
      <c r="I430">
        <v>200</v>
      </c>
      <c r="J430">
        <v>2.5</v>
      </c>
      <c r="L430">
        <v>0.15</v>
      </c>
      <c r="AF430">
        <v>10</v>
      </c>
      <c r="AG430">
        <v>7</v>
      </c>
      <c r="AJ430">
        <v>10</v>
      </c>
      <c r="AK430">
        <v>15</v>
      </c>
      <c r="AO430">
        <v>0.1</v>
      </c>
      <c r="AR430" t="s">
        <v>1494</v>
      </c>
      <c r="BD430" t="s">
        <v>1646</v>
      </c>
    </row>
    <row r="431" spans="1:56">
      <c r="A431" t="s">
        <v>1347</v>
      </c>
      <c r="C431">
        <v>0</v>
      </c>
      <c r="D431">
        <v>115</v>
      </c>
      <c r="F431">
        <v>356</v>
      </c>
      <c r="I431">
        <v>200</v>
      </c>
      <c r="J431">
        <v>2</v>
      </c>
      <c r="L431">
        <v>0.1</v>
      </c>
      <c r="AF431">
        <v>12</v>
      </c>
      <c r="AG431">
        <v>10</v>
      </c>
      <c r="AI431">
        <v>12</v>
      </c>
      <c r="AR431" t="s">
        <v>1495</v>
      </c>
      <c r="BD431" t="s">
        <v>1647</v>
      </c>
    </row>
    <row r="432" spans="1:56">
      <c r="A432" t="s">
        <v>1348</v>
      </c>
      <c r="C432">
        <v>0</v>
      </c>
      <c r="D432">
        <v>115</v>
      </c>
      <c r="F432">
        <v>356</v>
      </c>
      <c r="I432">
        <v>200</v>
      </c>
      <c r="J432">
        <v>2.5</v>
      </c>
      <c r="L432">
        <v>0.15</v>
      </c>
      <c r="P432">
        <v>1</v>
      </c>
      <c r="AG432">
        <v>25</v>
      </c>
      <c r="AH432">
        <v>7</v>
      </c>
      <c r="AI432">
        <v>7</v>
      </c>
      <c r="AR432" t="s">
        <v>1496</v>
      </c>
      <c r="BD432" t="s">
        <v>1648</v>
      </c>
    </row>
    <row r="433" spans="1:56">
      <c r="A433" t="s">
        <v>1349</v>
      </c>
      <c r="C433">
        <v>0</v>
      </c>
      <c r="D433">
        <v>115</v>
      </c>
      <c r="F433">
        <v>356</v>
      </c>
      <c r="I433">
        <v>200</v>
      </c>
      <c r="J433">
        <v>2.5</v>
      </c>
      <c r="L433">
        <v>0.15</v>
      </c>
      <c r="P433">
        <v>0.75</v>
      </c>
      <c r="AG433">
        <v>15</v>
      </c>
      <c r="AH433">
        <v>10</v>
      </c>
      <c r="AI433">
        <v>10</v>
      </c>
      <c r="AJ433">
        <v>5</v>
      </c>
      <c r="AR433" t="s">
        <v>1497</v>
      </c>
      <c r="BD433" t="s">
        <v>1649</v>
      </c>
    </row>
    <row r="434" spans="1:56">
      <c r="A434" t="s">
        <v>1350</v>
      </c>
      <c r="C434">
        <v>0</v>
      </c>
      <c r="D434">
        <v>115</v>
      </c>
      <c r="F434">
        <v>356</v>
      </c>
      <c r="I434">
        <v>200</v>
      </c>
      <c r="J434">
        <v>2.75</v>
      </c>
      <c r="K434">
        <v>0.05</v>
      </c>
      <c r="L434">
        <v>0.15</v>
      </c>
      <c r="P434">
        <v>1.25</v>
      </c>
      <c r="AG434">
        <v>12</v>
      </c>
      <c r="AI434">
        <v>12</v>
      </c>
      <c r="AJ434">
        <v>10</v>
      </c>
      <c r="AR434" t="s">
        <v>1498</v>
      </c>
      <c r="BD434" t="s">
        <v>1650</v>
      </c>
    </row>
    <row r="435" spans="1:56">
      <c r="A435" t="s">
        <v>1351</v>
      </c>
      <c r="C435">
        <v>0</v>
      </c>
      <c r="D435">
        <v>115</v>
      </c>
      <c r="F435">
        <v>356</v>
      </c>
      <c r="I435">
        <v>200</v>
      </c>
      <c r="J435">
        <v>2.5</v>
      </c>
      <c r="L435">
        <v>0.1</v>
      </c>
      <c r="P435">
        <v>0.75</v>
      </c>
      <c r="AF435">
        <v>12</v>
      </c>
      <c r="AG435">
        <v>10</v>
      </c>
      <c r="AH435">
        <v>10</v>
      </c>
      <c r="AR435" t="s">
        <v>1499</v>
      </c>
      <c r="BD435" t="s">
        <v>1651</v>
      </c>
    </row>
    <row r="436" spans="1:56">
      <c r="A436" t="s">
        <v>1352</v>
      </c>
      <c r="C436">
        <v>0</v>
      </c>
      <c r="D436">
        <v>115</v>
      </c>
      <c r="F436">
        <v>356</v>
      </c>
      <c r="I436">
        <v>200</v>
      </c>
      <c r="J436">
        <v>3</v>
      </c>
      <c r="L436">
        <v>0.1</v>
      </c>
      <c r="AF436">
        <v>20</v>
      </c>
      <c r="AG436">
        <v>10</v>
      </c>
      <c r="AH436">
        <v>10</v>
      </c>
      <c r="AR436" t="s">
        <v>1500</v>
      </c>
      <c r="BD436" t="s">
        <v>1652</v>
      </c>
    </row>
    <row r="437" spans="1:56">
      <c r="A437" t="s">
        <v>1353</v>
      </c>
      <c r="C437">
        <v>0</v>
      </c>
      <c r="D437">
        <v>115</v>
      </c>
      <c r="F437">
        <v>356</v>
      </c>
      <c r="I437">
        <v>200</v>
      </c>
      <c r="J437">
        <v>2.5</v>
      </c>
      <c r="L437">
        <v>0.15</v>
      </c>
      <c r="P437">
        <v>0.25</v>
      </c>
      <c r="AF437">
        <v>15</v>
      </c>
      <c r="AG437">
        <v>10</v>
      </c>
      <c r="AJ437">
        <v>10</v>
      </c>
      <c r="AL437">
        <v>5</v>
      </c>
      <c r="AR437" t="s">
        <v>1501</v>
      </c>
      <c r="BD437" t="s">
        <v>1653</v>
      </c>
    </row>
    <row r="438" spans="1:56">
      <c r="A438" t="s">
        <v>1354</v>
      </c>
      <c r="C438">
        <v>0</v>
      </c>
      <c r="D438">
        <v>115</v>
      </c>
      <c r="F438">
        <v>356</v>
      </c>
      <c r="I438">
        <v>200</v>
      </c>
      <c r="J438">
        <v>3.5</v>
      </c>
      <c r="L438">
        <v>0.15</v>
      </c>
      <c r="P438">
        <v>0.25</v>
      </c>
      <c r="AG438">
        <v>20</v>
      </c>
      <c r="AH438">
        <v>15</v>
      </c>
      <c r="AK438">
        <v>5</v>
      </c>
      <c r="AL438">
        <v>5</v>
      </c>
      <c r="AR438" t="s">
        <v>1502</v>
      </c>
      <c r="BD438" t="s">
        <v>1654</v>
      </c>
    </row>
    <row r="439" spans="1:56">
      <c r="A439" t="s">
        <v>1355</v>
      </c>
      <c r="C439">
        <v>0</v>
      </c>
      <c r="D439">
        <v>115</v>
      </c>
      <c r="F439">
        <v>356</v>
      </c>
      <c r="I439">
        <v>200</v>
      </c>
      <c r="J439">
        <v>2.5</v>
      </c>
      <c r="L439">
        <v>0.15</v>
      </c>
      <c r="P439">
        <v>0.5</v>
      </c>
      <c r="AF439">
        <v>15</v>
      </c>
      <c r="AG439">
        <v>10</v>
      </c>
      <c r="AI439">
        <v>10</v>
      </c>
      <c r="AL439">
        <v>5</v>
      </c>
      <c r="AR439" t="s">
        <v>1503</v>
      </c>
      <c r="BD439" t="s">
        <v>1655</v>
      </c>
    </row>
    <row r="440" spans="1:56">
      <c r="A440" t="s">
        <v>1356</v>
      </c>
      <c r="C440">
        <v>0</v>
      </c>
      <c r="D440">
        <v>115</v>
      </c>
      <c r="F440">
        <v>356</v>
      </c>
      <c r="I440">
        <v>200</v>
      </c>
      <c r="J440">
        <v>3</v>
      </c>
      <c r="L440">
        <v>0.15</v>
      </c>
      <c r="AF440">
        <v>15</v>
      </c>
      <c r="AG440">
        <v>12</v>
      </c>
      <c r="AJ440">
        <v>7</v>
      </c>
      <c r="AR440" t="s">
        <v>1504</v>
      </c>
      <c r="BD440" t="s">
        <v>1656</v>
      </c>
    </row>
    <row r="441" spans="1:56">
      <c r="A441" t="s">
        <v>1357</v>
      </c>
      <c r="C441">
        <v>0</v>
      </c>
      <c r="D441">
        <v>115</v>
      </c>
      <c r="F441">
        <v>356</v>
      </c>
      <c r="I441">
        <v>200</v>
      </c>
      <c r="J441">
        <v>3</v>
      </c>
      <c r="K441">
        <v>0.1</v>
      </c>
      <c r="L441">
        <v>0.05</v>
      </c>
      <c r="M441">
        <v>0.1</v>
      </c>
      <c r="N441">
        <v>0.05</v>
      </c>
      <c r="O441">
        <v>0.05</v>
      </c>
      <c r="AF441">
        <v>12</v>
      </c>
      <c r="AG441">
        <v>10</v>
      </c>
      <c r="AH441">
        <v>7</v>
      </c>
      <c r="AR441" t="s">
        <v>1505</v>
      </c>
      <c r="BD441" t="s">
        <v>1657</v>
      </c>
    </row>
    <row r="442" spans="1:56">
      <c r="A442" t="s">
        <v>1358</v>
      </c>
      <c r="C442">
        <v>0</v>
      </c>
      <c r="D442">
        <v>115</v>
      </c>
      <c r="F442">
        <v>356</v>
      </c>
      <c r="I442">
        <v>200</v>
      </c>
      <c r="J442">
        <v>2.5</v>
      </c>
      <c r="L442">
        <v>0.15</v>
      </c>
      <c r="P442">
        <v>0.25</v>
      </c>
      <c r="AF442">
        <v>15</v>
      </c>
      <c r="AG442">
        <v>10</v>
      </c>
      <c r="AI442">
        <v>10</v>
      </c>
      <c r="AR442" t="s">
        <v>1506</v>
      </c>
      <c r="BD442" t="s">
        <v>1658</v>
      </c>
    </row>
    <row r="443" spans="1:56">
      <c r="A443" t="s">
        <v>1359</v>
      </c>
      <c r="C443">
        <v>0</v>
      </c>
      <c r="D443">
        <v>115</v>
      </c>
      <c r="F443">
        <v>356</v>
      </c>
      <c r="I443">
        <v>200</v>
      </c>
      <c r="J443">
        <v>2.5</v>
      </c>
      <c r="L443">
        <v>0.1</v>
      </c>
      <c r="AF443">
        <v>20</v>
      </c>
      <c r="AG443">
        <v>10</v>
      </c>
      <c r="AR443" t="s">
        <v>1507</v>
      </c>
      <c r="BD443" t="s">
        <v>1659</v>
      </c>
    </row>
    <row r="444" spans="1:56">
      <c r="A444" t="s">
        <v>1360</v>
      </c>
      <c r="C444">
        <v>0</v>
      </c>
      <c r="D444">
        <v>115</v>
      </c>
      <c r="F444">
        <v>356</v>
      </c>
      <c r="I444">
        <v>200</v>
      </c>
      <c r="J444">
        <v>2</v>
      </c>
      <c r="L444">
        <v>0.1</v>
      </c>
      <c r="P444">
        <v>0.2</v>
      </c>
      <c r="AF444">
        <v>12</v>
      </c>
      <c r="AG444">
        <v>7</v>
      </c>
      <c r="AH444">
        <v>5</v>
      </c>
      <c r="AR444" t="s">
        <v>1508</v>
      </c>
      <c r="BD444" t="s">
        <v>1660</v>
      </c>
    </row>
    <row r="445" spans="1:56">
      <c r="A445" t="s">
        <v>1361</v>
      </c>
      <c r="C445">
        <v>0</v>
      </c>
      <c r="D445">
        <v>115</v>
      </c>
      <c r="F445">
        <v>356</v>
      </c>
      <c r="I445">
        <v>200</v>
      </c>
      <c r="J445">
        <v>2</v>
      </c>
      <c r="L445">
        <v>0.1</v>
      </c>
      <c r="AF445">
        <v>15</v>
      </c>
      <c r="AG445">
        <v>5</v>
      </c>
      <c r="AJ445">
        <v>5</v>
      </c>
      <c r="AR445" t="s">
        <v>1509</v>
      </c>
      <c r="BD445" t="s">
        <v>1661</v>
      </c>
    </row>
    <row r="446" spans="1:56">
      <c r="A446" t="s">
        <v>1362</v>
      </c>
      <c r="C446">
        <v>0</v>
      </c>
      <c r="D446">
        <v>115</v>
      </c>
      <c r="F446">
        <v>356</v>
      </c>
      <c r="I446">
        <v>200</v>
      </c>
      <c r="J446">
        <v>3</v>
      </c>
      <c r="L446">
        <v>0.1</v>
      </c>
      <c r="AF446">
        <v>15</v>
      </c>
      <c r="AG446">
        <v>12</v>
      </c>
      <c r="AH446">
        <v>12</v>
      </c>
      <c r="AR446" t="s">
        <v>1510</v>
      </c>
      <c r="BD446" t="s">
        <v>1662</v>
      </c>
    </row>
    <row r="447" spans="1:56">
      <c r="A447" t="s">
        <v>1363</v>
      </c>
      <c r="C447">
        <v>0</v>
      </c>
      <c r="D447">
        <v>115</v>
      </c>
      <c r="F447">
        <v>356</v>
      </c>
      <c r="I447">
        <v>200</v>
      </c>
      <c r="J447">
        <v>3</v>
      </c>
      <c r="L447">
        <v>0.15</v>
      </c>
      <c r="P447">
        <v>0.75</v>
      </c>
      <c r="AG447">
        <v>7</v>
      </c>
      <c r="AH447">
        <v>10</v>
      </c>
      <c r="AI447">
        <v>10</v>
      </c>
      <c r="AJ447">
        <v>7</v>
      </c>
      <c r="AR447" t="s">
        <v>1511</v>
      </c>
      <c r="BD447" t="s">
        <v>1663</v>
      </c>
    </row>
    <row r="448" spans="1:56">
      <c r="A448" t="s">
        <v>1364</v>
      </c>
      <c r="C448">
        <v>0</v>
      </c>
      <c r="D448">
        <v>115</v>
      </c>
      <c r="F448">
        <v>356</v>
      </c>
      <c r="I448">
        <v>200</v>
      </c>
      <c r="J448">
        <v>2</v>
      </c>
      <c r="L448">
        <v>0.1</v>
      </c>
      <c r="AG448">
        <v>25</v>
      </c>
      <c r="AI448">
        <v>10</v>
      </c>
      <c r="AR448" t="s">
        <v>1512</v>
      </c>
      <c r="BD448" t="s">
        <v>1664</v>
      </c>
    </row>
    <row r="449" spans="1:56">
      <c r="A449" t="s">
        <v>1365</v>
      </c>
      <c r="C449">
        <v>0</v>
      </c>
      <c r="D449">
        <v>115</v>
      </c>
      <c r="F449">
        <v>356</v>
      </c>
      <c r="I449">
        <v>200</v>
      </c>
      <c r="J449">
        <v>3.5</v>
      </c>
      <c r="L449">
        <v>0.1</v>
      </c>
      <c r="M449">
        <v>0.1</v>
      </c>
      <c r="AF449">
        <v>13</v>
      </c>
      <c r="AG449">
        <v>15</v>
      </c>
      <c r="AH449">
        <v>13</v>
      </c>
      <c r="AL449">
        <v>5</v>
      </c>
      <c r="AR449" t="s">
        <v>1513</v>
      </c>
      <c r="BD449" t="s">
        <v>1665</v>
      </c>
    </row>
    <row r="450" spans="1:56">
      <c r="A450" t="s">
        <v>1366</v>
      </c>
      <c r="C450">
        <v>0</v>
      </c>
      <c r="D450">
        <v>115</v>
      </c>
      <c r="F450">
        <v>356</v>
      </c>
      <c r="I450">
        <v>200</v>
      </c>
      <c r="J450">
        <v>2</v>
      </c>
      <c r="L450">
        <v>0.1</v>
      </c>
      <c r="P450">
        <v>0.5</v>
      </c>
      <c r="AF450">
        <v>15</v>
      </c>
      <c r="AI450">
        <v>10</v>
      </c>
      <c r="AR450" t="s">
        <v>1514</v>
      </c>
      <c r="BD450" t="s">
        <v>1666</v>
      </c>
    </row>
    <row r="451" spans="1:56">
      <c r="A451" t="s">
        <v>1367</v>
      </c>
      <c r="C451">
        <v>0</v>
      </c>
      <c r="D451">
        <v>115</v>
      </c>
      <c r="F451">
        <v>356</v>
      </c>
      <c r="I451">
        <v>200</v>
      </c>
      <c r="J451">
        <v>3.5</v>
      </c>
      <c r="L451">
        <v>0.15</v>
      </c>
      <c r="AF451">
        <v>12</v>
      </c>
      <c r="AG451">
        <v>15</v>
      </c>
      <c r="AI451">
        <v>7</v>
      </c>
      <c r="AR451" t="s">
        <v>1515</v>
      </c>
      <c r="BD451" t="s">
        <v>1667</v>
      </c>
    </row>
    <row r="452" spans="1:56">
      <c r="A452" t="s">
        <v>1368</v>
      </c>
      <c r="C452">
        <v>0</v>
      </c>
      <c r="D452">
        <v>115</v>
      </c>
      <c r="F452">
        <v>356</v>
      </c>
      <c r="I452">
        <v>200</v>
      </c>
      <c r="J452">
        <v>2.5</v>
      </c>
      <c r="L452">
        <v>0.2</v>
      </c>
      <c r="P452">
        <v>1.75</v>
      </c>
      <c r="AG452">
        <v>7</v>
      </c>
      <c r="AH452">
        <v>15</v>
      </c>
      <c r="AI452">
        <v>13</v>
      </c>
      <c r="AL452">
        <v>10</v>
      </c>
      <c r="AO452">
        <v>0.1</v>
      </c>
      <c r="AR452" t="s">
        <v>1516</v>
      </c>
      <c r="BD452" t="s">
        <v>1668</v>
      </c>
    </row>
    <row r="453" spans="1:56">
      <c r="A453" t="s">
        <v>1369</v>
      </c>
      <c r="C453">
        <v>0</v>
      </c>
      <c r="D453">
        <v>115</v>
      </c>
      <c r="F453">
        <v>356</v>
      </c>
      <c r="I453">
        <v>200</v>
      </c>
      <c r="J453">
        <v>2</v>
      </c>
      <c r="L453">
        <v>0.1</v>
      </c>
      <c r="P453">
        <v>0.5</v>
      </c>
      <c r="AG453">
        <v>12</v>
      </c>
      <c r="AI453">
        <v>7</v>
      </c>
      <c r="AJ453">
        <v>10</v>
      </c>
      <c r="AR453" t="s">
        <v>1517</v>
      </c>
      <c r="BD453" t="s">
        <v>1669</v>
      </c>
    </row>
    <row r="454" spans="1:56">
      <c r="A454" t="s">
        <v>1370</v>
      </c>
      <c r="C454">
        <v>0</v>
      </c>
      <c r="D454">
        <v>115</v>
      </c>
      <c r="F454">
        <v>356</v>
      </c>
      <c r="I454">
        <v>200</v>
      </c>
      <c r="J454">
        <v>2</v>
      </c>
      <c r="L454">
        <v>0.1</v>
      </c>
      <c r="O454">
        <v>0.1</v>
      </c>
      <c r="P454">
        <v>0.25</v>
      </c>
      <c r="AF454">
        <v>10</v>
      </c>
      <c r="AG454">
        <v>25</v>
      </c>
      <c r="AL454">
        <v>5</v>
      </c>
      <c r="AR454" t="s">
        <v>1518</v>
      </c>
      <c r="BD454" t="s">
        <v>1670</v>
      </c>
    </row>
    <row r="455" spans="1:56">
      <c r="A455" t="s">
        <v>1371</v>
      </c>
      <c r="C455">
        <v>0</v>
      </c>
      <c r="D455">
        <v>115</v>
      </c>
      <c r="F455">
        <v>356</v>
      </c>
      <c r="I455">
        <v>200</v>
      </c>
      <c r="J455">
        <v>2.5</v>
      </c>
      <c r="L455">
        <v>0.1</v>
      </c>
      <c r="AF455">
        <v>17</v>
      </c>
      <c r="AH455">
        <v>7</v>
      </c>
      <c r="AR455" t="s">
        <v>1519</v>
      </c>
      <c r="BD455" t="s">
        <v>1671</v>
      </c>
    </row>
    <row r="456" spans="1:56">
      <c r="A456" t="s">
        <v>1372</v>
      </c>
      <c r="C456">
        <v>9</v>
      </c>
      <c r="D456">
        <v>115</v>
      </c>
      <c r="F456">
        <v>356</v>
      </c>
      <c r="I456">
        <v>200</v>
      </c>
      <c r="J456">
        <v>4</v>
      </c>
      <c r="K456">
        <v>0.1</v>
      </c>
      <c r="L456">
        <v>0.15</v>
      </c>
      <c r="AF456">
        <v>25</v>
      </c>
      <c r="AH456">
        <v>12</v>
      </c>
      <c r="AK456">
        <v>3</v>
      </c>
      <c r="AL456">
        <v>5</v>
      </c>
      <c r="AR456" t="s">
        <v>1520</v>
      </c>
      <c r="BA456" t="s">
        <v>9</v>
      </c>
      <c r="BD456" t="s">
        <v>1672</v>
      </c>
    </row>
    <row r="457" spans="1:56">
      <c r="A457" t="s">
        <v>1373</v>
      </c>
      <c r="C457">
        <v>0</v>
      </c>
      <c r="D457">
        <v>115</v>
      </c>
      <c r="F457">
        <v>356</v>
      </c>
      <c r="I457">
        <v>200</v>
      </c>
      <c r="J457">
        <v>2.75</v>
      </c>
      <c r="K457">
        <v>-0.05</v>
      </c>
      <c r="L457">
        <v>0.15</v>
      </c>
      <c r="P457">
        <v>0.5</v>
      </c>
      <c r="AF457">
        <v>25</v>
      </c>
      <c r="AG457">
        <v>7</v>
      </c>
      <c r="AH457">
        <v>15</v>
      </c>
      <c r="AR457" t="s">
        <v>1521</v>
      </c>
      <c r="BD457" t="s">
        <v>1673</v>
      </c>
    </row>
    <row r="458" spans="1:56">
      <c r="A458" t="s">
        <v>1374</v>
      </c>
      <c r="C458">
        <v>0</v>
      </c>
      <c r="D458">
        <v>115</v>
      </c>
      <c r="F458">
        <v>356</v>
      </c>
      <c r="I458">
        <v>200</v>
      </c>
      <c r="J458">
        <v>1.25</v>
      </c>
      <c r="L458">
        <v>0.05</v>
      </c>
      <c r="P458">
        <v>0.75</v>
      </c>
      <c r="AF458">
        <v>25</v>
      </c>
      <c r="AH458">
        <v>5</v>
      </c>
      <c r="AL458">
        <v>5</v>
      </c>
      <c r="AO458">
        <v>0.1</v>
      </c>
      <c r="AR458" t="s">
        <v>1522</v>
      </c>
      <c r="BD458" t="s">
        <v>1674</v>
      </c>
    </row>
    <row r="459" spans="1:56">
      <c r="A459" t="s">
        <v>1375</v>
      </c>
      <c r="C459">
        <v>0</v>
      </c>
      <c r="D459">
        <v>115</v>
      </c>
      <c r="F459">
        <v>356</v>
      </c>
      <c r="I459">
        <v>200</v>
      </c>
      <c r="J459">
        <v>2.75</v>
      </c>
      <c r="L459">
        <v>0.15</v>
      </c>
      <c r="P459">
        <v>1.5</v>
      </c>
      <c r="AF459">
        <v>15</v>
      </c>
      <c r="AG459">
        <v>7</v>
      </c>
      <c r="AH459">
        <v>15</v>
      </c>
      <c r="AL459">
        <v>10</v>
      </c>
      <c r="AR459" t="s">
        <v>1523</v>
      </c>
      <c r="BD459" t="s">
        <v>1675</v>
      </c>
    </row>
    <row r="460" spans="1:56">
      <c r="A460" t="s">
        <v>1376</v>
      </c>
      <c r="C460">
        <v>0</v>
      </c>
      <c r="D460">
        <v>115</v>
      </c>
      <c r="F460">
        <v>356</v>
      </c>
      <c r="I460">
        <v>200</v>
      </c>
      <c r="J460">
        <v>2</v>
      </c>
      <c r="L460">
        <v>0.1</v>
      </c>
      <c r="AF460">
        <v>15</v>
      </c>
      <c r="AH460">
        <v>10</v>
      </c>
      <c r="AL460">
        <v>5</v>
      </c>
      <c r="AR460" t="s">
        <v>1524</v>
      </c>
      <c r="BD460" t="s">
        <v>1676</v>
      </c>
    </row>
    <row r="461" spans="1:56">
      <c r="A461" t="s">
        <v>1377</v>
      </c>
      <c r="C461">
        <v>0</v>
      </c>
      <c r="D461">
        <v>115</v>
      </c>
      <c r="F461">
        <v>356</v>
      </c>
      <c r="I461">
        <v>200</v>
      </c>
      <c r="J461">
        <v>2.5</v>
      </c>
      <c r="L461">
        <v>0.1</v>
      </c>
      <c r="AF461">
        <v>12</v>
      </c>
      <c r="AG461">
        <v>5</v>
      </c>
      <c r="AH461">
        <v>7</v>
      </c>
      <c r="AL461">
        <v>5</v>
      </c>
      <c r="AQ461">
        <v>-0.05</v>
      </c>
      <c r="AR461" t="s">
        <v>1525</v>
      </c>
      <c r="BD461" t="s">
        <v>1677</v>
      </c>
    </row>
    <row r="462" spans="1:56">
      <c r="A462" t="s">
        <v>1378</v>
      </c>
      <c r="C462">
        <v>0</v>
      </c>
      <c r="D462">
        <v>115</v>
      </c>
      <c r="F462">
        <v>356</v>
      </c>
      <c r="I462">
        <v>200</v>
      </c>
      <c r="J462">
        <v>0.5</v>
      </c>
      <c r="L462">
        <v>0.1</v>
      </c>
      <c r="M462">
        <v>0.1</v>
      </c>
      <c r="O462">
        <v>0.1</v>
      </c>
      <c r="AF462">
        <v>10</v>
      </c>
      <c r="AG462">
        <v>10</v>
      </c>
      <c r="AR462" t="s">
        <v>1526</v>
      </c>
      <c r="BD462" t="s">
        <v>1678</v>
      </c>
    </row>
    <row r="463" spans="1:56">
      <c r="A463" t="s">
        <v>1379</v>
      </c>
      <c r="C463">
        <v>0</v>
      </c>
      <c r="D463">
        <v>115</v>
      </c>
      <c r="F463">
        <v>356</v>
      </c>
      <c r="I463">
        <v>200</v>
      </c>
      <c r="J463">
        <v>3.25</v>
      </c>
      <c r="L463">
        <v>0.15</v>
      </c>
      <c r="AF463">
        <v>17</v>
      </c>
      <c r="AH463">
        <v>17</v>
      </c>
      <c r="AR463" t="s">
        <v>1527</v>
      </c>
      <c r="BD463" t="s">
        <v>1679</v>
      </c>
    </row>
    <row r="464" spans="1:56">
      <c r="A464" t="s">
        <v>1380</v>
      </c>
      <c r="C464">
        <v>0</v>
      </c>
      <c r="D464">
        <v>115</v>
      </c>
      <c r="F464">
        <v>356</v>
      </c>
      <c r="I464">
        <v>200</v>
      </c>
      <c r="J464">
        <v>2</v>
      </c>
      <c r="L464">
        <v>0.1</v>
      </c>
      <c r="M464">
        <v>0.05</v>
      </c>
      <c r="O464">
        <v>0.05</v>
      </c>
      <c r="AF464">
        <v>15</v>
      </c>
      <c r="AG464">
        <v>5</v>
      </c>
      <c r="AH464">
        <v>10</v>
      </c>
      <c r="AR464" t="s">
        <v>1528</v>
      </c>
      <c r="BD464" t="s">
        <v>1680</v>
      </c>
    </row>
    <row r="465" spans="1:56">
      <c r="A465" t="s">
        <v>1381</v>
      </c>
      <c r="C465">
        <v>0</v>
      </c>
      <c r="D465">
        <v>115</v>
      </c>
      <c r="F465">
        <v>356</v>
      </c>
      <c r="I465">
        <v>200</v>
      </c>
      <c r="J465">
        <v>4</v>
      </c>
      <c r="L465">
        <v>0.15</v>
      </c>
      <c r="AF465">
        <v>20</v>
      </c>
      <c r="AH465">
        <v>25</v>
      </c>
      <c r="AK465">
        <v>3</v>
      </c>
      <c r="AR465" t="s">
        <v>1529</v>
      </c>
      <c r="BD465" t="s">
        <v>1681</v>
      </c>
    </row>
    <row r="466" spans="1:56">
      <c r="A466" t="s">
        <v>1382</v>
      </c>
      <c r="C466">
        <v>0</v>
      </c>
      <c r="D466">
        <v>115</v>
      </c>
      <c r="F466">
        <v>356</v>
      </c>
      <c r="I466">
        <v>200</v>
      </c>
      <c r="J466">
        <v>1.75</v>
      </c>
      <c r="L466">
        <v>0.1</v>
      </c>
      <c r="AF466">
        <v>7</v>
      </c>
      <c r="AH466">
        <v>7</v>
      </c>
      <c r="AJ466">
        <v>15</v>
      </c>
      <c r="AL466">
        <v>10</v>
      </c>
      <c r="AR466" t="s">
        <v>1530</v>
      </c>
      <c r="BD466" t="s">
        <v>1682</v>
      </c>
    </row>
    <row r="467" spans="1:56">
      <c r="A467" t="s">
        <v>1383</v>
      </c>
      <c r="C467">
        <v>0</v>
      </c>
      <c r="D467">
        <v>115</v>
      </c>
      <c r="F467">
        <v>356</v>
      </c>
      <c r="I467">
        <v>200</v>
      </c>
      <c r="J467">
        <v>2.75</v>
      </c>
      <c r="L467">
        <v>0.1</v>
      </c>
      <c r="AF467">
        <v>20</v>
      </c>
      <c r="AG467">
        <v>10</v>
      </c>
      <c r="AH467">
        <v>5</v>
      </c>
      <c r="AL467">
        <v>5</v>
      </c>
      <c r="AR467" t="s">
        <v>1531</v>
      </c>
      <c r="BD467" t="s">
        <v>1683</v>
      </c>
    </row>
    <row r="468" spans="1:56">
      <c r="A468" t="s">
        <v>1384</v>
      </c>
      <c r="C468">
        <v>0</v>
      </c>
      <c r="D468">
        <v>115</v>
      </c>
      <c r="F468">
        <v>356</v>
      </c>
      <c r="I468">
        <v>200</v>
      </c>
      <c r="J468">
        <v>2</v>
      </c>
      <c r="L468">
        <v>0.05</v>
      </c>
      <c r="AF468">
        <v>12</v>
      </c>
      <c r="AG468">
        <v>12</v>
      </c>
      <c r="AR468" t="s">
        <v>1532</v>
      </c>
      <c r="BD468" t="s">
        <v>1684</v>
      </c>
    </row>
    <row r="469" spans="1:56">
      <c r="A469" t="s">
        <v>1781</v>
      </c>
      <c r="C469">
        <v>0</v>
      </c>
      <c r="D469">
        <v>115</v>
      </c>
      <c r="F469">
        <v>356</v>
      </c>
      <c r="I469">
        <v>200</v>
      </c>
      <c r="J469">
        <v>0.5</v>
      </c>
      <c r="L469">
        <v>0.25</v>
      </c>
      <c r="Q469">
        <v>-0.1</v>
      </c>
      <c r="AF469">
        <v>-10</v>
      </c>
      <c r="AH469">
        <v>10</v>
      </c>
      <c r="AJ469">
        <v>-10</v>
      </c>
      <c r="AK469">
        <v>10</v>
      </c>
      <c r="AR469" t="s">
        <v>1782</v>
      </c>
      <c r="BD469" t="s">
        <v>1784</v>
      </c>
    </row>
    <row r="470" spans="1:56">
      <c r="A470" t="s">
        <v>1790</v>
      </c>
      <c r="C470">
        <v>0</v>
      </c>
      <c r="D470">
        <v>115</v>
      </c>
      <c r="F470">
        <v>356</v>
      </c>
      <c r="I470">
        <v>200</v>
      </c>
      <c r="J470">
        <v>6</v>
      </c>
      <c r="L470">
        <v>0.1</v>
      </c>
      <c r="Q470">
        <v>-0.15</v>
      </c>
      <c r="AG470">
        <v>25</v>
      </c>
      <c r="AJ470">
        <v>5</v>
      </c>
      <c r="AR470" t="s">
        <v>1791</v>
      </c>
      <c r="BD470" t="s">
        <v>1798</v>
      </c>
    </row>
    <row r="471" spans="1:56">
      <c r="A471" t="s">
        <v>1792</v>
      </c>
      <c r="C471">
        <v>0</v>
      </c>
      <c r="D471">
        <v>115</v>
      </c>
      <c r="F471">
        <v>356</v>
      </c>
      <c r="I471">
        <v>200</v>
      </c>
      <c r="J471">
        <v>3</v>
      </c>
      <c r="L471">
        <v>0.1</v>
      </c>
      <c r="P471">
        <v>2</v>
      </c>
      <c r="AF471">
        <v>7</v>
      </c>
      <c r="AG471">
        <v>25</v>
      </c>
      <c r="AK471">
        <v>10</v>
      </c>
      <c r="AR471" t="s">
        <v>1793</v>
      </c>
      <c r="BD471" t="s">
        <v>1797</v>
      </c>
    </row>
    <row r="472" spans="1:56">
      <c r="A472" t="s">
        <v>1794</v>
      </c>
      <c r="C472">
        <v>0</v>
      </c>
      <c r="D472">
        <v>115</v>
      </c>
      <c r="F472">
        <v>356</v>
      </c>
      <c r="I472">
        <v>200</v>
      </c>
      <c r="J472">
        <v>3</v>
      </c>
      <c r="L472">
        <v>0.1</v>
      </c>
      <c r="P472">
        <v>2</v>
      </c>
      <c r="AF472">
        <v>25</v>
      </c>
      <c r="AG472">
        <v>12</v>
      </c>
      <c r="AH472">
        <v>12</v>
      </c>
      <c r="AI472">
        <v>5</v>
      </c>
      <c r="AR472" t="s">
        <v>1795</v>
      </c>
      <c r="BD472" t="s">
        <v>1796</v>
      </c>
    </row>
    <row r="473" spans="1:56">
      <c r="A473" t="s">
        <v>1799</v>
      </c>
      <c r="C473">
        <v>0</v>
      </c>
      <c r="D473">
        <v>115</v>
      </c>
      <c r="F473">
        <v>356</v>
      </c>
      <c r="I473">
        <v>200</v>
      </c>
      <c r="J473">
        <v>4</v>
      </c>
      <c r="L473">
        <v>0.1</v>
      </c>
      <c r="P473">
        <v>6</v>
      </c>
      <c r="AF473">
        <v>15</v>
      </c>
      <c r="AG473">
        <v>15</v>
      </c>
      <c r="AH473">
        <v>10</v>
      </c>
      <c r="AK473">
        <v>2</v>
      </c>
      <c r="AR473" t="s">
        <v>1800</v>
      </c>
      <c r="BD473" t="s">
        <v>1801</v>
      </c>
    </row>
    <row r="474" spans="1:56">
      <c r="A474" t="s">
        <v>1802</v>
      </c>
      <c r="C474">
        <v>0</v>
      </c>
      <c r="D474">
        <v>115</v>
      </c>
      <c r="F474">
        <v>356</v>
      </c>
      <c r="I474">
        <v>200</v>
      </c>
      <c r="J474">
        <v>3</v>
      </c>
      <c r="L474">
        <v>0.1</v>
      </c>
      <c r="P474">
        <v>3</v>
      </c>
      <c r="AF474">
        <v>40</v>
      </c>
      <c r="AK474">
        <v>7</v>
      </c>
      <c r="AR474" t="s">
        <v>1803</v>
      </c>
      <c r="BD474" t="s">
        <v>1804</v>
      </c>
    </row>
    <row r="475" spans="1:56">
      <c r="A475" t="s">
        <v>1805</v>
      </c>
      <c r="C475">
        <v>0</v>
      </c>
      <c r="D475">
        <v>115</v>
      </c>
      <c r="F475">
        <v>356</v>
      </c>
      <c r="I475">
        <v>200</v>
      </c>
      <c r="J475">
        <v>3</v>
      </c>
      <c r="L475">
        <v>0.1</v>
      </c>
      <c r="P475">
        <v>3</v>
      </c>
      <c r="AF475">
        <v>50</v>
      </c>
      <c r="AK475">
        <v>15</v>
      </c>
      <c r="AR475" t="s">
        <v>1807</v>
      </c>
      <c r="BD475" t="s">
        <v>1811</v>
      </c>
    </row>
    <row r="476" spans="1:56">
      <c r="A476" t="s">
        <v>1806</v>
      </c>
      <c r="C476">
        <v>0</v>
      </c>
      <c r="D476">
        <v>115</v>
      </c>
      <c r="F476">
        <v>356</v>
      </c>
      <c r="I476">
        <v>200</v>
      </c>
      <c r="J476">
        <v>2.5</v>
      </c>
      <c r="L476">
        <v>0.1</v>
      </c>
      <c r="Q476">
        <v>-0.04</v>
      </c>
      <c r="AF476">
        <v>25</v>
      </c>
      <c r="AG476">
        <v>10</v>
      </c>
      <c r="AH476">
        <v>15</v>
      </c>
      <c r="AR476" t="s">
        <v>1809</v>
      </c>
      <c r="BD476" t="s">
        <v>1812</v>
      </c>
    </row>
    <row r="477" spans="1:56">
      <c r="A477" t="s">
        <v>1808</v>
      </c>
      <c r="C477">
        <v>5</v>
      </c>
      <c r="D477">
        <v>115</v>
      </c>
      <c r="F477">
        <v>900</v>
      </c>
      <c r="I477">
        <v>800</v>
      </c>
      <c r="J477">
        <v>6.75</v>
      </c>
      <c r="K477">
        <v>0.15</v>
      </c>
      <c r="L477">
        <v>0.25</v>
      </c>
      <c r="Q477">
        <v>-0.15</v>
      </c>
      <c r="AF477">
        <v>25</v>
      </c>
      <c r="AH477">
        <v>35</v>
      </c>
      <c r="AM477">
        <v>50</v>
      </c>
      <c r="AR477" t="s">
        <v>1810</v>
      </c>
      <c r="BA477" t="s">
        <v>14</v>
      </c>
      <c r="BD477" t="s">
        <v>1813</v>
      </c>
    </row>
    <row r="478" spans="1:56">
      <c r="A478" t="s">
        <v>1814</v>
      </c>
      <c r="C478">
        <v>5</v>
      </c>
      <c r="D478">
        <v>115</v>
      </c>
      <c r="F478">
        <v>900</v>
      </c>
      <c r="I478">
        <v>600</v>
      </c>
      <c r="J478">
        <v>3.25</v>
      </c>
      <c r="K478">
        <v>0.05</v>
      </c>
      <c r="L478">
        <v>0.05</v>
      </c>
      <c r="Q478">
        <v>-0.06</v>
      </c>
      <c r="AF478">
        <v>5</v>
      </c>
      <c r="AH478">
        <v>3</v>
      </c>
      <c r="AR478" t="s">
        <v>1815</v>
      </c>
      <c r="BA478" t="s">
        <v>12</v>
      </c>
      <c r="BD478" t="s">
        <v>1813</v>
      </c>
    </row>
    <row r="479" spans="1:56">
      <c r="A479" t="s">
        <v>1816</v>
      </c>
      <c r="C479">
        <v>5</v>
      </c>
      <c r="D479">
        <v>115</v>
      </c>
      <c r="F479">
        <v>365</v>
      </c>
      <c r="I479">
        <v>200</v>
      </c>
      <c r="J479">
        <v>5</v>
      </c>
      <c r="K479">
        <v>0.05</v>
      </c>
      <c r="L479">
        <v>0.2</v>
      </c>
      <c r="Q479">
        <v>-0.12</v>
      </c>
      <c r="AF479">
        <v>15</v>
      </c>
      <c r="AH479">
        <v>15</v>
      </c>
      <c r="AJ479">
        <v>15</v>
      </c>
      <c r="AK479">
        <v>15</v>
      </c>
      <c r="AM479">
        <v>50</v>
      </c>
      <c r="AR479" t="s">
        <v>1817</v>
      </c>
      <c r="BA479" t="s">
        <v>12</v>
      </c>
      <c r="BD479" t="s">
        <v>1818</v>
      </c>
    </row>
    <row r="480" spans="1:56">
      <c r="A480" t="s">
        <v>1819</v>
      </c>
      <c r="C480">
        <v>5</v>
      </c>
      <c r="D480">
        <v>115</v>
      </c>
      <c r="F480">
        <v>900</v>
      </c>
      <c r="I480">
        <v>200</v>
      </c>
      <c r="J480">
        <v>2.5</v>
      </c>
      <c r="K480">
        <v>0.05</v>
      </c>
      <c r="L480">
        <v>0.1</v>
      </c>
      <c r="Q480">
        <v>0.1</v>
      </c>
      <c r="AF480">
        <v>15</v>
      </c>
      <c r="AH480">
        <v>15</v>
      </c>
      <c r="AI480">
        <v>10</v>
      </c>
      <c r="AR480" t="s">
        <v>1821</v>
      </c>
      <c r="BA480" t="s">
        <v>9</v>
      </c>
      <c r="BD480" t="s">
        <v>1823</v>
      </c>
    </row>
    <row r="481" spans="1:56">
      <c r="A481" t="s">
        <v>1820</v>
      </c>
      <c r="C481">
        <v>5</v>
      </c>
      <c r="D481">
        <v>115</v>
      </c>
      <c r="F481">
        <v>900</v>
      </c>
      <c r="I481">
        <v>200</v>
      </c>
      <c r="J481">
        <v>2.5</v>
      </c>
      <c r="K481">
        <v>0.05</v>
      </c>
      <c r="L481">
        <v>0.1</v>
      </c>
      <c r="Q481">
        <v>0.1</v>
      </c>
      <c r="AF481">
        <v>15</v>
      </c>
      <c r="AH481">
        <v>15</v>
      </c>
      <c r="AI481">
        <v>10</v>
      </c>
      <c r="AR481" t="s">
        <v>1822</v>
      </c>
      <c r="BA481" t="s">
        <v>9</v>
      </c>
      <c r="BD481" t="s">
        <v>1824</v>
      </c>
    </row>
  </sheetData>
  <phoneticPr fontId="2" type="noConversion"/>
  <conditionalFormatting sqref="A1:BD524">
    <cfRule type="expression" dxfId="47" priority="4">
      <formula>$A1=""</formula>
    </cfRule>
  </conditionalFormatting>
  <conditionalFormatting sqref="A2:BD524">
    <cfRule type="expression" dxfId="46" priority="5">
      <formula>MOD(COLUMN(),2)=1</formula>
    </cfRule>
    <cfRule type="expression" dxfId="45" priority="21">
      <formula>EVEN(ROW())=ROW()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DD0E-82C7-4620-A060-078BFF4083AD}">
  <dimension ref="A1:BD239"/>
  <sheetViews>
    <sheetView topLeftCell="AQ1" workbookViewId="0">
      <pane ySplit="1" topLeftCell="A2" activePane="bottomLeft" state="frozen"/>
      <selection pane="bottomLeft" activeCell="AS9" sqref="AS9"/>
    </sheetView>
  </sheetViews>
  <sheetFormatPr defaultRowHeight="15"/>
  <cols>
    <col min="1" max="1" width="20.5703125" bestFit="1" customWidth="1"/>
    <col min="2" max="2" width="10.7109375" bestFit="1" customWidth="1"/>
    <col min="3" max="3" width="5.28515625" bestFit="1" customWidth="1"/>
    <col min="4" max="4" width="4.140625" bestFit="1" customWidth="1"/>
    <col min="5" max="5" width="20.28515625" bestFit="1" customWidth="1"/>
    <col min="6" max="6" width="12" bestFit="1" customWidth="1"/>
    <col min="7" max="7" width="9" bestFit="1" customWidth="1"/>
    <col min="8" max="8" width="9.140625" bestFit="1" customWidth="1"/>
    <col min="9" max="9" width="12" bestFit="1" customWidth="1"/>
    <col min="10" max="10" width="8.140625" bestFit="1" customWidth="1"/>
    <col min="11" max="11" width="10.140625" bestFit="1" customWidth="1"/>
    <col min="12" max="12" width="11.7109375" bestFit="1" customWidth="1"/>
    <col min="13" max="13" width="10.85546875" bestFit="1" customWidth="1"/>
    <col min="14" max="14" width="12.85546875" bestFit="1" customWidth="1"/>
    <col min="15" max="15" width="10.140625" bestFit="1" customWidth="1"/>
    <col min="16" max="16" width="18.28515625" bestFit="1" customWidth="1"/>
    <col min="17" max="17" width="10.42578125" bestFit="1" customWidth="1"/>
    <col min="18" max="18" width="11.7109375" bestFit="1" customWidth="1"/>
    <col min="19" max="19" width="13.85546875" bestFit="1" customWidth="1"/>
    <col min="20" max="20" width="6.85546875" bestFit="1" customWidth="1"/>
    <col min="21" max="21" width="12.85546875" bestFit="1" customWidth="1"/>
    <col min="22" max="22" width="11.5703125" bestFit="1" customWidth="1"/>
    <col min="23" max="23" width="12.85546875" bestFit="1" customWidth="1"/>
    <col min="24" max="24" width="11.5703125" bestFit="1" customWidth="1"/>
    <col min="25" max="25" width="12.85546875" bestFit="1" customWidth="1"/>
    <col min="26" max="26" width="14.28515625" bestFit="1" customWidth="1"/>
    <col min="27" max="27" width="15.5703125" bestFit="1" customWidth="1"/>
    <col min="28" max="28" width="11.5703125" bestFit="1" customWidth="1"/>
    <col min="29" max="29" width="12.85546875" bestFit="1" customWidth="1"/>
    <col min="30" max="30" width="11.5703125" bestFit="1" customWidth="1"/>
    <col min="31" max="31" width="12.85546875" bestFit="1" customWidth="1"/>
    <col min="32" max="38" width="7.7109375" bestFit="1" customWidth="1"/>
    <col min="39" max="39" width="9" bestFit="1" customWidth="1"/>
    <col min="40" max="40" width="16.85546875" bestFit="1" customWidth="1"/>
    <col min="41" max="41" width="30.28515625" bestFit="1" customWidth="1"/>
    <col min="42" max="43" width="26.28515625" bestFit="1" customWidth="1"/>
    <col min="44" max="44" width="37.28515625" bestFit="1" customWidth="1"/>
    <col min="45" max="45" width="37.28515625" customWidth="1"/>
    <col min="46" max="46" width="15.5703125" bestFit="1" customWidth="1"/>
    <col min="47" max="47" width="19.5703125" bestFit="1" customWidth="1"/>
    <col min="48" max="48" width="28.85546875" bestFit="1" customWidth="1"/>
    <col min="49" max="49" width="18.28515625" bestFit="1" customWidth="1"/>
    <col min="50" max="50" width="10.28515625" bestFit="1" customWidth="1"/>
    <col min="51" max="51" width="12.85546875" bestFit="1" customWidth="1"/>
    <col min="52" max="52" width="15.5703125" bestFit="1" customWidth="1"/>
    <col min="53" max="53" width="16.85546875" bestFit="1" customWidth="1"/>
    <col min="54" max="54" width="15.5703125" bestFit="1" customWidth="1"/>
    <col min="55" max="56" width="14.28515625" bestFit="1" customWidth="1"/>
  </cols>
  <sheetData>
    <row r="1" spans="1:56" s="19" customFormat="1" ht="12.75">
      <c r="A1" s="19" t="s">
        <v>15</v>
      </c>
      <c r="B1" s="19" t="s">
        <v>16</v>
      </c>
      <c r="C1" s="19" t="s">
        <v>1536</v>
      </c>
      <c r="D1" s="19" t="s">
        <v>1535</v>
      </c>
      <c r="E1" s="19" t="s">
        <v>17</v>
      </c>
      <c r="F1" s="19" t="s">
        <v>1537</v>
      </c>
      <c r="G1" s="19" t="s">
        <v>1540</v>
      </c>
      <c r="H1" s="19" t="s">
        <v>1539</v>
      </c>
      <c r="I1" s="19" t="s">
        <v>1538</v>
      </c>
      <c r="J1" s="19" t="s">
        <v>1541</v>
      </c>
      <c r="K1" s="19" t="s">
        <v>1542</v>
      </c>
      <c r="L1" s="19" t="s">
        <v>1543</v>
      </c>
      <c r="M1" s="19" t="s">
        <v>1544</v>
      </c>
      <c r="N1" s="19" t="s">
        <v>1545</v>
      </c>
      <c r="O1" s="19" t="s">
        <v>1546</v>
      </c>
      <c r="P1" s="19" t="s">
        <v>42</v>
      </c>
      <c r="Q1" s="19" t="s">
        <v>1547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19" t="s">
        <v>40</v>
      </c>
      <c r="AO1" s="19" t="s">
        <v>41</v>
      </c>
      <c r="AP1" s="19" t="s">
        <v>282</v>
      </c>
      <c r="AQ1" s="19" t="s">
        <v>283</v>
      </c>
      <c r="AR1" s="19" t="s">
        <v>284</v>
      </c>
      <c r="AS1" s="19" t="s">
        <v>1840</v>
      </c>
      <c r="AT1" s="19" t="s">
        <v>285</v>
      </c>
      <c r="AU1" s="19" t="s">
        <v>1088</v>
      </c>
      <c r="AV1" s="19" t="s">
        <v>1089</v>
      </c>
      <c r="AW1" s="19" t="s">
        <v>1090</v>
      </c>
      <c r="AX1" s="19" t="s">
        <v>1091</v>
      </c>
      <c r="AY1" s="19" t="s">
        <v>1092</v>
      </c>
      <c r="AZ1" s="19" t="s">
        <v>1093</v>
      </c>
      <c r="BA1" s="19" t="s">
        <v>1094</v>
      </c>
      <c r="BB1" s="19" t="s">
        <v>1095</v>
      </c>
      <c r="BC1" s="19" t="s">
        <v>1096</v>
      </c>
      <c r="BD1" s="19" t="s">
        <v>1385</v>
      </c>
    </row>
    <row r="2" spans="1:56">
      <c r="A2" t="s">
        <v>368</v>
      </c>
      <c r="C2">
        <v>9</v>
      </c>
      <c r="D2">
        <v>120</v>
      </c>
      <c r="F2">
        <f>($F$12/100)*Curves!$B65</f>
        <v>164.85000000000011</v>
      </c>
      <c r="G2">
        <f>($G$12/100)*Curves!$B65</f>
        <v>214.30500000000012</v>
      </c>
      <c r="H2">
        <v>0</v>
      </c>
      <c r="I2">
        <v>0</v>
      </c>
      <c r="J2">
        <v>0.1</v>
      </c>
      <c r="K2">
        <v>0</v>
      </c>
      <c r="L2">
        <v>0</v>
      </c>
      <c r="M2">
        <v>0</v>
      </c>
      <c r="N2">
        <v>0</v>
      </c>
      <c r="O2">
        <v>0</v>
      </c>
      <c r="P2">
        <f>($P$12/100)*Curves!G65</f>
        <v>0.99</v>
      </c>
      <c r="R2">
        <v>-5.0000000000000001E-3</v>
      </c>
      <c r="AF2">
        <v>6</v>
      </c>
      <c r="AG2">
        <v>4</v>
      </c>
      <c r="AH2">
        <v>0</v>
      </c>
      <c r="AI2">
        <v>5</v>
      </c>
      <c r="AJ2">
        <v>5</v>
      </c>
      <c r="AK2">
        <v>0</v>
      </c>
      <c r="AL2">
        <v>0</v>
      </c>
      <c r="AM2">
        <v>50</v>
      </c>
      <c r="AN2">
        <v>-0.02</v>
      </c>
      <c r="AO2">
        <v>-0.01</v>
      </c>
      <c r="AR2" t="s">
        <v>1078</v>
      </c>
    </row>
    <row r="3" spans="1:56">
      <c r="A3" t="s">
        <v>369</v>
      </c>
      <c r="B3" t="s">
        <v>1</v>
      </c>
      <c r="C3">
        <v>9</v>
      </c>
      <c r="D3">
        <v>119</v>
      </c>
      <c r="E3" t="s">
        <v>368</v>
      </c>
      <c r="F3">
        <f>($F$12/100)*Curves!$B66</f>
        <v>461.55000000000013</v>
      </c>
      <c r="G3">
        <f>($G$12/100)*Curves!$B66</f>
        <v>600.01500000000021</v>
      </c>
      <c r="H3">
        <v>0</v>
      </c>
      <c r="I3">
        <v>0</v>
      </c>
      <c r="J3">
        <v>0.1</v>
      </c>
      <c r="K3">
        <v>0</v>
      </c>
      <c r="L3">
        <v>0</v>
      </c>
      <c r="M3">
        <v>0</v>
      </c>
      <c r="N3">
        <v>0</v>
      </c>
      <c r="O3">
        <v>0</v>
      </c>
      <c r="P3">
        <f>($P$12/100)*Curves!G66</f>
        <v>1.17</v>
      </c>
      <c r="R3">
        <v>-5.0000000000000001E-3</v>
      </c>
      <c r="AF3">
        <v>10</v>
      </c>
      <c r="AG3">
        <v>5</v>
      </c>
      <c r="AH3">
        <v>0</v>
      </c>
      <c r="AI3">
        <v>5</v>
      </c>
      <c r="AJ3">
        <v>5</v>
      </c>
      <c r="AK3">
        <v>0</v>
      </c>
      <c r="AL3">
        <v>2</v>
      </c>
      <c r="AM3">
        <v>50</v>
      </c>
      <c r="AN3">
        <v>-0.02</v>
      </c>
      <c r="AO3">
        <v>-0.01</v>
      </c>
      <c r="AR3" t="s">
        <v>1074</v>
      </c>
    </row>
    <row r="4" spans="1:56">
      <c r="A4" t="s">
        <v>370</v>
      </c>
      <c r="C4">
        <v>9</v>
      </c>
      <c r="D4">
        <v>118</v>
      </c>
      <c r="E4" t="s">
        <v>369</v>
      </c>
      <c r="F4">
        <f>($F$12/100)*Curves!$B67</f>
        <v>758.25000000000011</v>
      </c>
      <c r="G4">
        <f>($G$12/100)*Curves!$B67</f>
        <v>985.72500000000014</v>
      </c>
      <c r="H4">
        <v>0</v>
      </c>
      <c r="I4">
        <v>0</v>
      </c>
      <c r="J4">
        <v>0.2</v>
      </c>
      <c r="K4">
        <v>0</v>
      </c>
      <c r="L4">
        <v>0.05</v>
      </c>
      <c r="M4">
        <v>0</v>
      </c>
      <c r="N4">
        <v>0</v>
      </c>
      <c r="O4">
        <v>0</v>
      </c>
      <c r="P4">
        <f>($P$12/100)*Curves!G67</f>
        <v>1.3499999999999999</v>
      </c>
      <c r="R4">
        <v>-5.0000000000000001E-3</v>
      </c>
      <c r="AF4">
        <v>12</v>
      </c>
      <c r="AG4">
        <v>6</v>
      </c>
      <c r="AH4">
        <v>0</v>
      </c>
      <c r="AI4">
        <v>5</v>
      </c>
      <c r="AJ4">
        <v>5</v>
      </c>
      <c r="AK4">
        <v>5</v>
      </c>
      <c r="AL4">
        <v>3</v>
      </c>
      <c r="AM4">
        <v>50</v>
      </c>
      <c r="AN4">
        <v>-0.02</v>
      </c>
      <c r="AO4">
        <v>-0.01</v>
      </c>
      <c r="AR4" t="s">
        <v>1045</v>
      </c>
    </row>
    <row r="5" spans="1:56">
      <c r="A5" t="s">
        <v>371</v>
      </c>
      <c r="B5" t="s">
        <v>4</v>
      </c>
      <c r="C5">
        <v>9</v>
      </c>
      <c r="D5">
        <v>117</v>
      </c>
      <c r="E5" t="s">
        <v>370</v>
      </c>
      <c r="F5">
        <f>($F$12/100)*Curves!$B68</f>
        <v>1054.95</v>
      </c>
      <c r="G5">
        <f>($G$12/100)*Curves!$B68</f>
        <v>1371.4350000000002</v>
      </c>
      <c r="H5">
        <v>0</v>
      </c>
      <c r="I5">
        <v>0</v>
      </c>
      <c r="J5">
        <v>0.2</v>
      </c>
      <c r="K5">
        <v>0</v>
      </c>
      <c r="L5">
        <v>0.05</v>
      </c>
      <c r="M5">
        <v>0</v>
      </c>
      <c r="N5">
        <v>0</v>
      </c>
      <c r="O5">
        <v>0</v>
      </c>
      <c r="P5">
        <f>($P$12/100)*Curves!G68</f>
        <v>1.53</v>
      </c>
      <c r="R5">
        <v>-5.0000000000000001E-3</v>
      </c>
      <c r="AF5">
        <v>15</v>
      </c>
      <c r="AG5">
        <v>8</v>
      </c>
      <c r="AH5">
        <v>0</v>
      </c>
      <c r="AI5">
        <v>5</v>
      </c>
      <c r="AJ5">
        <v>5</v>
      </c>
      <c r="AK5">
        <v>5</v>
      </c>
      <c r="AL5">
        <v>4</v>
      </c>
      <c r="AM5">
        <v>50</v>
      </c>
      <c r="AN5">
        <v>-0.02</v>
      </c>
      <c r="AO5">
        <v>-0.01</v>
      </c>
      <c r="AR5" t="s">
        <v>1063</v>
      </c>
    </row>
    <row r="6" spans="1:56">
      <c r="A6" t="s">
        <v>372</v>
      </c>
      <c r="C6">
        <v>9</v>
      </c>
      <c r="D6">
        <v>116</v>
      </c>
      <c r="E6" t="s">
        <v>371</v>
      </c>
      <c r="F6">
        <f>($F$12/100)*Curves!$B69</f>
        <v>1351.65</v>
      </c>
      <c r="G6">
        <f>($G$12/100)*Curves!$B69</f>
        <v>1757.1450000000002</v>
      </c>
      <c r="H6">
        <v>0</v>
      </c>
      <c r="I6">
        <v>0</v>
      </c>
      <c r="J6">
        <v>0.3</v>
      </c>
      <c r="K6">
        <v>0</v>
      </c>
      <c r="L6">
        <v>0.05</v>
      </c>
      <c r="M6">
        <v>0</v>
      </c>
      <c r="N6">
        <v>0</v>
      </c>
      <c r="O6">
        <v>0</v>
      </c>
      <c r="P6">
        <f>($P$12/100)*Curves!G69</f>
        <v>1.71</v>
      </c>
      <c r="R6">
        <v>-5.0000000000000001E-3</v>
      </c>
      <c r="AF6">
        <v>17</v>
      </c>
      <c r="AG6">
        <v>9</v>
      </c>
      <c r="AH6">
        <v>0</v>
      </c>
      <c r="AI6">
        <v>5</v>
      </c>
      <c r="AJ6">
        <v>5</v>
      </c>
      <c r="AK6">
        <v>5</v>
      </c>
      <c r="AL6">
        <v>5</v>
      </c>
      <c r="AM6">
        <v>50</v>
      </c>
      <c r="AN6">
        <v>-0.02</v>
      </c>
      <c r="AO6">
        <v>-0.01</v>
      </c>
      <c r="AR6" t="s">
        <v>1068</v>
      </c>
    </row>
    <row r="7" spans="1:56">
      <c r="A7" t="s">
        <v>373</v>
      </c>
      <c r="B7" t="s">
        <v>7</v>
      </c>
      <c r="C7">
        <v>9</v>
      </c>
      <c r="D7">
        <v>115</v>
      </c>
      <c r="E7" t="s">
        <v>372</v>
      </c>
      <c r="F7">
        <f>($F$12/100)*Curves!$B70</f>
        <v>1648.3500000000001</v>
      </c>
      <c r="G7">
        <f>($G$12/100)*Curves!$B70</f>
        <v>2142.855</v>
      </c>
      <c r="H7">
        <v>0</v>
      </c>
      <c r="I7">
        <v>0</v>
      </c>
      <c r="J7">
        <v>0.3</v>
      </c>
      <c r="K7">
        <v>0</v>
      </c>
      <c r="L7">
        <v>0.1</v>
      </c>
      <c r="M7">
        <v>0</v>
      </c>
      <c r="N7">
        <v>0</v>
      </c>
      <c r="O7">
        <v>0</v>
      </c>
      <c r="P7">
        <f>($P$12/100)*Curves!G70</f>
        <v>1.89</v>
      </c>
      <c r="R7">
        <v>-5.0000000000000001E-3</v>
      </c>
      <c r="AF7">
        <v>20</v>
      </c>
      <c r="AG7">
        <v>10</v>
      </c>
      <c r="AH7">
        <v>0</v>
      </c>
      <c r="AI7">
        <v>5</v>
      </c>
      <c r="AJ7">
        <v>5</v>
      </c>
      <c r="AK7">
        <v>10</v>
      </c>
      <c r="AL7">
        <v>8</v>
      </c>
      <c r="AM7">
        <v>50</v>
      </c>
      <c r="AN7">
        <v>-0.02</v>
      </c>
      <c r="AO7">
        <v>-0.01</v>
      </c>
      <c r="AR7" t="s">
        <v>1059</v>
      </c>
    </row>
    <row r="8" spans="1:56">
      <c r="A8" t="s">
        <v>374</v>
      </c>
      <c r="C8">
        <v>9</v>
      </c>
      <c r="D8">
        <v>114</v>
      </c>
      <c r="E8" t="s">
        <v>373</v>
      </c>
      <c r="F8">
        <f>($F$12/100)*Curves!$B71</f>
        <v>1945.0500000000002</v>
      </c>
      <c r="G8">
        <f>($G$12/100)*Curves!$B71</f>
        <v>2528.5650000000001</v>
      </c>
      <c r="H8">
        <v>0</v>
      </c>
      <c r="I8">
        <v>0</v>
      </c>
      <c r="J8">
        <v>0.3</v>
      </c>
      <c r="K8">
        <v>0</v>
      </c>
      <c r="L8">
        <v>0.1</v>
      </c>
      <c r="M8">
        <v>0</v>
      </c>
      <c r="N8">
        <v>0</v>
      </c>
      <c r="O8">
        <v>0</v>
      </c>
      <c r="P8">
        <f>($P$12/100)*Curves!G71</f>
        <v>2.0699999999999998</v>
      </c>
      <c r="R8">
        <v>-5.0000000000000001E-3</v>
      </c>
      <c r="AF8">
        <v>23</v>
      </c>
      <c r="AG8">
        <v>11</v>
      </c>
      <c r="AH8">
        <v>0</v>
      </c>
      <c r="AI8">
        <v>5</v>
      </c>
      <c r="AJ8">
        <v>5</v>
      </c>
      <c r="AK8">
        <v>10</v>
      </c>
      <c r="AL8">
        <v>10</v>
      </c>
      <c r="AM8">
        <v>50</v>
      </c>
      <c r="AN8">
        <v>-0.02</v>
      </c>
      <c r="AO8">
        <v>-0.01</v>
      </c>
      <c r="AR8" t="s">
        <v>1055</v>
      </c>
    </row>
    <row r="9" spans="1:56">
      <c r="A9" t="s">
        <v>375</v>
      </c>
      <c r="B9" t="s">
        <v>10</v>
      </c>
      <c r="C9">
        <v>9</v>
      </c>
      <c r="D9">
        <v>113</v>
      </c>
      <c r="E9" t="s">
        <v>374</v>
      </c>
      <c r="F9">
        <f>($F$12/100)*Curves!$B72</f>
        <v>2241.75</v>
      </c>
      <c r="G9">
        <f>($G$12/100)*Curves!$B72</f>
        <v>2914.2750000000001</v>
      </c>
      <c r="H9">
        <v>0</v>
      </c>
      <c r="I9">
        <v>0</v>
      </c>
      <c r="J9">
        <v>0.5</v>
      </c>
      <c r="K9">
        <v>0</v>
      </c>
      <c r="L9">
        <v>0.1</v>
      </c>
      <c r="M9">
        <v>0</v>
      </c>
      <c r="N9">
        <v>0</v>
      </c>
      <c r="O9">
        <v>0</v>
      </c>
      <c r="P9">
        <f>($P$12/100)*Curves!G72</f>
        <v>2.25</v>
      </c>
      <c r="R9">
        <v>-5.0000000000000001E-3</v>
      </c>
      <c r="AF9">
        <v>25</v>
      </c>
      <c r="AG9">
        <v>12</v>
      </c>
      <c r="AH9">
        <v>0</v>
      </c>
      <c r="AI9">
        <v>5</v>
      </c>
      <c r="AJ9">
        <v>5</v>
      </c>
      <c r="AK9">
        <v>10</v>
      </c>
      <c r="AL9">
        <v>12</v>
      </c>
      <c r="AM9">
        <v>50</v>
      </c>
      <c r="AN9">
        <v>-0.02</v>
      </c>
      <c r="AO9">
        <v>-0.01</v>
      </c>
      <c r="AR9" t="s">
        <v>1051</v>
      </c>
    </row>
    <row r="10" spans="1:56">
      <c r="A10" t="s">
        <v>376</v>
      </c>
      <c r="C10">
        <v>9</v>
      </c>
      <c r="D10">
        <v>112</v>
      </c>
      <c r="E10" t="s">
        <v>375</v>
      </c>
      <c r="F10">
        <f>($F$12/100)*Curves!$B73</f>
        <v>2538.4500000000003</v>
      </c>
      <c r="G10">
        <f>($G$12/100)*Curves!$B73</f>
        <v>3299.9850000000006</v>
      </c>
      <c r="H10">
        <v>0</v>
      </c>
      <c r="I10">
        <v>0</v>
      </c>
      <c r="J10">
        <v>1</v>
      </c>
      <c r="K10">
        <v>0</v>
      </c>
      <c r="L10">
        <v>0.15</v>
      </c>
      <c r="M10">
        <v>0</v>
      </c>
      <c r="N10">
        <v>0</v>
      </c>
      <c r="O10">
        <v>0</v>
      </c>
      <c r="P10">
        <f>($P$12/100)*Curves!G73</f>
        <v>2.4299999999999997</v>
      </c>
      <c r="R10">
        <v>-5.0000000000000001E-3</v>
      </c>
      <c r="AF10">
        <v>27</v>
      </c>
      <c r="AG10">
        <v>15</v>
      </c>
      <c r="AH10">
        <v>0</v>
      </c>
      <c r="AI10">
        <v>5</v>
      </c>
      <c r="AJ10">
        <v>5</v>
      </c>
      <c r="AK10">
        <v>10</v>
      </c>
      <c r="AL10">
        <v>14</v>
      </c>
      <c r="AM10">
        <v>50</v>
      </c>
      <c r="AN10">
        <v>-0.02</v>
      </c>
      <c r="AO10">
        <v>-0.01</v>
      </c>
      <c r="AR10" t="s">
        <v>1083</v>
      </c>
    </row>
    <row r="11" spans="1:56">
      <c r="A11" t="s">
        <v>377</v>
      </c>
      <c r="B11" t="s">
        <v>13</v>
      </c>
      <c r="C11">
        <v>9</v>
      </c>
      <c r="D11">
        <v>111</v>
      </c>
      <c r="E11" t="s">
        <v>376</v>
      </c>
      <c r="F11">
        <f>($F$12/100)*Curves!$B74</f>
        <v>2835.1500000000005</v>
      </c>
      <c r="G11">
        <f>($G$12/100)*Curves!$B74</f>
        <v>3685.6950000000006</v>
      </c>
      <c r="H11">
        <v>0</v>
      </c>
      <c r="I11">
        <v>0</v>
      </c>
      <c r="J11">
        <v>2</v>
      </c>
      <c r="K11">
        <v>0</v>
      </c>
      <c r="L11">
        <v>0.2</v>
      </c>
      <c r="M11">
        <v>0</v>
      </c>
      <c r="N11">
        <v>0</v>
      </c>
      <c r="O11">
        <v>0</v>
      </c>
      <c r="P11">
        <f>($P$12/100)*Curves!G74</f>
        <v>2.61</v>
      </c>
      <c r="R11">
        <v>-5.0000000000000001E-3</v>
      </c>
      <c r="AF11">
        <v>45</v>
      </c>
      <c r="AG11">
        <v>20</v>
      </c>
      <c r="AH11">
        <v>0</v>
      </c>
      <c r="AI11">
        <v>5</v>
      </c>
      <c r="AJ11">
        <v>5</v>
      </c>
      <c r="AK11">
        <v>15</v>
      </c>
      <c r="AL11">
        <v>16</v>
      </c>
      <c r="AM11">
        <v>50</v>
      </c>
      <c r="AN11">
        <v>-0.02</v>
      </c>
      <c r="AO11">
        <v>-0.01</v>
      </c>
      <c r="AR11" t="s">
        <v>1086</v>
      </c>
    </row>
    <row r="12" spans="1:56">
      <c r="F12">
        <v>15000</v>
      </c>
      <c r="G12">
        <v>19500</v>
      </c>
      <c r="J12">
        <f>SUM(J2:J11)</f>
        <v>5</v>
      </c>
      <c r="P12">
        <v>18</v>
      </c>
      <c r="AF12">
        <f t="shared" ref="AF12:AN12" si="0">SUM(AF2:AF11)</f>
        <v>200</v>
      </c>
      <c r="AG12">
        <f t="shared" si="0"/>
        <v>100</v>
      </c>
      <c r="AH12">
        <f t="shared" si="0"/>
        <v>0</v>
      </c>
      <c r="AI12">
        <f t="shared" si="0"/>
        <v>50</v>
      </c>
      <c r="AJ12">
        <f t="shared" si="0"/>
        <v>50</v>
      </c>
      <c r="AK12">
        <f t="shared" si="0"/>
        <v>70</v>
      </c>
      <c r="AL12">
        <f t="shared" si="0"/>
        <v>74</v>
      </c>
      <c r="AM12">
        <f t="shared" si="0"/>
        <v>500</v>
      </c>
      <c r="AN12">
        <f t="shared" si="0"/>
        <v>-0.19999999999999998</v>
      </c>
    </row>
    <row r="13" spans="1:56">
      <c r="A13" t="s">
        <v>378</v>
      </c>
      <c r="C13">
        <v>9</v>
      </c>
      <c r="D13">
        <v>109</v>
      </c>
      <c r="F13">
        <f>($F$23/100)*Curves!$B65</f>
        <v>11.374650000000006</v>
      </c>
      <c r="G13">
        <v>0</v>
      </c>
      <c r="H13">
        <v>0</v>
      </c>
      <c r="I13">
        <f>($I$23/100)*Curves!$B65</f>
        <v>15.111250000000009</v>
      </c>
      <c r="J13">
        <v>0.1</v>
      </c>
      <c r="K13">
        <v>0.02</v>
      </c>
      <c r="L13">
        <v>0</v>
      </c>
      <c r="M13">
        <v>0</v>
      </c>
      <c r="N13">
        <v>0</v>
      </c>
      <c r="O13">
        <v>0</v>
      </c>
      <c r="P13">
        <v>-0.1</v>
      </c>
      <c r="R13">
        <v>-5.0000000000000001E-3</v>
      </c>
      <c r="S13">
        <v>0.01</v>
      </c>
      <c r="AR13" t="s">
        <v>1043</v>
      </c>
      <c r="BA13" t="s">
        <v>368</v>
      </c>
    </row>
    <row r="14" spans="1:56">
      <c r="A14" t="s">
        <v>379</v>
      </c>
      <c r="B14" t="s">
        <v>1</v>
      </c>
      <c r="C14">
        <v>9</v>
      </c>
      <c r="D14">
        <v>108</v>
      </c>
      <c r="E14" t="s">
        <v>378</v>
      </c>
      <c r="F14">
        <f>($F$23/100)*Curves!$B66</f>
        <v>31.846950000000007</v>
      </c>
      <c r="G14">
        <v>0</v>
      </c>
      <c r="H14">
        <v>0</v>
      </c>
      <c r="I14">
        <f>($I$23/100)*Curves!$B66</f>
        <v>42.308750000000011</v>
      </c>
      <c r="J14">
        <v>0.1</v>
      </c>
      <c r="K14">
        <v>0.02</v>
      </c>
      <c r="L14">
        <v>0</v>
      </c>
      <c r="M14">
        <v>0</v>
      </c>
      <c r="N14">
        <v>0</v>
      </c>
      <c r="O14">
        <v>0</v>
      </c>
      <c r="P14">
        <v>-0.1</v>
      </c>
      <c r="R14">
        <v>-5.0000000000000001E-3</v>
      </c>
      <c r="S14">
        <v>0.01</v>
      </c>
      <c r="AR14" t="s">
        <v>1044</v>
      </c>
      <c r="BA14" t="s">
        <v>368</v>
      </c>
    </row>
    <row r="15" spans="1:56">
      <c r="A15" t="s">
        <v>380</v>
      </c>
      <c r="B15" t="s">
        <v>1</v>
      </c>
      <c r="C15">
        <v>9</v>
      </c>
      <c r="D15">
        <v>107</v>
      </c>
      <c r="E15" t="s">
        <v>379</v>
      </c>
      <c r="F15">
        <f>($F$23/100)*Curves!$B67</f>
        <v>52.319250000000004</v>
      </c>
      <c r="G15">
        <v>0</v>
      </c>
      <c r="H15">
        <v>0</v>
      </c>
      <c r="I15">
        <f>($I$23/100)*Curves!$B67</f>
        <v>69.506250000000009</v>
      </c>
      <c r="J15">
        <v>0.2</v>
      </c>
      <c r="K15">
        <v>0.02</v>
      </c>
      <c r="L15">
        <v>0</v>
      </c>
      <c r="M15">
        <v>0</v>
      </c>
      <c r="N15">
        <v>0</v>
      </c>
      <c r="O15">
        <v>0</v>
      </c>
      <c r="P15">
        <v>-0.1</v>
      </c>
      <c r="R15">
        <v>-5.0000000000000001E-3</v>
      </c>
      <c r="S15">
        <v>0.01</v>
      </c>
      <c r="AR15" t="s">
        <v>1046</v>
      </c>
      <c r="BA15" t="s">
        <v>369</v>
      </c>
    </row>
    <row r="16" spans="1:56">
      <c r="A16" t="s">
        <v>381</v>
      </c>
      <c r="B16" t="s">
        <v>4</v>
      </c>
      <c r="C16">
        <v>9</v>
      </c>
      <c r="D16">
        <v>106</v>
      </c>
      <c r="E16" t="s">
        <v>380</v>
      </c>
      <c r="F16">
        <f>($F$23/100)*Curves!$B68</f>
        <v>72.791550000000001</v>
      </c>
      <c r="G16">
        <v>0</v>
      </c>
      <c r="H16">
        <v>0</v>
      </c>
      <c r="I16">
        <f>($I$23/100)*Curves!$B68</f>
        <v>96.703749999999999</v>
      </c>
      <c r="J16">
        <v>0.3</v>
      </c>
      <c r="K16">
        <v>0.02</v>
      </c>
      <c r="L16">
        <v>0</v>
      </c>
      <c r="M16">
        <v>0</v>
      </c>
      <c r="N16">
        <v>0</v>
      </c>
      <c r="O16">
        <v>0</v>
      </c>
      <c r="P16">
        <v>-0.1</v>
      </c>
      <c r="R16">
        <v>-5.0000000000000001E-3</v>
      </c>
      <c r="S16">
        <v>0.01</v>
      </c>
      <c r="AR16" t="s">
        <v>1064</v>
      </c>
      <c r="BA16" t="s">
        <v>369</v>
      </c>
    </row>
    <row r="17" spans="1:53">
      <c r="A17" t="s">
        <v>382</v>
      </c>
      <c r="B17" t="s">
        <v>4</v>
      </c>
      <c r="C17">
        <v>9</v>
      </c>
      <c r="D17">
        <v>105</v>
      </c>
      <c r="E17" t="s">
        <v>381</v>
      </c>
      <c r="F17">
        <f>($F$23/100)*Curves!$B69</f>
        <v>93.263850000000005</v>
      </c>
      <c r="G17">
        <v>0</v>
      </c>
      <c r="H17">
        <v>0</v>
      </c>
      <c r="I17">
        <f>($I$23/100)*Curves!$B69</f>
        <v>123.90125000000002</v>
      </c>
      <c r="J17">
        <v>0.3</v>
      </c>
      <c r="K17">
        <v>0.02</v>
      </c>
      <c r="L17">
        <v>0</v>
      </c>
      <c r="M17">
        <v>0</v>
      </c>
      <c r="N17">
        <v>0</v>
      </c>
      <c r="O17">
        <v>0</v>
      </c>
      <c r="P17">
        <v>-0.1</v>
      </c>
      <c r="R17">
        <v>-5.0000000000000001E-3</v>
      </c>
      <c r="S17">
        <v>0.01</v>
      </c>
      <c r="AR17" t="s">
        <v>1069</v>
      </c>
      <c r="BA17" t="s">
        <v>370</v>
      </c>
    </row>
    <row r="18" spans="1:53">
      <c r="A18" t="s">
        <v>383</v>
      </c>
      <c r="B18" t="s">
        <v>7</v>
      </c>
      <c r="C18">
        <v>9</v>
      </c>
      <c r="D18">
        <v>104</v>
      </c>
      <c r="E18" t="s">
        <v>382</v>
      </c>
      <c r="F18">
        <f>($F$23/100)*Curves!$B70</f>
        <v>113.73615000000001</v>
      </c>
      <c r="G18">
        <v>0</v>
      </c>
      <c r="H18">
        <v>0</v>
      </c>
      <c r="I18">
        <f>($I$23/100)*Curves!$B70</f>
        <v>151.09875000000002</v>
      </c>
      <c r="J18">
        <v>0.5</v>
      </c>
      <c r="K18">
        <v>0.02</v>
      </c>
      <c r="L18">
        <v>0.01</v>
      </c>
      <c r="M18">
        <v>0</v>
      </c>
      <c r="N18">
        <v>0</v>
      </c>
      <c r="O18">
        <v>0</v>
      </c>
      <c r="P18">
        <v>-0.1</v>
      </c>
      <c r="R18">
        <v>-5.0000000000000001E-3</v>
      </c>
      <c r="S18">
        <v>0.01</v>
      </c>
      <c r="AR18" t="s">
        <v>1060</v>
      </c>
      <c r="BA18" t="s">
        <v>371</v>
      </c>
    </row>
    <row r="19" spans="1:53">
      <c r="A19" t="s">
        <v>384</v>
      </c>
      <c r="B19" t="s">
        <v>7</v>
      </c>
      <c r="C19">
        <v>9</v>
      </c>
      <c r="D19">
        <v>103</v>
      </c>
      <c r="E19" t="s">
        <v>383</v>
      </c>
      <c r="F19">
        <f>($F$23/100)*Curves!$B71</f>
        <v>134.20845</v>
      </c>
      <c r="G19">
        <v>0</v>
      </c>
      <c r="H19">
        <v>0</v>
      </c>
      <c r="I19">
        <f>($I$23/100)*Curves!$B71</f>
        <v>178.29625000000001</v>
      </c>
      <c r="J19">
        <v>0.5</v>
      </c>
      <c r="K19">
        <v>0.02</v>
      </c>
      <c r="L19">
        <v>0.01</v>
      </c>
      <c r="M19">
        <v>0</v>
      </c>
      <c r="N19">
        <v>0</v>
      </c>
      <c r="O19">
        <v>0</v>
      </c>
      <c r="P19">
        <v>-0.1</v>
      </c>
      <c r="R19">
        <v>-5.0000000000000001E-3</v>
      </c>
      <c r="S19">
        <v>0.01</v>
      </c>
      <c r="AR19" t="s">
        <v>1056</v>
      </c>
      <c r="BA19" t="s">
        <v>371</v>
      </c>
    </row>
    <row r="20" spans="1:53">
      <c r="A20" t="s">
        <v>385</v>
      </c>
      <c r="B20" t="s">
        <v>10</v>
      </c>
      <c r="C20">
        <v>9</v>
      </c>
      <c r="D20">
        <v>102</v>
      </c>
      <c r="E20" t="s">
        <v>384</v>
      </c>
      <c r="F20">
        <f>($F$23/100)*Curves!$B72</f>
        <v>154.68074999999999</v>
      </c>
      <c r="G20">
        <v>0</v>
      </c>
      <c r="H20">
        <v>0</v>
      </c>
      <c r="I20">
        <f>($I$23/100)*Curves!$B72</f>
        <v>205.49375000000001</v>
      </c>
      <c r="J20">
        <v>0.75</v>
      </c>
      <c r="K20">
        <v>0.02</v>
      </c>
      <c r="L20">
        <v>0.02</v>
      </c>
      <c r="M20">
        <v>0</v>
      </c>
      <c r="N20">
        <v>0</v>
      </c>
      <c r="O20">
        <v>0</v>
      </c>
      <c r="P20">
        <v>-0.1</v>
      </c>
      <c r="R20">
        <v>-5.0000000000000001E-3</v>
      </c>
      <c r="S20">
        <v>0.01</v>
      </c>
      <c r="AR20" t="s">
        <v>1052</v>
      </c>
      <c r="BA20" t="s">
        <v>374</v>
      </c>
    </row>
    <row r="21" spans="1:53">
      <c r="A21" t="s">
        <v>386</v>
      </c>
      <c r="B21" t="s">
        <v>10</v>
      </c>
      <c r="C21">
        <v>9</v>
      </c>
      <c r="D21">
        <v>101</v>
      </c>
      <c r="E21" t="s">
        <v>385</v>
      </c>
      <c r="F21">
        <f>($F$23/100)*Curves!$B73</f>
        <v>175.15305000000001</v>
      </c>
      <c r="G21">
        <v>0</v>
      </c>
      <c r="H21">
        <v>0</v>
      </c>
      <c r="I21">
        <f>($I$23/100)*Curves!$B73</f>
        <v>232.69125000000003</v>
      </c>
      <c r="J21">
        <v>0.75</v>
      </c>
      <c r="K21">
        <v>0.02</v>
      </c>
      <c r="L21">
        <v>0.05</v>
      </c>
      <c r="M21">
        <v>0</v>
      </c>
      <c r="N21">
        <v>0</v>
      </c>
      <c r="O21">
        <v>0</v>
      </c>
      <c r="P21">
        <v>-0.1</v>
      </c>
      <c r="R21">
        <v>-5.0000000000000001E-3</v>
      </c>
      <c r="S21">
        <v>0.01</v>
      </c>
      <c r="AR21" t="s">
        <v>1084</v>
      </c>
      <c r="BA21" t="s">
        <v>374</v>
      </c>
    </row>
    <row r="22" spans="1:53">
      <c r="A22" t="s">
        <v>387</v>
      </c>
      <c r="B22" t="s">
        <v>13</v>
      </c>
      <c r="C22">
        <v>9</v>
      </c>
      <c r="D22">
        <v>100</v>
      </c>
      <c r="E22" t="s">
        <v>386</v>
      </c>
      <c r="F22">
        <f>($F$23/100)*Curves!$B74</f>
        <v>195.62535000000003</v>
      </c>
      <c r="G22">
        <v>0</v>
      </c>
      <c r="H22">
        <v>0</v>
      </c>
      <c r="I22">
        <f>($I$23/100)*Curves!$B74</f>
        <v>259.88875000000007</v>
      </c>
      <c r="J22">
        <v>1</v>
      </c>
      <c r="K22">
        <v>0.02</v>
      </c>
      <c r="L22">
        <v>0.1</v>
      </c>
      <c r="M22">
        <v>0</v>
      </c>
      <c r="N22">
        <v>0</v>
      </c>
      <c r="O22">
        <v>0</v>
      </c>
      <c r="P22">
        <v>-0.1</v>
      </c>
      <c r="R22">
        <v>-5.0000000000000001E-3</v>
      </c>
      <c r="S22">
        <v>0.01</v>
      </c>
      <c r="AR22" t="s">
        <v>1087</v>
      </c>
      <c r="BA22" t="s">
        <v>377</v>
      </c>
    </row>
    <row r="23" spans="1:53">
      <c r="F23">
        <v>1035</v>
      </c>
      <c r="I23">
        <v>1375</v>
      </c>
      <c r="J23">
        <f>SUM(J13:J22)</f>
        <v>4.5</v>
      </c>
    </row>
    <row r="24" spans="1:53">
      <c r="A24" t="s">
        <v>715</v>
      </c>
      <c r="C24">
        <v>9</v>
      </c>
      <c r="D24">
        <v>114</v>
      </c>
      <c r="F24">
        <f>($F$31/100)*Curves!$B34</f>
        <v>9.7714285714285527</v>
      </c>
      <c r="I24">
        <f>($I$31/100)*Curves!B34</f>
        <v>34.959999999999937</v>
      </c>
      <c r="P24">
        <f>($P$31/100)*Curves!B34</f>
        <v>0.17371428571428538</v>
      </c>
      <c r="AR24" t="s">
        <v>731</v>
      </c>
      <c r="BA24" t="s">
        <v>368</v>
      </c>
    </row>
    <row r="25" spans="1:53">
      <c r="A25" t="s">
        <v>716</v>
      </c>
      <c r="B25" t="s">
        <v>1</v>
      </c>
      <c r="C25">
        <v>9</v>
      </c>
      <c r="D25">
        <v>113</v>
      </c>
      <c r="E25" t="s">
        <v>715</v>
      </c>
      <c r="F25">
        <f>($F$31/100)*Curves!$B35</f>
        <v>49.371428571428552</v>
      </c>
      <c r="I25">
        <f>($I$31/100)*Curves!B35</f>
        <v>176.63999999999996</v>
      </c>
      <c r="P25">
        <f>($P$31/100)*Curves!B35</f>
        <v>0.87771428571428545</v>
      </c>
      <c r="AR25" t="s">
        <v>732</v>
      </c>
      <c r="BA25" t="s">
        <v>368</v>
      </c>
    </row>
    <row r="26" spans="1:53">
      <c r="A26" t="s">
        <v>717</v>
      </c>
      <c r="C26">
        <v>9</v>
      </c>
      <c r="D26">
        <v>112</v>
      </c>
      <c r="E26" t="s">
        <v>716</v>
      </c>
      <c r="F26">
        <f>($F$31/100)*Curves!$B36</f>
        <v>88.971428571428561</v>
      </c>
      <c r="I26">
        <f>($I$31/100)*Curves!B36</f>
        <v>318.32</v>
      </c>
      <c r="P26">
        <f>($P$31/100)*Curves!B36</f>
        <v>1.5817142857142856</v>
      </c>
      <c r="AR26" t="s">
        <v>733</v>
      </c>
      <c r="BA26" t="s">
        <v>369</v>
      </c>
    </row>
    <row r="27" spans="1:53">
      <c r="A27" t="s">
        <v>718</v>
      </c>
      <c r="B27" t="s">
        <v>4</v>
      </c>
      <c r="C27">
        <v>9</v>
      </c>
      <c r="D27">
        <v>111</v>
      </c>
      <c r="E27" t="s">
        <v>717</v>
      </c>
      <c r="F27">
        <f>($F$31/100)*Curves!$B37</f>
        <v>128.57142857142856</v>
      </c>
      <c r="I27">
        <f>($I$31/100)*Curves!B37</f>
        <v>460</v>
      </c>
      <c r="P27">
        <f>($P$31/100)*Curves!B37</f>
        <v>2.2857142857142856</v>
      </c>
      <c r="AR27" t="s">
        <v>734</v>
      </c>
      <c r="BA27" t="s">
        <v>371</v>
      </c>
    </row>
    <row r="28" spans="1:53">
      <c r="A28" t="s">
        <v>719</v>
      </c>
      <c r="B28" t="s">
        <v>7</v>
      </c>
      <c r="C28">
        <v>9</v>
      </c>
      <c r="D28">
        <v>110</v>
      </c>
      <c r="E28" t="s">
        <v>718</v>
      </c>
      <c r="F28">
        <f>($F$31/100)*Curves!$B38</f>
        <v>168.17142857142855</v>
      </c>
      <c r="I28">
        <f>($I$31/100)*Curves!B38</f>
        <v>601.67999999999995</v>
      </c>
      <c r="P28">
        <f>($P$31/100)*Curves!B38</f>
        <v>2.9897142857142853</v>
      </c>
      <c r="AR28" t="s">
        <v>735</v>
      </c>
      <c r="BA28" t="s">
        <v>372</v>
      </c>
    </row>
    <row r="29" spans="1:53">
      <c r="A29" t="s">
        <v>720</v>
      </c>
      <c r="B29" t="s">
        <v>10</v>
      </c>
      <c r="C29">
        <v>9</v>
      </c>
      <c r="D29">
        <v>109</v>
      </c>
      <c r="E29" t="s">
        <v>719</v>
      </c>
      <c r="F29">
        <f>($F$31/100)*Curves!$B39</f>
        <v>207.77142857142857</v>
      </c>
      <c r="I29">
        <f>($I$31/100)*Curves!B39</f>
        <v>743.36</v>
      </c>
      <c r="P29">
        <f>($P$31/100)*Curves!B39</f>
        <v>3.6937142857142859</v>
      </c>
      <c r="AR29" t="s">
        <v>736</v>
      </c>
      <c r="BA29" t="s">
        <v>372</v>
      </c>
    </row>
    <row r="30" spans="1:53">
      <c r="A30" t="s">
        <v>721</v>
      </c>
      <c r="B30" t="s">
        <v>13</v>
      </c>
      <c r="C30">
        <v>9</v>
      </c>
      <c r="D30">
        <v>108</v>
      </c>
      <c r="E30" t="s">
        <v>720</v>
      </c>
      <c r="F30">
        <f>($F$31/100)*Curves!$B40</f>
        <v>247.37142857142859</v>
      </c>
      <c r="I30">
        <f>($I$31/100)*Curves!B40</f>
        <v>885.04000000000019</v>
      </c>
      <c r="P30">
        <f>($P$31/100)*Curves!B40</f>
        <v>4.3977142857142857</v>
      </c>
      <c r="AR30" t="s">
        <v>737</v>
      </c>
      <c r="BA30" t="s">
        <v>372</v>
      </c>
    </row>
    <row r="31" spans="1:53">
      <c r="F31">
        <v>900</v>
      </c>
      <c r="I31">
        <v>3220</v>
      </c>
      <c r="P31">
        <v>16</v>
      </c>
    </row>
    <row r="32" spans="1:53">
      <c r="A32" t="s">
        <v>722</v>
      </c>
      <c r="B32" t="s">
        <v>1</v>
      </c>
      <c r="C32">
        <v>9</v>
      </c>
      <c r="D32">
        <v>110</v>
      </c>
      <c r="F32">
        <f>($F$37/100)*Curves!B19</f>
        <v>40</v>
      </c>
      <c r="I32">
        <f>($I$37/100)*Curves!B19</f>
        <v>44</v>
      </c>
      <c r="J32">
        <v>0.1</v>
      </c>
      <c r="K32">
        <v>0.01</v>
      </c>
      <c r="P32">
        <f>($P$37/100)*Curves!B19</f>
        <v>0.16</v>
      </c>
      <c r="Q32">
        <v>0.01</v>
      </c>
      <c r="AR32" t="s">
        <v>738</v>
      </c>
      <c r="BA32" t="s">
        <v>369</v>
      </c>
    </row>
    <row r="33" spans="1:53">
      <c r="A33" t="s">
        <v>723</v>
      </c>
      <c r="B33" t="s">
        <v>4</v>
      </c>
      <c r="C33">
        <v>9</v>
      </c>
      <c r="D33">
        <v>109</v>
      </c>
      <c r="E33" t="s">
        <v>722</v>
      </c>
      <c r="F33">
        <f>($F$37/100)*Curves!B20</f>
        <v>120</v>
      </c>
      <c r="I33">
        <f>($I$37/100)*Curves!B20</f>
        <v>132</v>
      </c>
      <c r="J33">
        <v>0.1</v>
      </c>
      <c r="K33">
        <v>0.01</v>
      </c>
      <c r="P33">
        <f>($P$37/100)*Curves!B20</f>
        <v>0.48</v>
      </c>
      <c r="Q33">
        <v>0.01</v>
      </c>
      <c r="AR33" t="s">
        <v>739</v>
      </c>
      <c r="BA33" t="s">
        <v>371</v>
      </c>
    </row>
    <row r="34" spans="1:53">
      <c r="A34" t="s">
        <v>724</v>
      </c>
      <c r="B34" t="s">
        <v>7</v>
      </c>
      <c r="C34">
        <v>9</v>
      </c>
      <c r="D34">
        <v>108</v>
      </c>
      <c r="E34" t="s">
        <v>723</v>
      </c>
      <c r="F34">
        <f>($F$37/100)*Curves!B21</f>
        <v>200</v>
      </c>
      <c r="I34">
        <f>($I$37/100)*Curves!B21</f>
        <v>220</v>
      </c>
      <c r="J34">
        <v>0.1</v>
      </c>
      <c r="K34">
        <v>0.01</v>
      </c>
      <c r="P34">
        <f>($P$37/100)*Curves!B21</f>
        <v>0.8</v>
      </c>
      <c r="Q34">
        <v>0.01</v>
      </c>
      <c r="AR34" t="s">
        <v>740</v>
      </c>
      <c r="BA34" t="s">
        <v>372</v>
      </c>
    </row>
    <row r="35" spans="1:53">
      <c r="A35" t="s">
        <v>725</v>
      </c>
      <c r="B35" t="s">
        <v>10</v>
      </c>
      <c r="C35">
        <v>9</v>
      </c>
      <c r="D35">
        <v>107</v>
      </c>
      <c r="E35" t="s">
        <v>724</v>
      </c>
      <c r="F35">
        <f>($F$37/100)*Curves!B22</f>
        <v>280</v>
      </c>
      <c r="I35">
        <f>($I$37/100)*Curves!B22</f>
        <v>308</v>
      </c>
      <c r="J35">
        <v>0.1</v>
      </c>
      <c r="K35">
        <v>0.01</v>
      </c>
      <c r="M35">
        <f>($F$46/100)*Curves!G26</f>
        <v>80</v>
      </c>
      <c r="P35">
        <f>($P$37/100)*Curves!B22</f>
        <v>1.1200000000000001</v>
      </c>
      <c r="Q35">
        <v>0.01</v>
      </c>
      <c r="AR35" t="s">
        <v>741</v>
      </c>
      <c r="BA35" t="s">
        <v>374</v>
      </c>
    </row>
    <row r="36" spans="1:53">
      <c r="A36" t="s">
        <v>726</v>
      </c>
      <c r="B36" t="s">
        <v>13</v>
      </c>
      <c r="C36">
        <v>9</v>
      </c>
      <c r="D36">
        <v>106</v>
      </c>
      <c r="E36" t="s">
        <v>725</v>
      </c>
      <c r="F36">
        <f>($F$37/100)*Curves!B23</f>
        <v>360</v>
      </c>
      <c r="I36">
        <f>($I$37/100)*Curves!B23</f>
        <v>396</v>
      </c>
      <c r="J36">
        <v>0.1</v>
      </c>
      <c r="K36">
        <v>0.01</v>
      </c>
      <c r="P36">
        <f>($P$37/100)*Curves!B23</f>
        <v>1.44</v>
      </c>
      <c r="Q36">
        <v>0.01</v>
      </c>
      <c r="AR36" t="s">
        <v>742</v>
      </c>
      <c r="BA36" t="s">
        <v>375</v>
      </c>
    </row>
    <row r="37" spans="1:53">
      <c r="F37">
        <v>1000</v>
      </c>
      <c r="I37">
        <v>1100</v>
      </c>
      <c r="P37">
        <v>4</v>
      </c>
    </row>
    <row r="38" spans="1:53">
      <c r="A38" t="s">
        <v>418</v>
      </c>
      <c r="C38">
        <v>9</v>
      </c>
      <c r="D38">
        <v>120</v>
      </c>
      <c r="F38">
        <f>($F$46/100)*Curves!$G44</f>
        <v>74.400000000000006</v>
      </c>
      <c r="G38">
        <v>0</v>
      </c>
      <c r="H38">
        <v>0</v>
      </c>
      <c r="I38">
        <f>($F$46/100)*Curves!$G44</f>
        <v>74.400000000000006</v>
      </c>
      <c r="J38">
        <v>-0.1</v>
      </c>
      <c r="P38">
        <v>0.1</v>
      </c>
      <c r="AF38">
        <v>15</v>
      </c>
      <c r="AG38">
        <v>10</v>
      </c>
      <c r="AR38" t="s">
        <v>996</v>
      </c>
    </row>
    <row r="39" spans="1:53">
      <c r="A39" t="s">
        <v>419</v>
      </c>
      <c r="B39" t="s">
        <v>1</v>
      </c>
      <c r="C39">
        <v>9</v>
      </c>
      <c r="D39">
        <v>120</v>
      </c>
      <c r="E39" t="s">
        <v>103</v>
      </c>
      <c r="F39">
        <f>($F$46/100)*Curves!G45</f>
        <v>96</v>
      </c>
      <c r="G39">
        <v>0</v>
      </c>
      <c r="H39">
        <v>0</v>
      </c>
      <c r="I39">
        <f>($F$46/100)*Curves!$G45</f>
        <v>96</v>
      </c>
      <c r="J39">
        <v>-0.1</v>
      </c>
      <c r="P39">
        <v>0.1</v>
      </c>
      <c r="AF39">
        <v>15</v>
      </c>
      <c r="AG39">
        <v>10</v>
      </c>
      <c r="AR39" t="s">
        <v>1836</v>
      </c>
      <c r="BA39" t="s">
        <v>368</v>
      </c>
    </row>
    <row r="40" spans="1:53">
      <c r="A40" t="s">
        <v>420</v>
      </c>
      <c r="C40">
        <v>9</v>
      </c>
      <c r="D40">
        <v>119</v>
      </c>
      <c r="E40" t="s">
        <v>104</v>
      </c>
      <c r="F40">
        <f>($F$46/100)*Curves!G46</f>
        <v>117.60000000000001</v>
      </c>
      <c r="G40">
        <v>0</v>
      </c>
      <c r="H40">
        <v>0</v>
      </c>
      <c r="I40">
        <f>($F$46/100)*Curves!$G46</f>
        <v>117.60000000000001</v>
      </c>
      <c r="J40">
        <v>-0.1</v>
      </c>
      <c r="K40">
        <v>0.01</v>
      </c>
      <c r="P40">
        <v>0.1</v>
      </c>
      <c r="AF40">
        <v>15</v>
      </c>
      <c r="AG40">
        <v>10</v>
      </c>
      <c r="AR40" t="s">
        <v>997</v>
      </c>
      <c r="BA40" t="s">
        <v>368</v>
      </c>
    </row>
    <row r="41" spans="1:53">
      <c r="A41" t="s">
        <v>421</v>
      </c>
      <c r="B41" t="s">
        <v>4</v>
      </c>
      <c r="C41">
        <v>9</v>
      </c>
      <c r="D41">
        <v>118</v>
      </c>
      <c r="E41" t="s">
        <v>105</v>
      </c>
      <c r="F41">
        <f>($F$46/100)*Curves!G47</f>
        <v>139.20000000000002</v>
      </c>
      <c r="G41">
        <v>0</v>
      </c>
      <c r="H41">
        <v>0</v>
      </c>
      <c r="I41">
        <f>($F$46/100)*Curves!$G47</f>
        <v>139.20000000000002</v>
      </c>
      <c r="J41">
        <v>-0.1</v>
      </c>
      <c r="K41">
        <v>0.01</v>
      </c>
      <c r="P41">
        <v>0.1</v>
      </c>
      <c r="AF41">
        <v>15</v>
      </c>
      <c r="AG41">
        <v>10</v>
      </c>
      <c r="AR41" t="s">
        <v>1747</v>
      </c>
      <c r="BA41" t="s">
        <v>369</v>
      </c>
    </row>
    <row r="42" spans="1:53">
      <c r="A42" t="s">
        <v>422</v>
      </c>
      <c r="B42" t="s">
        <v>7</v>
      </c>
      <c r="C42">
        <v>9</v>
      </c>
      <c r="D42">
        <v>118</v>
      </c>
      <c r="E42" t="s">
        <v>106</v>
      </c>
      <c r="F42">
        <f>($F$46/100)*Curves!G48</f>
        <v>160.80000000000001</v>
      </c>
      <c r="G42">
        <v>0</v>
      </c>
      <c r="H42">
        <v>0</v>
      </c>
      <c r="I42">
        <f>($F$46/100)*Curves!$G48</f>
        <v>160.80000000000001</v>
      </c>
      <c r="J42">
        <v>-0.1</v>
      </c>
      <c r="K42">
        <v>0.02</v>
      </c>
      <c r="P42">
        <v>0.1</v>
      </c>
      <c r="AF42">
        <v>15</v>
      </c>
      <c r="AG42">
        <v>10</v>
      </c>
      <c r="AR42" t="s">
        <v>1000</v>
      </c>
      <c r="BA42" t="s">
        <v>370</v>
      </c>
    </row>
    <row r="43" spans="1:53">
      <c r="A43" t="s">
        <v>423</v>
      </c>
      <c r="B43" t="s">
        <v>10</v>
      </c>
      <c r="C43">
        <v>9</v>
      </c>
      <c r="D43">
        <v>117</v>
      </c>
      <c r="E43" t="s">
        <v>107</v>
      </c>
      <c r="F43">
        <f>($F$46/100)*Curves!G49</f>
        <v>182.4</v>
      </c>
      <c r="G43">
        <v>0</v>
      </c>
      <c r="H43">
        <v>0</v>
      </c>
      <c r="I43">
        <f>($F$46/100)*Curves!$G49</f>
        <v>182.4</v>
      </c>
      <c r="J43">
        <v>-0.1</v>
      </c>
      <c r="K43">
        <v>0.02</v>
      </c>
      <c r="P43">
        <v>0.1</v>
      </c>
      <c r="AF43">
        <v>15</v>
      </c>
      <c r="AG43">
        <v>10</v>
      </c>
      <c r="AR43" t="s">
        <v>1748</v>
      </c>
      <c r="AT43" t="s">
        <v>1746</v>
      </c>
      <c r="BA43" t="s">
        <v>371</v>
      </c>
    </row>
    <row r="44" spans="1:53">
      <c r="A44" t="s">
        <v>1837</v>
      </c>
      <c r="C44">
        <v>9</v>
      </c>
      <c r="D44">
        <v>116</v>
      </c>
      <c r="E44" t="s">
        <v>108</v>
      </c>
      <c r="F44">
        <f>($F$46/100)*Curves!G50</f>
        <v>204</v>
      </c>
      <c r="G44">
        <v>0</v>
      </c>
      <c r="H44">
        <v>0</v>
      </c>
      <c r="I44">
        <f>($F$46/100)*Curves!$G50</f>
        <v>204</v>
      </c>
      <c r="J44">
        <v>-0.1</v>
      </c>
      <c r="K44">
        <v>0.03</v>
      </c>
      <c r="P44">
        <v>0.1</v>
      </c>
      <c r="AF44">
        <v>15</v>
      </c>
      <c r="AG44">
        <v>10</v>
      </c>
      <c r="AR44" t="s">
        <v>1750</v>
      </c>
      <c r="AT44" t="s">
        <v>1746</v>
      </c>
    </row>
    <row r="45" spans="1:53">
      <c r="A45" t="s">
        <v>1838</v>
      </c>
      <c r="B45" t="s">
        <v>13</v>
      </c>
      <c r="C45">
        <v>9</v>
      </c>
      <c r="D45">
        <v>115</v>
      </c>
      <c r="E45" t="s">
        <v>1744</v>
      </c>
      <c r="F45">
        <f>($F$46/100)*Curves!G51</f>
        <v>225.60000000000002</v>
      </c>
      <c r="G45">
        <v>0</v>
      </c>
      <c r="H45">
        <v>0</v>
      </c>
      <c r="I45">
        <f>($F$46/100)*Curves!$G51</f>
        <v>225.60000000000002</v>
      </c>
      <c r="J45">
        <v>-0.1</v>
      </c>
      <c r="K45">
        <v>0.03</v>
      </c>
      <c r="P45">
        <v>0.1</v>
      </c>
      <c r="AF45">
        <v>15</v>
      </c>
      <c r="AG45">
        <v>10</v>
      </c>
      <c r="AR45" t="s">
        <v>1749</v>
      </c>
      <c r="AT45" t="s">
        <v>1746</v>
      </c>
    </row>
    <row r="46" spans="1:53">
      <c r="F46">
        <v>1200</v>
      </c>
      <c r="I46">
        <v>1002</v>
      </c>
    </row>
    <row r="47" spans="1:53">
      <c r="A47" t="s">
        <v>388</v>
      </c>
      <c r="B47" t="s">
        <v>1</v>
      </c>
      <c r="C47">
        <v>9</v>
      </c>
      <c r="D47">
        <v>110</v>
      </c>
      <c r="F47">
        <f>($F$52/100)*Curves!$B19</f>
        <v>37.56</v>
      </c>
      <c r="G47">
        <v>0</v>
      </c>
      <c r="H47">
        <v>0</v>
      </c>
      <c r="I47">
        <f>($I$52/100)*Curves!$B19</f>
        <v>50</v>
      </c>
      <c r="K47">
        <v>0.03</v>
      </c>
      <c r="P47">
        <v>-0.5</v>
      </c>
      <c r="AN47">
        <v>0.03</v>
      </c>
      <c r="AO47">
        <v>0.02</v>
      </c>
      <c r="AR47" t="s">
        <v>1079</v>
      </c>
      <c r="BA47" t="s">
        <v>368</v>
      </c>
    </row>
    <row r="48" spans="1:53">
      <c r="A48" t="s">
        <v>389</v>
      </c>
      <c r="B48" t="s">
        <v>4</v>
      </c>
      <c r="C48">
        <v>9</v>
      </c>
      <c r="D48">
        <v>109</v>
      </c>
      <c r="E48" t="s">
        <v>388</v>
      </c>
      <c r="F48">
        <f>($F$52/100)*Curves!$B20</f>
        <v>112.68</v>
      </c>
      <c r="G48">
        <v>0</v>
      </c>
      <c r="H48">
        <v>0</v>
      </c>
      <c r="I48">
        <f>($I$52/100)*Curves!$B20</f>
        <v>150</v>
      </c>
      <c r="K48">
        <v>0.05</v>
      </c>
      <c r="P48">
        <v>-0.5</v>
      </c>
      <c r="AN48">
        <v>0.05</v>
      </c>
      <c r="AO48">
        <v>0.03</v>
      </c>
      <c r="AR48" t="s">
        <v>1075</v>
      </c>
      <c r="BA48" t="s">
        <v>369</v>
      </c>
    </row>
    <row r="49" spans="1:53">
      <c r="A49" t="s">
        <v>390</v>
      </c>
      <c r="B49" t="s">
        <v>7</v>
      </c>
      <c r="C49">
        <v>9</v>
      </c>
      <c r="D49">
        <v>108</v>
      </c>
      <c r="E49" t="s">
        <v>389</v>
      </c>
      <c r="F49">
        <f>($F$52/100)*Curves!$B21</f>
        <v>187.8</v>
      </c>
      <c r="G49">
        <v>0</v>
      </c>
      <c r="H49">
        <v>0</v>
      </c>
      <c r="I49">
        <f>($I$52/100)*Curves!$B21</f>
        <v>250</v>
      </c>
      <c r="K49">
        <v>7.0000000000000007E-2</v>
      </c>
      <c r="P49">
        <v>-0.5</v>
      </c>
      <c r="AN49">
        <v>7.0000000000000007E-2</v>
      </c>
      <c r="AO49">
        <v>0.05</v>
      </c>
      <c r="AR49" t="s">
        <v>1047</v>
      </c>
      <c r="BA49" t="s">
        <v>371</v>
      </c>
    </row>
    <row r="50" spans="1:53">
      <c r="A50" t="s">
        <v>391</v>
      </c>
      <c r="B50" t="s">
        <v>10</v>
      </c>
      <c r="C50">
        <v>9</v>
      </c>
      <c r="D50">
        <v>107</v>
      </c>
      <c r="E50" t="s">
        <v>390</v>
      </c>
      <c r="F50">
        <f>($F$52/100)*Curves!$B22</f>
        <v>262.92</v>
      </c>
      <c r="G50">
        <v>0</v>
      </c>
      <c r="H50">
        <v>0</v>
      </c>
      <c r="I50">
        <f>($I$52/100)*Curves!$B22</f>
        <v>350</v>
      </c>
      <c r="K50">
        <v>0.1</v>
      </c>
      <c r="P50">
        <v>-0.5</v>
      </c>
      <c r="AN50">
        <v>0.1</v>
      </c>
      <c r="AO50">
        <v>0.05</v>
      </c>
      <c r="AR50" t="s">
        <v>1065</v>
      </c>
      <c r="BA50" t="s">
        <v>372</v>
      </c>
    </row>
    <row r="51" spans="1:53">
      <c r="A51" t="s">
        <v>392</v>
      </c>
      <c r="B51" t="s">
        <v>13</v>
      </c>
      <c r="C51">
        <v>9</v>
      </c>
      <c r="D51">
        <v>106</v>
      </c>
      <c r="E51" t="s">
        <v>391</v>
      </c>
      <c r="F51">
        <f>($F$52/100)*Curves!$B23</f>
        <v>338.04</v>
      </c>
      <c r="G51">
        <v>0</v>
      </c>
      <c r="H51">
        <v>0</v>
      </c>
      <c r="I51">
        <f>($I$52/100)*Curves!$B23</f>
        <v>450</v>
      </c>
      <c r="K51">
        <v>0.15</v>
      </c>
      <c r="P51">
        <v>-0.5</v>
      </c>
      <c r="AN51">
        <v>0.15</v>
      </c>
      <c r="AO51">
        <v>0.1</v>
      </c>
      <c r="AR51" t="s">
        <v>1070</v>
      </c>
      <c r="BA51" t="s">
        <v>374</v>
      </c>
    </row>
    <row r="52" spans="1:53">
      <c r="F52">
        <v>939</v>
      </c>
      <c r="I52">
        <v>1250</v>
      </c>
    </row>
    <row r="53" spans="1:53">
      <c r="A53" t="s">
        <v>393</v>
      </c>
      <c r="C53">
        <v>9</v>
      </c>
      <c r="D53">
        <v>112</v>
      </c>
      <c r="F53">
        <f>($F$62/100)*Curves!$B54</f>
        <v>35.493333333333311</v>
      </c>
      <c r="G53">
        <v>0</v>
      </c>
      <c r="H53">
        <v>0</v>
      </c>
      <c r="I53">
        <f>($I$62/100)*Curves!$B54</f>
        <v>53.777777777777743</v>
      </c>
      <c r="J53">
        <v>0.05</v>
      </c>
      <c r="K53">
        <v>0.01</v>
      </c>
      <c r="Q53">
        <v>0</v>
      </c>
      <c r="S53">
        <v>0.02</v>
      </c>
      <c r="AF53">
        <v>-10</v>
      </c>
      <c r="AH53">
        <v>6</v>
      </c>
      <c r="AI53">
        <v>4</v>
      </c>
      <c r="AJ53">
        <v>0</v>
      </c>
      <c r="AK53">
        <v>0</v>
      </c>
      <c r="AL53">
        <v>0</v>
      </c>
      <c r="AM53">
        <v>10</v>
      </c>
      <c r="AO53">
        <v>0.01</v>
      </c>
      <c r="AR53" t="s">
        <v>1080</v>
      </c>
      <c r="BA53" t="s">
        <v>368</v>
      </c>
    </row>
    <row r="54" spans="1:53">
      <c r="A54" t="s">
        <v>394</v>
      </c>
      <c r="B54" t="s">
        <v>1</v>
      </c>
      <c r="C54">
        <v>9</v>
      </c>
      <c r="D54">
        <v>111</v>
      </c>
      <c r="E54" t="s">
        <v>393</v>
      </c>
      <c r="F54">
        <f>($F$62/100)*Curves!$B55</f>
        <v>72.453333333333319</v>
      </c>
      <c r="G54">
        <v>0</v>
      </c>
      <c r="H54">
        <v>0</v>
      </c>
      <c r="I54">
        <f>($I$62/100)*Curves!$B55</f>
        <v>109.77777777777776</v>
      </c>
      <c r="J54">
        <v>0.05</v>
      </c>
      <c r="K54">
        <v>0.01</v>
      </c>
      <c r="Q54">
        <v>0</v>
      </c>
      <c r="S54">
        <v>0.02</v>
      </c>
      <c r="AF54">
        <v>-10</v>
      </c>
      <c r="AH54">
        <v>6</v>
      </c>
      <c r="AI54">
        <v>4</v>
      </c>
      <c r="AJ54">
        <v>0</v>
      </c>
      <c r="AK54">
        <v>0</v>
      </c>
      <c r="AL54">
        <v>0</v>
      </c>
      <c r="AM54">
        <v>15</v>
      </c>
      <c r="AO54">
        <v>0.01</v>
      </c>
      <c r="AR54" t="s">
        <v>1076</v>
      </c>
      <c r="BA54" t="s">
        <v>368</v>
      </c>
    </row>
    <row r="55" spans="1:53">
      <c r="A55" t="s">
        <v>395</v>
      </c>
      <c r="B55" t="s">
        <v>1</v>
      </c>
      <c r="C55">
        <v>9</v>
      </c>
      <c r="D55">
        <v>110</v>
      </c>
      <c r="E55" t="s">
        <v>394</v>
      </c>
      <c r="F55">
        <f>($F$62/100)*Curves!$B56</f>
        <v>109.41333333333333</v>
      </c>
      <c r="G55">
        <v>0</v>
      </c>
      <c r="H55">
        <v>0</v>
      </c>
      <c r="I55">
        <f>($I$62/100)*Curves!$B56</f>
        <v>165.77777777777777</v>
      </c>
      <c r="J55">
        <v>0.05</v>
      </c>
      <c r="K55">
        <v>0.01</v>
      </c>
      <c r="Q55">
        <v>-0.01</v>
      </c>
      <c r="S55">
        <v>0.02</v>
      </c>
      <c r="AF55">
        <v>-20</v>
      </c>
      <c r="AH55">
        <v>12</v>
      </c>
      <c r="AI55">
        <v>6</v>
      </c>
      <c r="AJ55">
        <v>0</v>
      </c>
      <c r="AK55">
        <v>0</v>
      </c>
      <c r="AL55">
        <v>0</v>
      </c>
      <c r="AM55">
        <v>15</v>
      </c>
      <c r="AO55">
        <v>0.01</v>
      </c>
      <c r="AR55" t="s">
        <v>1048</v>
      </c>
      <c r="BA55" t="s">
        <v>368</v>
      </c>
    </row>
    <row r="56" spans="1:53">
      <c r="A56" t="s">
        <v>396</v>
      </c>
      <c r="B56" t="s">
        <v>4</v>
      </c>
      <c r="C56">
        <v>9</v>
      </c>
      <c r="D56">
        <v>109</v>
      </c>
      <c r="E56" t="s">
        <v>395</v>
      </c>
      <c r="F56">
        <f>($F$62/100)*Curves!$B57</f>
        <v>146.37333333333333</v>
      </c>
      <c r="G56">
        <v>0</v>
      </c>
      <c r="H56">
        <v>0</v>
      </c>
      <c r="I56">
        <f>($I$62/100)*Curves!$B57</f>
        <v>221.77777777777777</v>
      </c>
      <c r="J56">
        <v>0.05</v>
      </c>
      <c r="K56">
        <v>0.01</v>
      </c>
      <c r="Q56">
        <v>-0.01</v>
      </c>
      <c r="S56">
        <v>0.02</v>
      </c>
      <c r="AF56">
        <v>-20</v>
      </c>
      <c r="AH56">
        <v>12</v>
      </c>
      <c r="AI56">
        <v>6</v>
      </c>
      <c r="AJ56">
        <v>0</v>
      </c>
      <c r="AK56">
        <v>0</v>
      </c>
      <c r="AL56">
        <v>0</v>
      </c>
      <c r="AM56">
        <v>20</v>
      </c>
      <c r="AO56">
        <v>0.01</v>
      </c>
      <c r="AR56" t="s">
        <v>1066</v>
      </c>
      <c r="BA56" t="s">
        <v>371</v>
      </c>
    </row>
    <row r="57" spans="1:53">
      <c r="A57" t="s">
        <v>397</v>
      </c>
      <c r="B57" t="s">
        <v>7</v>
      </c>
      <c r="C57">
        <v>9</v>
      </c>
      <c r="D57">
        <v>108</v>
      </c>
      <c r="E57" t="s">
        <v>396</v>
      </c>
      <c r="F57">
        <f>($F$62/100)*Curves!$B58</f>
        <v>183.33333333333331</v>
      </c>
      <c r="G57">
        <v>0</v>
      </c>
      <c r="H57">
        <v>0</v>
      </c>
      <c r="I57">
        <f>($I$62/100)*Curves!$B58</f>
        <v>277.77777777777777</v>
      </c>
      <c r="J57">
        <v>0.05</v>
      </c>
      <c r="K57">
        <v>0.01</v>
      </c>
      <c r="Q57">
        <v>-0.02</v>
      </c>
      <c r="S57">
        <v>0.02</v>
      </c>
      <c r="AF57">
        <v>-30</v>
      </c>
      <c r="AH57">
        <v>18</v>
      </c>
      <c r="AI57">
        <v>8</v>
      </c>
      <c r="AJ57">
        <v>0</v>
      </c>
      <c r="AK57">
        <v>0</v>
      </c>
      <c r="AL57">
        <v>0</v>
      </c>
      <c r="AM57">
        <v>20</v>
      </c>
      <c r="AO57">
        <v>0.01</v>
      </c>
      <c r="AR57" t="s">
        <v>1071</v>
      </c>
      <c r="BA57" t="s">
        <v>371</v>
      </c>
    </row>
    <row r="58" spans="1:53">
      <c r="A58" t="s">
        <v>398</v>
      </c>
      <c r="B58" t="s">
        <v>10</v>
      </c>
      <c r="C58">
        <v>9</v>
      </c>
      <c r="D58">
        <v>107</v>
      </c>
      <c r="E58" t="s">
        <v>397</v>
      </c>
      <c r="F58">
        <f>($F$62/100)*Curves!$B59</f>
        <v>220.29333333333332</v>
      </c>
      <c r="G58">
        <v>0</v>
      </c>
      <c r="H58">
        <v>0</v>
      </c>
      <c r="I58">
        <f>($I$62/100)*Curves!$B59</f>
        <v>333.77777777777777</v>
      </c>
      <c r="J58">
        <v>0.05</v>
      </c>
      <c r="K58">
        <v>0.01</v>
      </c>
      <c r="Q58">
        <v>-0.02</v>
      </c>
      <c r="S58">
        <v>0.02</v>
      </c>
      <c r="AF58">
        <v>-40</v>
      </c>
      <c r="AH58">
        <v>24</v>
      </c>
      <c r="AI58">
        <v>10</v>
      </c>
      <c r="AJ58">
        <v>0</v>
      </c>
      <c r="AK58">
        <v>0</v>
      </c>
      <c r="AL58">
        <v>0</v>
      </c>
      <c r="AM58">
        <v>30</v>
      </c>
      <c r="AO58">
        <v>0.01</v>
      </c>
      <c r="AR58" t="s">
        <v>1061</v>
      </c>
      <c r="BA58" t="s">
        <v>374</v>
      </c>
    </row>
    <row r="59" spans="1:53">
      <c r="A59" t="s">
        <v>399</v>
      </c>
      <c r="B59" t="s">
        <v>10</v>
      </c>
      <c r="C59">
        <v>9</v>
      </c>
      <c r="D59">
        <v>106</v>
      </c>
      <c r="E59" t="s">
        <v>398</v>
      </c>
      <c r="F59">
        <f>($F$62/100)*Curves!$B60</f>
        <v>257.25333333333333</v>
      </c>
      <c r="G59">
        <v>0</v>
      </c>
      <c r="H59">
        <v>0</v>
      </c>
      <c r="I59">
        <f>($I$62/100)*Curves!$B60</f>
        <v>389.77777777777777</v>
      </c>
      <c r="J59">
        <v>0.05</v>
      </c>
      <c r="K59">
        <v>0.01</v>
      </c>
      <c r="Q59">
        <v>-0.03</v>
      </c>
      <c r="S59">
        <v>0.02</v>
      </c>
      <c r="AF59">
        <v>-50</v>
      </c>
      <c r="AH59">
        <v>30</v>
      </c>
      <c r="AI59">
        <v>12</v>
      </c>
      <c r="AJ59">
        <v>0</v>
      </c>
      <c r="AK59">
        <v>0</v>
      </c>
      <c r="AL59">
        <v>0</v>
      </c>
      <c r="AM59">
        <v>40</v>
      </c>
      <c r="AO59">
        <v>0.01</v>
      </c>
      <c r="AR59" t="s">
        <v>1057</v>
      </c>
      <c r="BA59" t="s">
        <v>374</v>
      </c>
    </row>
    <row r="60" spans="1:53">
      <c r="A60" t="s">
        <v>729</v>
      </c>
      <c r="B60" t="s">
        <v>10</v>
      </c>
      <c r="C60">
        <v>9</v>
      </c>
      <c r="D60">
        <v>105</v>
      </c>
      <c r="E60" t="s">
        <v>399</v>
      </c>
      <c r="F60">
        <f>($F$62/100)*Curves!$B61</f>
        <v>294.21333333333337</v>
      </c>
      <c r="G60">
        <v>0</v>
      </c>
      <c r="H60">
        <v>0</v>
      </c>
      <c r="I60">
        <f>($I$62/100)*Curves!$B61</f>
        <v>445.77777777777783</v>
      </c>
      <c r="J60">
        <v>0.05</v>
      </c>
      <c r="K60">
        <v>0.01</v>
      </c>
      <c r="AF60">
        <v>-60</v>
      </c>
      <c r="AH60">
        <v>36</v>
      </c>
      <c r="AI60">
        <v>14</v>
      </c>
      <c r="AJ60">
        <v>0</v>
      </c>
      <c r="AK60">
        <v>0</v>
      </c>
      <c r="AL60">
        <v>0</v>
      </c>
      <c r="AM60">
        <v>40</v>
      </c>
      <c r="AO60">
        <v>0.01</v>
      </c>
      <c r="AR60" t="s">
        <v>1053</v>
      </c>
      <c r="BA60" t="s">
        <v>374</v>
      </c>
    </row>
    <row r="61" spans="1:53">
      <c r="A61" t="s">
        <v>730</v>
      </c>
      <c r="B61" t="s">
        <v>13</v>
      </c>
      <c r="C61">
        <v>9</v>
      </c>
      <c r="D61">
        <v>104</v>
      </c>
      <c r="E61" t="s">
        <v>729</v>
      </c>
      <c r="F61">
        <f>($F$62/100)*Curves!$B62</f>
        <v>331.1733333333334</v>
      </c>
      <c r="G61">
        <v>0</v>
      </c>
      <c r="H61">
        <v>0</v>
      </c>
      <c r="I61">
        <f>($I$62/100)*Curves!$B62</f>
        <v>501.77777777777789</v>
      </c>
      <c r="J61">
        <v>0.05</v>
      </c>
      <c r="K61">
        <v>0.01</v>
      </c>
      <c r="AF61">
        <v>-70</v>
      </c>
      <c r="AH61">
        <v>40</v>
      </c>
      <c r="AI61">
        <v>20</v>
      </c>
      <c r="AJ61">
        <v>0</v>
      </c>
      <c r="AK61">
        <v>0</v>
      </c>
      <c r="AL61">
        <v>0</v>
      </c>
      <c r="AM61">
        <v>50</v>
      </c>
      <c r="AO61">
        <v>0.01</v>
      </c>
      <c r="AR61" t="s">
        <v>1085</v>
      </c>
      <c r="BA61" t="s">
        <v>374</v>
      </c>
    </row>
    <row r="62" spans="1:53">
      <c r="F62">
        <v>1650</v>
      </c>
      <c r="I62">
        <v>2500</v>
      </c>
    </row>
    <row r="69" spans="1:53">
      <c r="A69" t="s">
        <v>400</v>
      </c>
      <c r="B69" t="s">
        <v>219</v>
      </c>
      <c r="C69">
        <v>9</v>
      </c>
      <c r="D69">
        <v>108</v>
      </c>
      <c r="F69">
        <f>($F$77/100)*Curves!$B44</f>
        <v>16.850400000000029</v>
      </c>
      <c r="G69">
        <v>0</v>
      </c>
      <c r="H69">
        <v>0</v>
      </c>
      <c r="I69">
        <f>($I$77/100)*Curves!$B44</f>
        <v>22.44000000000004</v>
      </c>
      <c r="J69">
        <v>0.01</v>
      </c>
      <c r="K69">
        <v>1.4999999999999999E-2</v>
      </c>
      <c r="L69">
        <v>0</v>
      </c>
      <c r="P69">
        <v>-0.1</v>
      </c>
      <c r="Q69">
        <v>0.02</v>
      </c>
      <c r="R69">
        <v>-0.01</v>
      </c>
      <c r="AF69">
        <v>15</v>
      </c>
      <c r="AG69">
        <v>0</v>
      </c>
      <c r="AH69">
        <v>0</v>
      </c>
      <c r="AI69">
        <v>5</v>
      </c>
      <c r="AJ69">
        <v>0</v>
      </c>
      <c r="AK69">
        <v>0</v>
      </c>
      <c r="AL69">
        <v>0</v>
      </c>
      <c r="AM69">
        <v>5</v>
      </c>
      <c r="AN69">
        <v>-0.01</v>
      </c>
      <c r="AO69">
        <v>0.01</v>
      </c>
      <c r="AR69" t="s">
        <v>1081</v>
      </c>
    </row>
    <row r="70" spans="1:53">
      <c r="A70" t="s">
        <v>401</v>
      </c>
      <c r="B70" t="s">
        <v>219</v>
      </c>
      <c r="C70">
        <v>9</v>
      </c>
      <c r="D70">
        <v>107</v>
      </c>
      <c r="E70" t="s">
        <v>400</v>
      </c>
      <c r="F70">
        <f>($F$77/100)*Curves!$B45</f>
        <v>71.03600000000003</v>
      </c>
      <c r="G70">
        <v>0</v>
      </c>
      <c r="H70">
        <v>0</v>
      </c>
      <c r="I70">
        <f>($I$77/100)*Curves!$B45</f>
        <v>94.600000000000037</v>
      </c>
      <c r="J70">
        <v>0.01</v>
      </c>
      <c r="K70">
        <v>1.4999999999999999E-2</v>
      </c>
      <c r="L70">
        <v>0</v>
      </c>
      <c r="P70">
        <v>-0.1</v>
      </c>
      <c r="Q70">
        <v>0.02</v>
      </c>
      <c r="R70">
        <v>-0.01</v>
      </c>
      <c r="AF70">
        <v>15</v>
      </c>
      <c r="AG70">
        <v>0</v>
      </c>
      <c r="AH70">
        <v>0</v>
      </c>
      <c r="AI70">
        <v>5</v>
      </c>
      <c r="AJ70">
        <v>0</v>
      </c>
      <c r="AK70">
        <v>0</v>
      </c>
      <c r="AL70">
        <v>0</v>
      </c>
      <c r="AM70">
        <v>5</v>
      </c>
      <c r="AN70">
        <v>-0.01</v>
      </c>
      <c r="AO70">
        <v>0.01</v>
      </c>
      <c r="AR70" t="s">
        <v>1166</v>
      </c>
    </row>
    <row r="71" spans="1:53">
      <c r="A71" t="s">
        <v>402</v>
      </c>
      <c r="B71" t="s">
        <v>220</v>
      </c>
      <c r="C71">
        <v>9</v>
      </c>
      <c r="D71">
        <v>106</v>
      </c>
      <c r="E71" t="s">
        <v>401</v>
      </c>
      <c r="F71">
        <f>($F$77/100)*Curves!$B46</f>
        <v>125.22160000000002</v>
      </c>
      <c r="G71">
        <v>0</v>
      </c>
      <c r="H71">
        <v>0</v>
      </c>
      <c r="I71">
        <f>($I$77/100)*Curves!$B46</f>
        <v>166.76000000000005</v>
      </c>
      <c r="J71">
        <v>0.01</v>
      </c>
      <c r="K71">
        <v>0.02</v>
      </c>
      <c r="L71">
        <v>0.01</v>
      </c>
      <c r="P71">
        <v>-0.1</v>
      </c>
      <c r="Q71">
        <v>0.02</v>
      </c>
      <c r="R71">
        <v>-0.01</v>
      </c>
      <c r="AF71">
        <v>15</v>
      </c>
      <c r="AG71">
        <v>0</v>
      </c>
      <c r="AH71">
        <v>0</v>
      </c>
      <c r="AI71">
        <v>5</v>
      </c>
      <c r="AJ71">
        <v>0</v>
      </c>
      <c r="AK71">
        <v>0</v>
      </c>
      <c r="AL71">
        <v>0</v>
      </c>
      <c r="AM71">
        <v>10</v>
      </c>
      <c r="AN71">
        <v>-0.01</v>
      </c>
      <c r="AO71">
        <v>0.01</v>
      </c>
      <c r="AR71" t="s">
        <v>1049</v>
      </c>
    </row>
    <row r="72" spans="1:53">
      <c r="A72" t="s">
        <v>403</v>
      </c>
      <c r="B72" t="s">
        <v>220</v>
      </c>
      <c r="C72">
        <v>9</v>
      </c>
      <c r="D72">
        <v>105</v>
      </c>
      <c r="E72" t="s">
        <v>402</v>
      </c>
      <c r="F72">
        <f>($F$77/100)*Curves!$B47</f>
        <v>179.40720000000002</v>
      </c>
      <c r="G72">
        <v>0</v>
      </c>
      <c r="H72">
        <v>0</v>
      </c>
      <c r="I72">
        <f>($I$77/100)*Curves!$B47</f>
        <v>238.92000000000002</v>
      </c>
      <c r="J72">
        <v>0.01</v>
      </c>
      <c r="K72">
        <v>0.02</v>
      </c>
      <c r="L72">
        <v>0.02</v>
      </c>
      <c r="P72">
        <v>-0.1</v>
      </c>
      <c r="Q72">
        <v>0.02</v>
      </c>
      <c r="R72">
        <v>-0.01</v>
      </c>
      <c r="AF72">
        <v>15</v>
      </c>
      <c r="AG72">
        <v>0</v>
      </c>
      <c r="AH72">
        <v>0</v>
      </c>
      <c r="AI72">
        <v>5</v>
      </c>
      <c r="AJ72">
        <v>0</v>
      </c>
      <c r="AK72">
        <v>0</v>
      </c>
      <c r="AL72">
        <v>0</v>
      </c>
      <c r="AM72">
        <v>10</v>
      </c>
      <c r="AN72">
        <v>-0.01</v>
      </c>
      <c r="AO72">
        <v>0.01</v>
      </c>
      <c r="AR72" t="s">
        <v>1067</v>
      </c>
    </row>
    <row r="73" spans="1:53">
      <c r="A73" t="s">
        <v>404</v>
      </c>
      <c r="B73" t="s">
        <v>221</v>
      </c>
      <c r="C73">
        <v>9</v>
      </c>
      <c r="D73">
        <v>104</v>
      </c>
      <c r="E73" t="s">
        <v>403</v>
      </c>
      <c r="F73">
        <f>($F$77/100)*Curves!$B48</f>
        <v>233.59280000000001</v>
      </c>
      <c r="G73">
        <v>0</v>
      </c>
      <c r="H73">
        <v>0</v>
      </c>
      <c r="I73">
        <f>($I$77/100)*Curves!$B48</f>
        <v>311.08000000000004</v>
      </c>
      <c r="J73">
        <v>0.01</v>
      </c>
      <c r="K73">
        <v>2.5000000000000001E-2</v>
      </c>
      <c r="L73">
        <v>0.02</v>
      </c>
      <c r="P73">
        <v>-0.1</v>
      </c>
      <c r="Q73">
        <v>0.02</v>
      </c>
      <c r="R73">
        <v>-0.01</v>
      </c>
      <c r="AF73">
        <v>10</v>
      </c>
      <c r="AG73">
        <v>5</v>
      </c>
      <c r="AH73">
        <v>0</v>
      </c>
      <c r="AI73">
        <v>0</v>
      </c>
      <c r="AJ73">
        <v>5</v>
      </c>
      <c r="AK73">
        <v>0</v>
      </c>
      <c r="AL73">
        <v>5</v>
      </c>
      <c r="AM73">
        <v>15</v>
      </c>
      <c r="AN73">
        <v>-0.01</v>
      </c>
      <c r="AO73">
        <v>0.01</v>
      </c>
      <c r="AR73" t="s">
        <v>1072</v>
      </c>
    </row>
    <row r="74" spans="1:53">
      <c r="A74" t="s">
        <v>405</v>
      </c>
      <c r="B74" t="s">
        <v>221</v>
      </c>
      <c r="C74">
        <v>9</v>
      </c>
      <c r="D74">
        <v>103</v>
      </c>
      <c r="E74" t="s">
        <v>404</v>
      </c>
      <c r="F74">
        <f>($F$77/100)*Curves!$B49</f>
        <v>287.77840000000003</v>
      </c>
      <c r="G74">
        <v>0</v>
      </c>
      <c r="H74">
        <v>0</v>
      </c>
      <c r="I74">
        <f>($I$77/100)*Curves!$B49</f>
        <v>383.24</v>
      </c>
      <c r="J74">
        <v>0.01</v>
      </c>
      <c r="K74">
        <v>2.5000000000000001E-2</v>
      </c>
      <c r="L74">
        <v>0.04</v>
      </c>
      <c r="P74">
        <v>-0.1</v>
      </c>
      <c r="Q74">
        <v>0.02</v>
      </c>
      <c r="R74">
        <v>-0.01</v>
      </c>
      <c r="AF74">
        <v>10</v>
      </c>
      <c r="AG74">
        <v>5</v>
      </c>
      <c r="AH74">
        <v>0</v>
      </c>
      <c r="AI74">
        <v>0</v>
      </c>
      <c r="AJ74">
        <v>5</v>
      </c>
      <c r="AK74">
        <v>0</v>
      </c>
      <c r="AL74">
        <v>5</v>
      </c>
      <c r="AM74">
        <v>15</v>
      </c>
      <c r="AN74">
        <v>-0.01</v>
      </c>
      <c r="AO74">
        <v>0.01</v>
      </c>
      <c r="AR74" t="s">
        <v>1062</v>
      </c>
    </row>
    <row r="75" spans="1:53">
      <c r="A75" t="s">
        <v>406</v>
      </c>
      <c r="B75" t="s">
        <v>222</v>
      </c>
      <c r="C75">
        <v>9</v>
      </c>
      <c r="D75">
        <v>102</v>
      </c>
      <c r="E75" t="s">
        <v>405</v>
      </c>
      <c r="F75">
        <f>($F$77/100)*Curves!$B50</f>
        <v>341.964</v>
      </c>
      <c r="G75">
        <v>0</v>
      </c>
      <c r="H75">
        <v>0</v>
      </c>
      <c r="I75">
        <f>($I$77/100)*Curves!$B50</f>
        <v>455.4</v>
      </c>
      <c r="J75">
        <v>0.01</v>
      </c>
      <c r="K75">
        <v>0.03</v>
      </c>
      <c r="L75">
        <v>0.04</v>
      </c>
      <c r="P75">
        <v>-0.1</v>
      </c>
      <c r="Q75">
        <v>0.02</v>
      </c>
      <c r="R75">
        <v>-0.01</v>
      </c>
      <c r="AF75">
        <v>10</v>
      </c>
      <c r="AG75">
        <v>5</v>
      </c>
      <c r="AH75">
        <v>0</v>
      </c>
      <c r="AI75">
        <v>0</v>
      </c>
      <c r="AJ75">
        <v>5</v>
      </c>
      <c r="AK75">
        <v>0</v>
      </c>
      <c r="AL75">
        <v>5</v>
      </c>
      <c r="AM75">
        <v>20</v>
      </c>
      <c r="AN75">
        <v>-0.01</v>
      </c>
      <c r="AO75">
        <v>0.01</v>
      </c>
      <c r="AR75" t="s">
        <v>1058</v>
      </c>
    </row>
    <row r="76" spans="1:53">
      <c r="A76" t="s">
        <v>407</v>
      </c>
      <c r="B76" t="s">
        <v>223</v>
      </c>
      <c r="C76">
        <v>9</v>
      </c>
      <c r="D76">
        <v>101</v>
      </c>
      <c r="E76" t="s">
        <v>406</v>
      </c>
      <c r="F76">
        <f>($F$77/100)*Curves!$B51</f>
        <v>396.14960000000002</v>
      </c>
      <c r="G76">
        <v>0</v>
      </c>
      <c r="H76">
        <v>0</v>
      </c>
      <c r="I76">
        <f>($I$77/100)*Curves!$B51</f>
        <v>527.56000000000006</v>
      </c>
      <c r="J76">
        <v>0.01</v>
      </c>
      <c r="K76">
        <v>0.03</v>
      </c>
      <c r="L76">
        <v>0.06</v>
      </c>
      <c r="P76">
        <v>-0.1</v>
      </c>
      <c r="Q76">
        <v>0.02</v>
      </c>
      <c r="R76">
        <v>-0.01</v>
      </c>
      <c r="AF76">
        <v>10</v>
      </c>
      <c r="AG76">
        <v>5</v>
      </c>
      <c r="AH76">
        <v>0</v>
      </c>
      <c r="AI76">
        <v>0</v>
      </c>
      <c r="AJ76">
        <v>5</v>
      </c>
      <c r="AK76">
        <v>0</v>
      </c>
      <c r="AL76">
        <v>5</v>
      </c>
      <c r="AM76">
        <v>20</v>
      </c>
      <c r="AN76">
        <v>-0.01</v>
      </c>
      <c r="AO76">
        <v>0.01</v>
      </c>
      <c r="AR76" t="s">
        <v>1054</v>
      </c>
    </row>
    <row r="77" spans="1:53">
      <c r="F77">
        <v>1652</v>
      </c>
      <c r="I77">
        <v>2200</v>
      </c>
    </row>
    <row r="78" spans="1:53">
      <c r="A78" t="s">
        <v>408</v>
      </c>
      <c r="B78" t="s">
        <v>1</v>
      </c>
      <c r="C78">
        <v>9</v>
      </c>
      <c r="D78">
        <v>119</v>
      </c>
      <c r="F78">
        <f>($F$86/100)*Curves!$G44</f>
        <v>117.8</v>
      </c>
      <c r="G78">
        <v>0</v>
      </c>
      <c r="H78">
        <v>0</v>
      </c>
      <c r="I78">
        <f>($I$86/100)*Curves!$G44</f>
        <v>148.80000000000001</v>
      </c>
      <c r="J78">
        <f>($J$86/100)*Curves!$G44</f>
        <v>0.372</v>
      </c>
      <c r="P78">
        <f>($P$86/100)*Curves!$G44</f>
        <v>0.62000000000000011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4</v>
      </c>
      <c r="AM78">
        <v>0</v>
      </c>
      <c r="AN78">
        <v>0</v>
      </c>
      <c r="AO78">
        <v>0</v>
      </c>
      <c r="AR78" t="s">
        <v>990</v>
      </c>
      <c r="AX78" t="s">
        <v>263</v>
      </c>
      <c r="BA78" t="s">
        <v>368</v>
      </c>
    </row>
    <row r="79" spans="1:53">
      <c r="A79" t="s">
        <v>409</v>
      </c>
      <c r="B79" t="s">
        <v>4</v>
      </c>
      <c r="C79">
        <v>9</v>
      </c>
      <c r="D79">
        <v>118</v>
      </c>
      <c r="E79" t="s">
        <v>408</v>
      </c>
      <c r="F79">
        <f>($F$86/100)*Curves!$G45</f>
        <v>152</v>
      </c>
      <c r="G79">
        <v>0</v>
      </c>
      <c r="H79">
        <v>0</v>
      </c>
      <c r="I79">
        <f>($I$86/100)*Curves!$G45</f>
        <v>192</v>
      </c>
      <c r="J79">
        <f>($J$86/100)*Curves!$G45</f>
        <v>0.48</v>
      </c>
      <c r="P79">
        <f>($P$86/100)*Curves!$G45</f>
        <v>0.8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4</v>
      </c>
      <c r="AM79">
        <v>0</v>
      </c>
      <c r="AN79">
        <v>0</v>
      </c>
      <c r="AO79">
        <v>0</v>
      </c>
      <c r="AR79" t="s">
        <v>989</v>
      </c>
      <c r="AX79" t="s">
        <v>263</v>
      </c>
      <c r="BA79" t="s">
        <v>369</v>
      </c>
    </row>
    <row r="80" spans="1:53">
      <c r="A80" t="s">
        <v>410</v>
      </c>
      <c r="C80">
        <v>9</v>
      </c>
      <c r="D80">
        <v>117</v>
      </c>
      <c r="E80" t="s">
        <v>409</v>
      </c>
      <c r="F80">
        <f>($F$86/100)*Curves!$G46</f>
        <v>186.20000000000002</v>
      </c>
      <c r="G80">
        <v>0</v>
      </c>
      <c r="H80">
        <v>0</v>
      </c>
      <c r="I80">
        <f>($I$86/100)*Curves!$G46</f>
        <v>235.20000000000002</v>
      </c>
      <c r="J80">
        <f>($J$86/100)*Curves!$G46</f>
        <v>0.58799999999999997</v>
      </c>
      <c r="P80">
        <f>($P$86/100)*Curves!$G46</f>
        <v>0.98000000000000009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6</v>
      </c>
      <c r="AM80">
        <v>0</v>
      </c>
      <c r="AN80">
        <v>0</v>
      </c>
      <c r="AO80">
        <v>0</v>
      </c>
      <c r="AR80" t="s">
        <v>991</v>
      </c>
      <c r="AX80" t="s">
        <v>263</v>
      </c>
      <c r="BA80" t="s">
        <v>371</v>
      </c>
    </row>
    <row r="81" spans="1:53">
      <c r="A81" t="s">
        <v>411</v>
      </c>
      <c r="B81" t="s">
        <v>7</v>
      </c>
      <c r="C81">
        <v>9</v>
      </c>
      <c r="D81">
        <v>116</v>
      </c>
      <c r="E81" t="s">
        <v>410</v>
      </c>
      <c r="F81">
        <f>($F$86/100)*Curves!$G47</f>
        <v>220.40000000000003</v>
      </c>
      <c r="G81">
        <v>0</v>
      </c>
      <c r="H81">
        <v>0</v>
      </c>
      <c r="I81">
        <f>($I$86/100)*Curves!$G47</f>
        <v>278.40000000000003</v>
      </c>
      <c r="J81">
        <f>($J$86/100)*Curves!$G47</f>
        <v>0.69600000000000006</v>
      </c>
      <c r="P81">
        <f>($P$86/100)*Curves!$G47</f>
        <v>1.1600000000000001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6</v>
      </c>
      <c r="AM81">
        <v>0</v>
      </c>
      <c r="AN81">
        <v>0</v>
      </c>
      <c r="AO81">
        <v>0</v>
      </c>
      <c r="AR81" t="s">
        <v>988</v>
      </c>
      <c r="AX81" t="s">
        <v>263</v>
      </c>
      <c r="BA81" t="s">
        <v>371</v>
      </c>
    </row>
    <row r="82" spans="1:53">
      <c r="A82" t="s">
        <v>412</v>
      </c>
      <c r="C82">
        <v>9</v>
      </c>
      <c r="D82">
        <v>115</v>
      </c>
      <c r="E82" t="s">
        <v>411</v>
      </c>
      <c r="F82">
        <f>($F$86/100)*Curves!$G48</f>
        <v>254.6</v>
      </c>
      <c r="G82">
        <v>0</v>
      </c>
      <c r="H82">
        <v>0</v>
      </c>
      <c r="I82">
        <f>($I$86/100)*Curves!$G48</f>
        <v>321.60000000000002</v>
      </c>
      <c r="J82">
        <f>($J$86/100)*Curves!$G48</f>
        <v>0.80399999999999994</v>
      </c>
      <c r="P82">
        <f>($P$86/100)*Curves!$G48</f>
        <v>1.34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8</v>
      </c>
      <c r="AM82">
        <v>0</v>
      </c>
      <c r="AN82">
        <v>0</v>
      </c>
      <c r="AO82">
        <v>0</v>
      </c>
      <c r="AR82" t="s">
        <v>992</v>
      </c>
      <c r="AX82" t="s">
        <v>263</v>
      </c>
      <c r="BA82" t="s">
        <v>372</v>
      </c>
    </row>
    <row r="83" spans="1:53">
      <c r="A83" t="s">
        <v>727</v>
      </c>
      <c r="B83" t="s">
        <v>10</v>
      </c>
      <c r="C83">
        <v>9</v>
      </c>
      <c r="D83">
        <v>114</v>
      </c>
      <c r="E83" t="s">
        <v>412</v>
      </c>
      <c r="F83">
        <f>($F$86/100)*Curves!$G49</f>
        <v>288.8</v>
      </c>
      <c r="I83">
        <f>($I$86/100)*Curves!$G49</f>
        <v>364.8</v>
      </c>
      <c r="J83">
        <f>($J$86/100)*Curves!$G49</f>
        <v>0.91200000000000003</v>
      </c>
      <c r="P83">
        <f>($P$86/100)*Curves!$G49</f>
        <v>1.5200000000000002</v>
      </c>
      <c r="AL83">
        <v>8</v>
      </c>
      <c r="AR83" t="s">
        <v>993</v>
      </c>
      <c r="AX83" t="s">
        <v>263</v>
      </c>
      <c r="BA83" t="s">
        <v>374</v>
      </c>
    </row>
    <row r="84" spans="1:53">
      <c r="A84" t="s">
        <v>728</v>
      </c>
      <c r="C84">
        <v>9</v>
      </c>
      <c r="D84">
        <v>113</v>
      </c>
      <c r="E84" t="s">
        <v>727</v>
      </c>
      <c r="F84">
        <f>($F$86/100)*Curves!$G50</f>
        <v>323</v>
      </c>
      <c r="I84">
        <f>($I$86/100)*Curves!$G50</f>
        <v>408</v>
      </c>
      <c r="J84">
        <f>($J$86/100)*Curves!$G50</f>
        <v>1.02</v>
      </c>
      <c r="P84">
        <f>($P$86/100)*Curves!$G50</f>
        <v>1.7000000000000002</v>
      </c>
      <c r="AL84">
        <v>10</v>
      </c>
      <c r="AR84" t="s">
        <v>994</v>
      </c>
      <c r="AX84" t="s">
        <v>263</v>
      </c>
      <c r="BA84" t="s">
        <v>375</v>
      </c>
    </row>
    <row r="85" spans="1:53">
      <c r="A85" t="s">
        <v>987</v>
      </c>
      <c r="B85" t="s">
        <v>13</v>
      </c>
      <c r="C85">
        <v>9</v>
      </c>
      <c r="D85">
        <v>112</v>
      </c>
      <c r="E85" t="s">
        <v>728</v>
      </c>
      <c r="F85">
        <f>($F$86/100)*Curves!$G51</f>
        <v>357.2</v>
      </c>
      <c r="I85">
        <f>($I$86/100)*Curves!$G51</f>
        <v>451.20000000000005</v>
      </c>
      <c r="J85">
        <f>($J$86/100)*Curves!$G51</f>
        <v>1.1279999999999999</v>
      </c>
      <c r="P85">
        <f>($P$86/100)*Curves!$G51</f>
        <v>1.8800000000000001</v>
      </c>
      <c r="AL85">
        <v>10</v>
      </c>
      <c r="AR85" t="s">
        <v>995</v>
      </c>
      <c r="AX85" t="s">
        <v>263</v>
      </c>
      <c r="BA85" t="s">
        <v>376</v>
      </c>
    </row>
    <row r="86" spans="1:53">
      <c r="F86">
        <v>1900</v>
      </c>
      <c r="I86">
        <v>2400</v>
      </c>
      <c r="J86">
        <v>6</v>
      </c>
      <c r="P86">
        <v>10</v>
      </c>
      <c r="AL86">
        <f>SUM(AL78:AL85)</f>
        <v>56</v>
      </c>
    </row>
    <row r="87" spans="1:53">
      <c r="A87" t="s">
        <v>413</v>
      </c>
      <c r="C87">
        <v>9</v>
      </c>
      <c r="D87">
        <v>110</v>
      </c>
      <c r="F87">
        <f>($F$92/100)*Curves!$B34</f>
        <v>13.028571428571404</v>
      </c>
      <c r="G87">
        <v>0</v>
      </c>
      <c r="H87">
        <v>0</v>
      </c>
      <c r="I87">
        <f>($F$92/100)*Curves!$B34</f>
        <v>13.028571428571404</v>
      </c>
      <c r="S87">
        <v>0.02</v>
      </c>
      <c r="T87">
        <v>0.05</v>
      </c>
      <c r="U87">
        <v>0.05</v>
      </c>
      <c r="X87">
        <v>0.05</v>
      </c>
      <c r="Y87">
        <v>0.05</v>
      </c>
      <c r="Z87">
        <v>0.05</v>
      </c>
      <c r="AA87">
        <v>0.05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10</v>
      </c>
      <c r="AN87">
        <v>0</v>
      </c>
      <c r="AO87">
        <v>0</v>
      </c>
      <c r="AR87" t="s">
        <v>1082</v>
      </c>
      <c r="BA87" t="s">
        <v>368</v>
      </c>
    </row>
    <row r="88" spans="1:53">
      <c r="A88" t="s">
        <v>414</v>
      </c>
      <c r="C88">
        <v>9</v>
      </c>
      <c r="D88">
        <v>109</v>
      </c>
      <c r="E88" t="s">
        <v>413</v>
      </c>
      <c r="F88">
        <f>($F$92/100)*Curves!$B35</f>
        <v>65.828571428571408</v>
      </c>
      <c r="G88">
        <v>0</v>
      </c>
      <c r="H88">
        <v>0</v>
      </c>
      <c r="I88">
        <f>($F$92/100)*Curves!$B35</f>
        <v>65.828571428571408</v>
      </c>
      <c r="S88">
        <v>0.02</v>
      </c>
      <c r="T88">
        <v>0.05</v>
      </c>
      <c r="U88">
        <v>0.05</v>
      </c>
      <c r="X88">
        <v>0.05</v>
      </c>
      <c r="Y88">
        <v>0.05</v>
      </c>
      <c r="Z88">
        <v>0.05</v>
      </c>
      <c r="AA88">
        <v>0.05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</v>
      </c>
      <c r="AN88">
        <v>0</v>
      </c>
      <c r="AO88">
        <v>0</v>
      </c>
      <c r="AR88" t="s">
        <v>1077</v>
      </c>
      <c r="BA88" t="s">
        <v>369</v>
      </c>
    </row>
    <row r="89" spans="1:53">
      <c r="A89" t="s">
        <v>415</v>
      </c>
      <c r="B89" t="s">
        <v>1</v>
      </c>
      <c r="C89">
        <v>9</v>
      </c>
      <c r="D89">
        <v>108</v>
      </c>
      <c r="E89" t="s">
        <v>414</v>
      </c>
      <c r="F89">
        <f>($F$92/100)*Curves!$B36</f>
        <v>118.62857142857141</v>
      </c>
      <c r="G89">
        <v>0</v>
      </c>
      <c r="H89">
        <v>0</v>
      </c>
      <c r="I89">
        <f>($F$92/100)*Curves!$B36</f>
        <v>118.62857142857141</v>
      </c>
      <c r="S89">
        <v>0.02</v>
      </c>
      <c r="T89">
        <v>0.05</v>
      </c>
      <c r="U89">
        <v>0.05</v>
      </c>
      <c r="X89">
        <v>0.05</v>
      </c>
      <c r="Y89">
        <v>0.05</v>
      </c>
      <c r="Z89">
        <v>0.05</v>
      </c>
      <c r="AA89">
        <v>0.05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15</v>
      </c>
      <c r="AN89">
        <v>0</v>
      </c>
      <c r="AO89">
        <v>0</v>
      </c>
      <c r="AR89" t="s">
        <v>1050</v>
      </c>
      <c r="BA89" t="s">
        <v>370</v>
      </c>
    </row>
    <row r="90" spans="1:53">
      <c r="A90" t="s">
        <v>416</v>
      </c>
      <c r="B90" t="s">
        <v>4</v>
      </c>
      <c r="C90">
        <v>9</v>
      </c>
      <c r="D90">
        <v>107</v>
      </c>
      <c r="E90" t="s">
        <v>415</v>
      </c>
      <c r="F90">
        <f>($F$92/100)*Curves!$B37</f>
        <v>171.42857142857142</v>
      </c>
      <c r="G90">
        <v>0</v>
      </c>
      <c r="H90">
        <v>0</v>
      </c>
      <c r="I90">
        <f>($F$92/100)*Curves!$B37</f>
        <v>171.42857142857142</v>
      </c>
      <c r="S90">
        <v>0.02</v>
      </c>
      <c r="T90">
        <v>0.05</v>
      </c>
      <c r="U90">
        <v>0.05</v>
      </c>
      <c r="X90">
        <v>0.05</v>
      </c>
      <c r="Y90">
        <v>0.05</v>
      </c>
      <c r="Z90">
        <v>0.05</v>
      </c>
      <c r="AA90">
        <v>0.05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20</v>
      </c>
      <c r="AN90">
        <v>0</v>
      </c>
      <c r="AO90">
        <v>0</v>
      </c>
      <c r="AR90" t="s">
        <v>1165</v>
      </c>
      <c r="BA90" t="s">
        <v>371</v>
      </c>
    </row>
    <row r="91" spans="1:53">
      <c r="A91" t="s">
        <v>417</v>
      </c>
      <c r="B91" t="s">
        <v>7</v>
      </c>
      <c r="C91">
        <v>9</v>
      </c>
      <c r="D91">
        <v>106</v>
      </c>
      <c r="E91" t="s">
        <v>416</v>
      </c>
      <c r="F91">
        <f>($F$92/100)*Curves!$B38</f>
        <v>224.2285714285714</v>
      </c>
      <c r="G91">
        <v>0</v>
      </c>
      <c r="H91">
        <v>0</v>
      </c>
      <c r="I91">
        <f>($F$92/100)*Curves!$B38</f>
        <v>224.2285714285714</v>
      </c>
      <c r="S91">
        <v>0.02</v>
      </c>
      <c r="T91">
        <v>0.05</v>
      </c>
      <c r="U91">
        <v>0.05</v>
      </c>
      <c r="X91">
        <v>0.05</v>
      </c>
      <c r="Y91">
        <v>0.05</v>
      </c>
      <c r="Z91">
        <v>0.05</v>
      </c>
      <c r="AA91">
        <v>0.05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20</v>
      </c>
      <c r="AN91">
        <v>0</v>
      </c>
      <c r="AO91">
        <v>0</v>
      </c>
      <c r="AR91" t="s">
        <v>1073</v>
      </c>
      <c r="BA91" t="s">
        <v>372</v>
      </c>
    </row>
    <row r="92" spans="1:53">
      <c r="F92">
        <v>1200</v>
      </c>
      <c r="I92">
        <v>2500</v>
      </c>
    </row>
    <row r="100" spans="1:53">
      <c r="A100" t="s">
        <v>424</v>
      </c>
      <c r="B100" t="s">
        <v>1</v>
      </c>
      <c r="C100">
        <v>9</v>
      </c>
      <c r="D100">
        <v>114</v>
      </c>
      <c r="F100">
        <f>($F$105/100)*Curves!$L19</f>
        <v>374.4</v>
      </c>
      <c r="G100">
        <v>0</v>
      </c>
      <c r="H100">
        <v>0</v>
      </c>
      <c r="I100">
        <f>($I$105/100)*Curves!$L19</f>
        <v>780</v>
      </c>
      <c r="M100">
        <v>0.01</v>
      </c>
      <c r="P100">
        <f>($P$105/100)*Curves!$G19</f>
        <v>0.28600000000000003</v>
      </c>
      <c r="S100">
        <v>0.02</v>
      </c>
      <c r="T100">
        <v>0.01</v>
      </c>
      <c r="V100">
        <v>0.02</v>
      </c>
      <c r="X100">
        <v>0.02</v>
      </c>
      <c r="Y100">
        <v>0.01</v>
      </c>
      <c r="Z100">
        <v>0.02</v>
      </c>
      <c r="AA100">
        <v>0.01</v>
      </c>
      <c r="AB100">
        <v>0.01</v>
      </c>
      <c r="AD100">
        <v>0.02</v>
      </c>
      <c r="AE100">
        <v>0.01</v>
      </c>
      <c r="AF100">
        <v>-15</v>
      </c>
      <c r="AH100">
        <v>5</v>
      </c>
      <c r="AI100">
        <v>5</v>
      </c>
      <c r="AM100">
        <v>5</v>
      </c>
      <c r="AQ100">
        <v>-0.02</v>
      </c>
      <c r="AR100" t="s">
        <v>228</v>
      </c>
      <c r="AT100" t="s">
        <v>248</v>
      </c>
      <c r="AU100">
        <v>0.35</v>
      </c>
      <c r="AW100" t="s">
        <v>263</v>
      </c>
      <c r="BA100" t="s">
        <v>413</v>
      </c>
    </row>
    <row r="101" spans="1:53">
      <c r="A101" t="s">
        <v>425</v>
      </c>
      <c r="B101" t="s">
        <v>4</v>
      </c>
      <c r="C101">
        <v>9</v>
      </c>
      <c r="D101">
        <v>113</v>
      </c>
      <c r="E101" t="s">
        <v>424</v>
      </c>
      <c r="F101">
        <f>($F$105/100)*Curves!$L20</f>
        <v>307.2</v>
      </c>
      <c r="G101">
        <v>0</v>
      </c>
      <c r="H101">
        <v>0</v>
      </c>
      <c r="I101">
        <f>($I$105/100)*Curves!$L20</f>
        <v>640</v>
      </c>
      <c r="M101">
        <v>0.02</v>
      </c>
      <c r="P101">
        <f>($P$105/100)*Curves!$G20</f>
        <v>0.46799999999999997</v>
      </c>
      <c r="S101">
        <v>0.02</v>
      </c>
      <c r="T101">
        <v>0.01</v>
      </c>
      <c r="V101">
        <v>0.02</v>
      </c>
      <c r="X101">
        <v>0.02</v>
      </c>
      <c r="Y101">
        <v>0.01</v>
      </c>
      <c r="Z101">
        <v>0.02</v>
      </c>
      <c r="AA101">
        <v>0.01</v>
      </c>
      <c r="AB101">
        <v>0.01</v>
      </c>
      <c r="AD101">
        <v>0.02</v>
      </c>
      <c r="AE101">
        <v>0.01</v>
      </c>
      <c r="AF101">
        <v>-15</v>
      </c>
      <c r="AH101">
        <v>5</v>
      </c>
      <c r="AI101">
        <v>5</v>
      </c>
      <c r="AM101">
        <v>5</v>
      </c>
      <c r="AQ101">
        <v>-0.02</v>
      </c>
      <c r="AR101" t="s">
        <v>229</v>
      </c>
      <c r="AT101" t="s">
        <v>248</v>
      </c>
      <c r="AU101">
        <v>0.35</v>
      </c>
      <c r="AW101" t="s">
        <v>263</v>
      </c>
      <c r="BA101" t="s">
        <v>414</v>
      </c>
    </row>
    <row r="102" spans="1:53">
      <c r="A102" t="s">
        <v>426</v>
      </c>
      <c r="B102" t="s">
        <v>7</v>
      </c>
      <c r="C102">
        <v>9</v>
      </c>
      <c r="D102">
        <v>112</v>
      </c>
      <c r="E102" t="s">
        <v>425</v>
      </c>
      <c r="F102">
        <f>($F$105/100)*Curves!$L21</f>
        <v>239.99999999999994</v>
      </c>
      <c r="G102">
        <v>0</v>
      </c>
      <c r="H102">
        <v>0</v>
      </c>
      <c r="I102">
        <f>($I$105/100)*Curves!$L21</f>
        <v>499.99999999999989</v>
      </c>
      <c r="M102">
        <v>0.03</v>
      </c>
      <c r="P102">
        <f>($P$105/100)*Curves!$G21</f>
        <v>0.64999999999999991</v>
      </c>
      <c r="S102">
        <v>0.02</v>
      </c>
      <c r="T102">
        <v>0.01</v>
      </c>
      <c r="V102">
        <v>0.02</v>
      </c>
      <c r="X102">
        <v>0.02</v>
      </c>
      <c r="Y102">
        <v>0.01</v>
      </c>
      <c r="Z102">
        <v>0.02</v>
      </c>
      <c r="AA102">
        <v>0.01</v>
      </c>
      <c r="AB102">
        <v>0.01</v>
      </c>
      <c r="AD102">
        <v>0.02</v>
      </c>
      <c r="AE102">
        <v>0.01</v>
      </c>
      <c r="AF102">
        <v>-15</v>
      </c>
      <c r="AH102">
        <v>5</v>
      </c>
      <c r="AI102">
        <v>5</v>
      </c>
      <c r="AM102">
        <v>5</v>
      </c>
      <c r="AQ102">
        <v>-0.02</v>
      </c>
      <c r="AR102" t="s">
        <v>230</v>
      </c>
      <c r="AT102" t="s">
        <v>248</v>
      </c>
      <c r="AU102">
        <v>0.35</v>
      </c>
      <c r="AW102" t="s">
        <v>263</v>
      </c>
      <c r="BA102" t="s">
        <v>415</v>
      </c>
    </row>
    <row r="103" spans="1:53">
      <c r="A103" t="s">
        <v>427</v>
      </c>
      <c r="B103" t="s">
        <v>10</v>
      </c>
      <c r="C103">
        <v>9</v>
      </c>
      <c r="D103">
        <v>111</v>
      </c>
      <c r="E103" t="s">
        <v>426</v>
      </c>
      <c r="F103">
        <f>($F$105/100)*Curves!$L22</f>
        <v>172.79999999999998</v>
      </c>
      <c r="G103">
        <v>0</v>
      </c>
      <c r="H103">
        <v>0</v>
      </c>
      <c r="I103">
        <f>($I$105/100)*Curves!$L22</f>
        <v>359.99999999999994</v>
      </c>
      <c r="M103">
        <v>0.04</v>
      </c>
      <c r="P103">
        <f>($P$105/100)*Curves!$G22</f>
        <v>0.83199999999999996</v>
      </c>
      <c r="S103">
        <v>0.02</v>
      </c>
      <c r="T103">
        <v>0.01</v>
      </c>
      <c r="V103">
        <v>0.02</v>
      </c>
      <c r="X103">
        <v>0.02</v>
      </c>
      <c r="Y103">
        <v>0.01</v>
      </c>
      <c r="Z103">
        <v>0.02</v>
      </c>
      <c r="AA103">
        <v>0.01</v>
      </c>
      <c r="AB103">
        <v>0.01</v>
      </c>
      <c r="AD103">
        <v>0.02</v>
      </c>
      <c r="AE103">
        <v>0.01</v>
      </c>
      <c r="AF103">
        <v>-15</v>
      </c>
      <c r="AH103">
        <v>5</v>
      </c>
      <c r="AI103">
        <v>5</v>
      </c>
      <c r="AM103">
        <v>5</v>
      </c>
      <c r="AQ103">
        <v>-0.02</v>
      </c>
      <c r="AR103" t="s">
        <v>231</v>
      </c>
      <c r="AT103" t="s">
        <v>248</v>
      </c>
      <c r="AU103">
        <v>0.35</v>
      </c>
      <c r="AW103" t="s">
        <v>263</v>
      </c>
      <c r="BA103" t="s">
        <v>416</v>
      </c>
    </row>
    <row r="104" spans="1:53">
      <c r="A104" t="s">
        <v>428</v>
      </c>
      <c r="B104" t="s">
        <v>13</v>
      </c>
      <c r="C104">
        <v>9</v>
      </c>
      <c r="D104">
        <v>110</v>
      </c>
      <c r="E104" t="s">
        <v>427</v>
      </c>
      <c r="F104">
        <f>($F$105/100)*Curves!$L23</f>
        <v>105.60000000000001</v>
      </c>
      <c r="G104">
        <v>0</v>
      </c>
      <c r="H104">
        <v>0</v>
      </c>
      <c r="I104">
        <f>($I$105/100)*Curves!$L23</f>
        <v>220.00000000000003</v>
      </c>
      <c r="M104">
        <v>0.05</v>
      </c>
      <c r="P104">
        <f>($P$105/100)*Curves!$G23</f>
        <v>1.014</v>
      </c>
      <c r="S104">
        <v>0.02</v>
      </c>
      <c r="T104">
        <v>0.01</v>
      </c>
      <c r="V104">
        <v>0.02</v>
      </c>
      <c r="X104">
        <v>0.02</v>
      </c>
      <c r="Y104">
        <v>0.01</v>
      </c>
      <c r="Z104">
        <v>0.02</v>
      </c>
      <c r="AA104">
        <v>0.01</v>
      </c>
      <c r="AB104">
        <v>0.01</v>
      </c>
      <c r="AD104">
        <v>0.02</v>
      </c>
      <c r="AE104">
        <v>0.01</v>
      </c>
      <c r="AF104">
        <v>-15</v>
      </c>
      <c r="AH104">
        <v>5</v>
      </c>
      <c r="AI104">
        <v>5</v>
      </c>
      <c r="AM104">
        <v>5</v>
      </c>
      <c r="AQ104">
        <v>-0.02</v>
      </c>
      <c r="AR104" t="s">
        <v>232</v>
      </c>
      <c r="AT104" t="s">
        <v>248</v>
      </c>
      <c r="AU104">
        <v>0.35</v>
      </c>
      <c r="AW104" t="s">
        <v>263</v>
      </c>
      <c r="BA104" t="s">
        <v>417</v>
      </c>
    </row>
    <row r="105" spans="1:53">
      <c r="F105">
        <v>1200</v>
      </c>
      <c r="I105">
        <v>2500</v>
      </c>
      <c r="P105">
        <v>3.25</v>
      </c>
    </row>
    <row r="106" spans="1:53">
      <c r="A106" t="s">
        <v>429</v>
      </c>
      <c r="B106" t="s">
        <v>1</v>
      </c>
      <c r="C106">
        <v>9</v>
      </c>
      <c r="D106">
        <v>105</v>
      </c>
      <c r="F106">
        <f>($F$111/100)*Curves!$L19</f>
        <v>374.4</v>
      </c>
      <c r="G106">
        <v>0</v>
      </c>
      <c r="H106">
        <v>0</v>
      </c>
      <c r="I106">
        <f>($I$111/100)*Curves!$L19</f>
        <v>780</v>
      </c>
      <c r="M106">
        <v>0.01</v>
      </c>
      <c r="P106">
        <f>($P$111/100)*Curves!$G19</f>
        <v>0.35200000000000004</v>
      </c>
      <c r="V106">
        <v>0.03</v>
      </c>
      <c r="W106">
        <v>0.01</v>
      </c>
      <c r="AB106">
        <v>0.03</v>
      </c>
      <c r="AC106">
        <v>0.01</v>
      </c>
      <c r="AF106">
        <v>-8</v>
      </c>
      <c r="AG106">
        <v>6</v>
      </c>
      <c r="AJ106">
        <v>4</v>
      </c>
      <c r="AP106">
        <v>-0.02</v>
      </c>
      <c r="AQ106">
        <v>-0.01</v>
      </c>
      <c r="AR106" t="s">
        <v>233</v>
      </c>
      <c r="AT106" t="s">
        <v>249</v>
      </c>
      <c r="AU106">
        <v>0.2</v>
      </c>
      <c r="AW106" t="s">
        <v>263</v>
      </c>
    </row>
    <row r="107" spans="1:53">
      <c r="A107" t="s">
        <v>430</v>
      </c>
      <c r="B107" t="s">
        <v>4</v>
      </c>
      <c r="C107">
        <v>9</v>
      </c>
      <c r="D107">
        <v>106</v>
      </c>
      <c r="E107" t="s">
        <v>429</v>
      </c>
      <c r="F107">
        <f>($F$111/100)*Curves!$L20</f>
        <v>307.2</v>
      </c>
      <c r="G107">
        <v>0</v>
      </c>
      <c r="H107">
        <v>0</v>
      </c>
      <c r="I107">
        <f>($I$111/100)*Curves!$L20</f>
        <v>640</v>
      </c>
      <c r="M107">
        <v>0.02</v>
      </c>
      <c r="P107">
        <f>($P$111/100)*Curves!$G20</f>
        <v>0.57599999999999996</v>
      </c>
      <c r="V107">
        <v>0.03</v>
      </c>
      <c r="W107">
        <v>0.01</v>
      </c>
      <c r="AB107">
        <v>0.03</v>
      </c>
      <c r="AC107">
        <v>0.01</v>
      </c>
      <c r="AF107">
        <v>-8</v>
      </c>
      <c r="AG107">
        <v>6</v>
      </c>
      <c r="AJ107">
        <v>4</v>
      </c>
      <c r="AP107">
        <v>-0.02</v>
      </c>
      <c r="AQ107">
        <v>-0.01</v>
      </c>
      <c r="AR107" t="s">
        <v>234</v>
      </c>
      <c r="AT107" t="s">
        <v>249</v>
      </c>
      <c r="AU107">
        <v>0.2</v>
      </c>
      <c r="AW107" t="s">
        <v>263</v>
      </c>
    </row>
    <row r="108" spans="1:53">
      <c r="A108" t="s">
        <v>431</v>
      </c>
      <c r="B108" t="s">
        <v>7</v>
      </c>
      <c r="C108">
        <v>9</v>
      </c>
      <c r="D108">
        <v>107</v>
      </c>
      <c r="E108" t="s">
        <v>430</v>
      </c>
      <c r="F108">
        <f>($F$111/100)*Curves!$L21</f>
        <v>239.99999999999994</v>
      </c>
      <c r="G108">
        <v>0</v>
      </c>
      <c r="H108">
        <v>0</v>
      </c>
      <c r="I108">
        <f>($I$111/100)*Curves!$L21</f>
        <v>499.99999999999989</v>
      </c>
      <c r="M108">
        <v>0.03</v>
      </c>
      <c r="P108">
        <f>($P$111/100)*Curves!$G21</f>
        <v>0.79999999999999982</v>
      </c>
      <c r="V108">
        <v>0.03</v>
      </c>
      <c r="W108">
        <v>0.01</v>
      </c>
      <c r="AB108">
        <v>0.03</v>
      </c>
      <c r="AC108">
        <v>0.01</v>
      </c>
      <c r="AF108">
        <v>-8</v>
      </c>
      <c r="AG108">
        <v>6</v>
      </c>
      <c r="AJ108">
        <v>4</v>
      </c>
      <c r="AP108">
        <v>-0.02</v>
      </c>
      <c r="AQ108">
        <v>-0.01</v>
      </c>
      <c r="AR108" t="s">
        <v>235</v>
      </c>
      <c r="AT108" t="s">
        <v>249</v>
      </c>
      <c r="AU108">
        <v>0.2</v>
      </c>
      <c r="AW108" t="s">
        <v>263</v>
      </c>
    </row>
    <row r="109" spans="1:53">
      <c r="A109" t="s">
        <v>432</v>
      </c>
      <c r="B109" t="s">
        <v>10</v>
      </c>
      <c r="C109">
        <v>9</v>
      </c>
      <c r="D109">
        <v>108</v>
      </c>
      <c r="E109" t="s">
        <v>431</v>
      </c>
      <c r="F109">
        <f>($F$111/100)*Curves!$L22</f>
        <v>172.79999999999998</v>
      </c>
      <c r="G109">
        <v>0</v>
      </c>
      <c r="H109">
        <v>0</v>
      </c>
      <c r="I109">
        <f>($I$111/100)*Curves!$L22</f>
        <v>359.99999999999994</v>
      </c>
      <c r="M109">
        <v>0.04</v>
      </c>
      <c r="P109">
        <f>($P$111/100)*Curves!$G22</f>
        <v>1.024</v>
      </c>
      <c r="V109">
        <v>0.03</v>
      </c>
      <c r="W109">
        <v>0.01</v>
      </c>
      <c r="AB109">
        <v>0.03</v>
      </c>
      <c r="AC109">
        <v>0.01</v>
      </c>
      <c r="AF109">
        <v>-8</v>
      </c>
      <c r="AG109">
        <v>6</v>
      </c>
      <c r="AJ109">
        <v>4</v>
      </c>
      <c r="AP109">
        <v>-0.02</v>
      </c>
      <c r="AQ109">
        <v>-0.01</v>
      </c>
      <c r="AR109" t="s">
        <v>236</v>
      </c>
      <c r="AT109" t="s">
        <v>249</v>
      </c>
      <c r="AU109">
        <v>0.2</v>
      </c>
      <c r="AW109" t="s">
        <v>263</v>
      </c>
    </row>
    <row r="110" spans="1:53">
      <c r="A110" t="s">
        <v>433</v>
      </c>
      <c r="B110" t="s">
        <v>13</v>
      </c>
      <c r="C110">
        <v>9</v>
      </c>
      <c r="D110">
        <v>109</v>
      </c>
      <c r="E110" t="s">
        <v>432</v>
      </c>
      <c r="F110">
        <f>($F$111/100)*Curves!$L23</f>
        <v>105.60000000000001</v>
      </c>
      <c r="G110">
        <v>0</v>
      </c>
      <c r="H110">
        <v>0</v>
      </c>
      <c r="I110">
        <f>($I$111/100)*Curves!$L23</f>
        <v>220.00000000000003</v>
      </c>
      <c r="M110">
        <v>0.05</v>
      </c>
      <c r="P110">
        <f>($P$111/100)*Curves!$G23</f>
        <v>1.248</v>
      </c>
      <c r="V110">
        <v>0.03</v>
      </c>
      <c r="W110">
        <v>0.01</v>
      </c>
      <c r="AB110">
        <v>0.03</v>
      </c>
      <c r="AC110">
        <v>0.01</v>
      </c>
      <c r="AF110">
        <v>-8</v>
      </c>
      <c r="AG110">
        <v>6</v>
      </c>
      <c r="AJ110">
        <v>4</v>
      </c>
      <c r="AP110">
        <v>-0.02</v>
      </c>
      <c r="AQ110">
        <v>-0.01</v>
      </c>
      <c r="AR110" t="s">
        <v>237</v>
      </c>
      <c r="AT110" t="s">
        <v>249</v>
      </c>
      <c r="AU110">
        <v>0.2</v>
      </c>
      <c r="AW110" t="s">
        <v>263</v>
      </c>
    </row>
    <row r="111" spans="1:53">
      <c r="F111">
        <v>1200</v>
      </c>
      <c r="I111">
        <v>2500</v>
      </c>
      <c r="P111">
        <v>4</v>
      </c>
    </row>
    <row r="112" spans="1:53">
      <c r="A112" t="s">
        <v>434</v>
      </c>
      <c r="B112" t="s">
        <v>1</v>
      </c>
      <c r="C112">
        <v>9</v>
      </c>
      <c r="D112">
        <v>105</v>
      </c>
      <c r="F112">
        <f>($F$117/100)*Curves!$L19</f>
        <v>374.4</v>
      </c>
      <c r="G112">
        <v>0</v>
      </c>
      <c r="H112">
        <v>0</v>
      </c>
      <c r="I112">
        <f>($I$117/100)*Curves!$L19</f>
        <v>780</v>
      </c>
      <c r="M112">
        <v>0.01</v>
      </c>
      <c r="P112">
        <f>($P$117/100)*Curves!$G19</f>
        <v>0.39600000000000002</v>
      </c>
      <c r="V112">
        <v>0.02</v>
      </c>
      <c r="W112">
        <v>0.02</v>
      </c>
      <c r="AD112">
        <v>0.02</v>
      </c>
      <c r="AE112">
        <v>0.01</v>
      </c>
      <c r="AF112">
        <v>-8</v>
      </c>
      <c r="AJ112">
        <v>8</v>
      </c>
      <c r="AK112">
        <v>2</v>
      </c>
      <c r="AP112">
        <v>-0.02</v>
      </c>
      <c r="AQ112">
        <v>-0.01</v>
      </c>
      <c r="AR112" t="s">
        <v>238</v>
      </c>
      <c r="AT112" t="s">
        <v>250</v>
      </c>
      <c r="AU112">
        <v>0.2</v>
      </c>
      <c r="AW112" t="s">
        <v>263</v>
      </c>
    </row>
    <row r="113" spans="1:49">
      <c r="A113" t="s">
        <v>435</v>
      </c>
      <c r="B113" t="s">
        <v>4</v>
      </c>
      <c r="C113">
        <v>9</v>
      </c>
      <c r="D113">
        <v>106</v>
      </c>
      <c r="E113" t="s">
        <v>434</v>
      </c>
      <c r="F113">
        <f>($F$117/100)*Curves!$L20</f>
        <v>307.2</v>
      </c>
      <c r="G113">
        <v>0</v>
      </c>
      <c r="H113">
        <v>0</v>
      </c>
      <c r="I113">
        <f>($I$117/100)*Curves!$L20</f>
        <v>640</v>
      </c>
      <c r="M113">
        <v>0.02</v>
      </c>
      <c r="P113">
        <f>($P$117/100)*Curves!$G20</f>
        <v>0.64799999999999991</v>
      </c>
      <c r="V113">
        <v>0.02</v>
      </c>
      <c r="W113">
        <v>0.02</v>
      </c>
      <c r="AD113">
        <v>0.02</v>
      </c>
      <c r="AE113">
        <v>0.01</v>
      </c>
      <c r="AF113">
        <v>-8</v>
      </c>
      <c r="AJ113">
        <v>8</v>
      </c>
      <c r="AK113">
        <v>2</v>
      </c>
      <c r="AP113">
        <v>-0.02</v>
      </c>
      <c r="AQ113">
        <v>-0.01</v>
      </c>
      <c r="AR113" t="s">
        <v>239</v>
      </c>
      <c r="AT113" t="s">
        <v>250</v>
      </c>
      <c r="AU113">
        <v>0.2</v>
      </c>
      <c r="AW113" t="s">
        <v>263</v>
      </c>
    </row>
    <row r="114" spans="1:49">
      <c r="A114" t="s">
        <v>436</v>
      </c>
      <c r="B114" t="s">
        <v>7</v>
      </c>
      <c r="C114">
        <v>9</v>
      </c>
      <c r="D114">
        <v>107</v>
      </c>
      <c r="E114" t="s">
        <v>435</v>
      </c>
      <c r="F114">
        <f>($F$117/100)*Curves!$L21</f>
        <v>239.99999999999994</v>
      </c>
      <c r="G114">
        <v>0</v>
      </c>
      <c r="H114">
        <v>0</v>
      </c>
      <c r="I114">
        <f>($I$117/100)*Curves!$L21</f>
        <v>499.99999999999989</v>
      </c>
      <c r="M114">
        <v>0.03</v>
      </c>
      <c r="P114">
        <f>($P$117/100)*Curves!$G21</f>
        <v>0.8999999999999998</v>
      </c>
      <c r="V114">
        <v>0.02</v>
      </c>
      <c r="W114">
        <v>0.02</v>
      </c>
      <c r="AD114">
        <v>0.02</v>
      </c>
      <c r="AE114">
        <v>0.01</v>
      </c>
      <c r="AF114">
        <v>-8</v>
      </c>
      <c r="AJ114">
        <v>8</v>
      </c>
      <c r="AK114">
        <v>2</v>
      </c>
      <c r="AP114">
        <v>-0.02</v>
      </c>
      <c r="AQ114">
        <v>-0.01</v>
      </c>
      <c r="AR114" t="s">
        <v>240</v>
      </c>
      <c r="AT114" t="s">
        <v>250</v>
      </c>
      <c r="AU114">
        <v>0.2</v>
      </c>
      <c r="AW114" t="s">
        <v>263</v>
      </c>
    </row>
    <row r="115" spans="1:49">
      <c r="A115" t="s">
        <v>437</v>
      </c>
      <c r="B115" t="s">
        <v>10</v>
      </c>
      <c r="C115">
        <v>9</v>
      </c>
      <c r="D115">
        <v>108</v>
      </c>
      <c r="E115" t="s">
        <v>436</v>
      </c>
      <c r="F115">
        <f>($F$117/100)*Curves!$L22</f>
        <v>172.79999999999998</v>
      </c>
      <c r="G115">
        <v>0</v>
      </c>
      <c r="H115">
        <v>0</v>
      </c>
      <c r="I115">
        <f>($I$117/100)*Curves!$L22</f>
        <v>359.99999999999994</v>
      </c>
      <c r="M115">
        <v>0.04</v>
      </c>
      <c r="P115">
        <f>($P$117/100)*Curves!$G22</f>
        <v>1.1519999999999999</v>
      </c>
      <c r="V115">
        <v>0.02</v>
      </c>
      <c r="W115">
        <v>0.02</v>
      </c>
      <c r="AD115">
        <v>0.02</v>
      </c>
      <c r="AE115">
        <v>0.01</v>
      </c>
      <c r="AF115">
        <v>-8</v>
      </c>
      <c r="AJ115">
        <v>8</v>
      </c>
      <c r="AK115">
        <v>2</v>
      </c>
      <c r="AP115">
        <v>-0.02</v>
      </c>
      <c r="AQ115">
        <v>-0.01</v>
      </c>
      <c r="AR115" t="s">
        <v>241</v>
      </c>
      <c r="AT115" t="s">
        <v>250</v>
      </c>
      <c r="AU115">
        <v>0.2</v>
      </c>
      <c r="AW115" t="s">
        <v>263</v>
      </c>
    </row>
    <row r="116" spans="1:49">
      <c r="A116" t="s">
        <v>438</v>
      </c>
      <c r="B116" t="s">
        <v>13</v>
      </c>
      <c r="C116">
        <v>9</v>
      </c>
      <c r="D116">
        <v>109</v>
      </c>
      <c r="E116" t="s">
        <v>437</v>
      </c>
      <c r="F116">
        <f>($F$117/100)*Curves!$L23</f>
        <v>105.60000000000001</v>
      </c>
      <c r="G116">
        <v>0</v>
      </c>
      <c r="H116">
        <v>0</v>
      </c>
      <c r="I116">
        <f>($I$117/100)*Curves!$L23</f>
        <v>220.00000000000003</v>
      </c>
      <c r="M116">
        <v>0.05</v>
      </c>
      <c r="P116">
        <f>($P$117/100)*Curves!$G23</f>
        <v>1.4039999999999999</v>
      </c>
      <c r="V116">
        <v>0.02</v>
      </c>
      <c r="W116">
        <v>0.02</v>
      </c>
      <c r="AD116">
        <v>0.02</v>
      </c>
      <c r="AE116">
        <v>0.01</v>
      </c>
      <c r="AF116">
        <v>-8</v>
      </c>
      <c r="AJ116">
        <v>8</v>
      </c>
      <c r="AK116">
        <v>2</v>
      </c>
      <c r="AP116">
        <v>-0.02</v>
      </c>
      <c r="AQ116">
        <v>-0.01</v>
      </c>
      <c r="AR116" t="s">
        <v>242</v>
      </c>
      <c r="AT116" t="s">
        <v>250</v>
      </c>
      <c r="AU116">
        <v>0.2</v>
      </c>
      <c r="AW116" t="s">
        <v>263</v>
      </c>
    </row>
    <row r="117" spans="1:49">
      <c r="F117">
        <v>1200</v>
      </c>
      <c r="I117">
        <v>2500</v>
      </c>
      <c r="P117">
        <v>4.5</v>
      </c>
    </row>
    <row r="118" spans="1:49">
      <c r="A118" t="s">
        <v>439</v>
      </c>
      <c r="B118" t="s">
        <v>1</v>
      </c>
      <c r="C118">
        <v>9</v>
      </c>
      <c r="D118">
        <v>105</v>
      </c>
      <c r="F118">
        <f>($F$123/100)*Curves!$L19</f>
        <v>374.4</v>
      </c>
      <c r="G118">
        <v>0</v>
      </c>
      <c r="H118">
        <v>0</v>
      </c>
      <c r="I118">
        <f>($I$123/100)*Curves!$L19</f>
        <v>780</v>
      </c>
      <c r="M118">
        <v>0.01</v>
      </c>
      <c r="P118">
        <f>($P$123/100)*Curves!$G19</f>
        <v>0.33</v>
      </c>
      <c r="T118">
        <v>0.03</v>
      </c>
      <c r="U118">
        <v>0.02</v>
      </c>
      <c r="V118">
        <v>0.03</v>
      </c>
      <c r="W118">
        <v>0.02</v>
      </c>
      <c r="AF118">
        <v>4</v>
      </c>
      <c r="AG118">
        <v>3</v>
      </c>
      <c r="AP118">
        <v>-0.02</v>
      </c>
      <c r="AQ118">
        <v>-0.01</v>
      </c>
      <c r="AR118" t="s">
        <v>243</v>
      </c>
      <c r="AT118" t="s">
        <v>251</v>
      </c>
      <c r="AU118">
        <v>0.2</v>
      </c>
      <c r="AW118" t="s">
        <v>263</v>
      </c>
    </row>
    <row r="119" spans="1:49">
      <c r="A119" t="s">
        <v>440</v>
      </c>
      <c r="B119" t="s">
        <v>4</v>
      </c>
      <c r="C119">
        <v>9</v>
      </c>
      <c r="D119">
        <v>106</v>
      </c>
      <c r="E119" t="s">
        <v>439</v>
      </c>
      <c r="F119">
        <f>($F$123/100)*Curves!$L20</f>
        <v>307.2</v>
      </c>
      <c r="G119">
        <v>0</v>
      </c>
      <c r="H119">
        <v>0</v>
      </c>
      <c r="I119">
        <f>($I$123/100)*Curves!$L20</f>
        <v>640</v>
      </c>
      <c r="M119">
        <v>0.02</v>
      </c>
      <c r="P119">
        <f>($P$123/100)*Curves!$G20</f>
        <v>0.53999999999999992</v>
      </c>
      <c r="T119">
        <v>0.03</v>
      </c>
      <c r="U119">
        <v>0.02</v>
      </c>
      <c r="V119">
        <v>0.03</v>
      </c>
      <c r="W119">
        <v>0.02</v>
      </c>
      <c r="AF119">
        <v>4</v>
      </c>
      <c r="AG119">
        <v>3</v>
      </c>
      <c r="AP119">
        <v>-0.02</v>
      </c>
      <c r="AQ119">
        <v>-0.01</v>
      </c>
      <c r="AR119" t="s">
        <v>244</v>
      </c>
      <c r="AT119" t="s">
        <v>251</v>
      </c>
      <c r="AU119">
        <v>0.2</v>
      </c>
      <c r="AW119" t="s">
        <v>263</v>
      </c>
    </row>
    <row r="120" spans="1:49">
      <c r="A120" t="s">
        <v>441</v>
      </c>
      <c r="B120" t="s">
        <v>7</v>
      </c>
      <c r="C120">
        <v>9</v>
      </c>
      <c r="D120">
        <v>107</v>
      </c>
      <c r="E120" t="s">
        <v>440</v>
      </c>
      <c r="F120">
        <f>($F$123/100)*Curves!$L21</f>
        <v>239.99999999999994</v>
      </c>
      <c r="G120">
        <v>0</v>
      </c>
      <c r="H120">
        <v>0</v>
      </c>
      <c r="I120">
        <f>($I$123/100)*Curves!$L21</f>
        <v>499.99999999999989</v>
      </c>
      <c r="M120">
        <v>0.03</v>
      </c>
      <c r="P120">
        <f>($P$123/100)*Curves!$G21</f>
        <v>0.74999999999999989</v>
      </c>
      <c r="T120">
        <v>0.03</v>
      </c>
      <c r="U120">
        <v>0.02</v>
      </c>
      <c r="V120">
        <v>0.03</v>
      </c>
      <c r="W120">
        <v>0.02</v>
      </c>
      <c r="AF120">
        <v>4</v>
      </c>
      <c r="AG120">
        <v>3</v>
      </c>
      <c r="AP120">
        <v>-0.02</v>
      </c>
      <c r="AQ120">
        <v>-0.01</v>
      </c>
      <c r="AR120" t="s">
        <v>245</v>
      </c>
      <c r="AT120" t="s">
        <v>251</v>
      </c>
      <c r="AU120">
        <v>0.2</v>
      </c>
      <c r="AW120" t="s">
        <v>263</v>
      </c>
    </row>
    <row r="121" spans="1:49">
      <c r="A121" t="s">
        <v>442</v>
      </c>
      <c r="B121" t="s">
        <v>10</v>
      </c>
      <c r="C121">
        <v>9</v>
      </c>
      <c r="D121">
        <v>108</v>
      </c>
      <c r="E121" t="s">
        <v>441</v>
      </c>
      <c r="F121">
        <f>($F$123/100)*Curves!$L22</f>
        <v>172.79999999999998</v>
      </c>
      <c r="G121">
        <v>0</v>
      </c>
      <c r="H121">
        <v>0</v>
      </c>
      <c r="I121">
        <f>($I$123/100)*Curves!$L22</f>
        <v>359.99999999999994</v>
      </c>
      <c r="M121">
        <v>0.04</v>
      </c>
      <c r="P121">
        <f>($P$123/100)*Curves!$G22</f>
        <v>0.95999999999999985</v>
      </c>
      <c r="T121">
        <v>0.03</v>
      </c>
      <c r="U121">
        <v>0.02</v>
      </c>
      <c r="V121">
        <v>0.03</v>
      </c>
      <c r="W121">
        <v>0.02</v>
      </c>
      <c r="AF121">
        <v>4</v>
      </c>
      <c r="AG121">
        <v>3</v>
      </c>
      <c r="AP121">
        <v>-0.02</v>
      </c>
      <c r="AQ121">
        <v>-0.01</v>
      </c>
      <c r="AR121" t="s">
        <v>246</v>
      </c>
      <c r="AT121" t="s">
        <v>251</v>
      </c>
      <c r="AU121">
        <v>0.2</v>
      </c>
      <c r="AW121" t="s">
        <v>263</v>
      </c>
    </row>
    <row r="122" spans="1:49">
      <c r="A122" t="s">
        <v>443</v>
      </c>
      <c r="B122" t="s">
        <v>13</v>
      </c>
      <c r="C122">
        <v>9</v>
      </c>
      <c r="D122">
        <v>109</v>
      </c>
      <c r="E122" t="s">
        <v>442</v>
      </c>
      <c r="F122">
        <f>($F$123/100)*Curves!$L23</f>
        <v>105.60000000000001</v>
      </c>
      <c r="G122">
        <v>0</v>
      </c>
      <c r="H122">
        <v>0</v>
      </c>
      <c r="I122">
        <f>($I$123/100)*Curves!$L23</f>
        <v>220.00000000000003</v>
      </c>
      <c r="M122">
        <v>0.05</v>
      </c>
      <c r="P122">
        <f>($P$123/100)*Curves!$G23</f>
        <v>1.17</v>
      </c>
      <c r="T122">
        <v>0.03</v>
      </c>
      <c r="U122">
        <v>0.02</v>
      </c>
      <c r="V122">
        <v>0.03</v>
      </c>
      <c r="W122">
        <v>0.02</v>
      </c>
      <c r="AF122">
        <v>4</v>
      </c>
      <c r="AG122">
        <v>3</v>
      </c>
      <c r="AP122">
        <v>-0.02</v>
      </c>
      <c r="AQ122">
        <v>-0.01</v>
      </c>
      <c r="AR122" t="s">
        <v>247</v>
      </c>
      <c r="AT122" t="s">
        <v>251</v>
      </c>
      <c r="AU122">
        <v>0.2</v>
      </c>
      <c r="AW122" t="s">
        <v>263</v>
      </c>
    </row>
    <row r="123" spans="1:49">
      <c r="F123">
        <v>1200</v>
      </c>
      <c r="I123">
        <v>2500</v>
      </c>
      <c r="P123">
        <v>3.75</v>
      </c>
    </row>
    <row r="124" spans="1:49">
      <c r="A124" t="s">
        <v>444</v>
      </c>
      <c r="B124" t="s">
        <v>1</v>
      </c>
      <c r="C124">
        <v>9</v>
      </c>
      <c r="D124">
        <v>105</v>
      </c>
      <c r="F124">
        <f>($F$129/100)*Curves!$L19</f>
        <v>374.4</v>
      </c>
      <c r="G124">
        <v>0</v>
      </c>
      <c r="H124">
        <v>0</v>
      </c>
      <c r="I124">
        <f>($I$129/100)*Curves!$L19</f>
        <v>780</v>
      </c>
      <c r="M124">
        <v>0.01</v>
      </c>
      <c r="P124">
        <f>($P$129/100)*Curves!$G19</f>
        <v>0.44000000000000006</v>
      </c>
      <c r="T124">
        <v>0.03</v>
      </c>
      <c r="U124">
        <v>0.03</v>
      </c>
      <c r="V124">
        <v>0.02</v>
      </c>
      <c r="W124">
        <v>0.02</v>
      </c>
      <c r="AF124">
        <v>3</v>
      </c>
      <c r="AG124">
        <v>2</v>
      </c>
      <c r="AP124">
        <v>-0.02</v>
      </c>
      <c r="AQ124">
        <v>-0.01</v>
      </c>
      <c r="AR124" t="s">
        <v>253</v>
      </c>
      <c r="AT124" t="s">
        <v>252</v>
      </c>
      <c r="AU124">
        <v>0.2</v>
      </c>
      <c r="AW124" t="s">
        <v>263</v>
      </c>
    </row>
    <row r="125" spans="1:49">
      <c r="A125" t="s">
        <v>445</v>
      </c>
      <c r="B125" t="s">
        <v>4</v>
      </c>
      <c r="C125">
        <v>9</v>
      </c>
      <c r="D125">
        <v>106</v>
      </c>
      <c r="E125" t="s">
        <v>444</v>
      </c>
      <c r="F125">
        <f>($F$129/100)*Curves!$L20</f>
        <v>307.2</v>
      </c>
      <c r="G125">
        <v>0</v>
      </c>
      <c r="H125">
        <v>0</v>
      </c>
      <c r="I125">
        <f>($I$129/100)*Curves!$L20</f>
        <v>640</v>
      </c>
      <c r="M125">
        <v>0.02</v>
      </c>
      <c r="P125">
        <f>($P$129/100)*Curves!$G20</f>
        <v>0.72</v>
      </c>
      <c r="T125">
        <v>0.03</v>
      </c>
      <c r="U125">
        <v>0.03</v>
      </c>
      <c r="V125">
        <v>0.02</v>
      </c>
      <c r="W125">
        <v>0.02</v>
      </c>
      <c r="AF125">
        <v>3</v>
      </c>
      <c r="AG125">
        <v>2</v>
      </c>
      <c r="AP125">
        <v>-0.02</v>
      </c>
      <c r="AQ125">
        <v>-0.01</v>
      </c>
      <c r="AR125" t="s">
        <v>254</v>
      </c>
      <c r="AT125" t="s">
        <v>252</v>
      </c>
      <c r="AU125">
        <v>0.2</v>
      </c>
      <c r="AW125" t="s">
        <v>263</v>
      </c>
    </row>
    <row r="126" spans="1:49">
      <c r="A126" t="s">
        <v>446</v>
      </c>
      <c r="B126" t="s">
        <v>7</v>
      </c>
      <c r="C126">
        <v>9</v>
      </c>
      <c r="D126">
        <v>107</v>
      </c>
      <c r="E126" t="s">
        <v>445</v>
      </c>
      <c r="F126">
        <f>($F$129/100)*Curves!$L21</f>
        <v>239.99999999999994</v>
      </c>
      <c r="G126">
        <v>0</v>
      </c>
      <c r="H126">
        <v>0</v>
      </c>
      <c r="I126">
        <f>($I$129/100)*Curves!$L21</f>
        <v>499.99999999999989</v>
      </c>
      <c r="M126">
        <v>0.03</v>
      </c>
      <c r="P126">
        <f>($P$129/100)*Curves!$G21</f>
        <v>0.99999999999999989</v>
      </c>
      <c r="T126">
        <v>0.03</v>
      </c>
      <c r="U126">
        <v>0.03</v>
      </c>
      <c r="V126">
        <v>0.02</v>
      </c>
      <c r="W126">
        <v>0.02</v>
      </c>
      <c r="AF126">
        <v>3</v>
      </c>
      <c r="AG126">
        <v>2</v>
      </c>
      <c r="AP126">
        <v>-0.02</v>
      </c>
      <c r="AQ126">
        <v>-0.01</v>
      </c>
      <c r="AR126" t="s">
        <v>255</v>
      </c>
      <c r="AT126" t="s">
        <v>252</v>
      </c>
      <c r="AU126">
        <v>0.2</v>
      </c>
      <c r="AW126" t="s">
        <v>263</v>
      </c>
    </row>
    <row r="127" spans="1:49">
      <c r="A127" t="s">
        <v>447</v>
      </c>
      <c r="B127" t="s">
        <v>10</v>
      </c>
      <c r="C127">
        <v>9</v>
      </c>
      <c r="D127">
        <v>108</v>
      </c>
      <c r="E127" t="s">
        <v>446</v>
      </c>
      <c r="F127">
        <f>($F$129/100)*Curves!$L22</f>
        <v>172.79999999999998</v>
      </c>
      <c r="G127">
        <v>0</v>
      </c>
      <c r="H127">
        <v>0</v>
      </c>
      <c r="I127">
        <f>($I$129/100)*Curves!$L22</f>
        <v>359.99999999999994</v>
      </c>
      <c r="M127">
        <v>0.04</v>
      </c>
      <c r="P127">
        <f>($P$129/100)*Curves!$G22</f>
        <v>1.28</v>
      </c>
      <c r="T127">
        <v>0.03</v>
      </c>
      <c r="U127">
        <v>0.03</v>
      </c>
      <c r="V127">
        <v>0.02</v>
      </c>
      <c r="W127">
        <v>0.02</v>
      </c>
      <c r="AF127">
        <v>3</v>
      </c>
      <c r="AG127">
        <v>2</v>
      </c>
      <c r="AP127">
        <v>-0.02</v>
      </c>
      <c r="AQ127">
        <v>-0.01</v>
      </c>
      <c r="AR127" t="s">
        <v>256</v>
      </c>
      <c r="AT127" t="s">
        <v>252</v>
      </c>
      <c r="AU127">
        <v>0.2</v>
      </c>
      <c r="AW127" t="s">
        <v>263</v>
      </c>
    </row>
    <row r="128" spans="1:49">
      <c r="A128" t="s">
        <v>448</v>
      </c>
      <c r="B128" t="s">
        <v>13</v>
      </c>
      <c r="C128">
        <v>9</v>
      </c>
      <c r="D128">
        <v>109</v>
      </c>
      <c r="E128" t="s">
        <v>447</v>
      </c>
      <c r="F128">
        <f>($F$129/100)*Curves!$L23</f>
        <v>105.60000000000001</v>
      </c>
      <c r="G128">
        <v>0</v>
      </c>
      <c r="H128">
        <v>0</v>
      </c>
      <c r="I128">
        <f>($I$129/100)*Curves!$L23</f>
        <v>220.00000000000003</v>
      </c>
      <c r="M128">
        <v>0.05</v>
      </c>
      <c r="P128">
        <f>($P$129/100)*Curves!$G23</f>
        <v>1.56</v>
      </c>
      <c r="T128">
        <v>0.03</v>
      </c>
      <c r="U128">
        <v>0.03</v>
      </c>
      <c r="V128">
        <v>0.02</v>
      </c>
      <c r="W128">
        <v>0.02</v>
      </c>
      <c r="AF128">
        <v>3</v>
      </c>
      <c r="AG128">
        <v>2</v>
      </c>
      <c r="AP128">
        <v>-0.02</v>
      </c>
      <c r="AQ128">
        <v>-0.01</v>
      </c>
      <c r="AR128" t="s">
        <v>257</v>
      </c>
      <c r="AT128" t="s">
        <v>252</v>
      </c>
      <c r="AU128">
        <v>0.2</v>
      </c>
      <c r="AW128" t="s">
        <v>263</v>
      </c>
    </row>
    <row r="129" spans="1:49">
      <c r="F129">
        <v>1200</v>
      </c>
      <c r="I129">
        <v>2500</v>
      </c>
      <c r="P129">
        <v>5</v>
      </c>
    </row>
    <row r="130" spans="1:49">
      <c r="A130" t="s">
        <v>449</v>
      </c>
      <c r="B130" t="s">
        <v>1</v>
      </c>
      <c r="C130">
        <v>9</v>
      </c>
      <c r="D130">
        <v>105</v>
      </c>
      <c r="F130">
        <f>($F$135/100)*Curves!$L19</f>
        <v>374.4</v>
      </c>
      <c r="G130">
        <v>0</v>
      </c>
      <c r="H130">
        <v>0</v>
      </c>
      <c r="I130">
        <f>($I$135/100)*Curves!$L19</f>
        <v>780</v>
      </c>
      <c r="M130">
        <v>0.01</v>
      </c>
      <c r="P130">
        <f>($P$135/100)*Curves!$G19</f>
        <v>0.30800000000000005</v>
      </c>
      <c r="T130">
        <v>0.02</v>
      </c>
      <c r="U130">
        <v>0.02</v>
      </c>
      <c r="V130">
        <v>0.03</v>
      </c>
      <c r="W130">
        <v>0.03</v>
      </c>
      <c r="AF130">
        <v>2</v>
      </c>
      <c r="AG130">
        <v>3</v>
      </c>
      <c r="AP130">
        <v>-0.02</v>
      </c>
      <c r="AQ130">
        <v>-0.01</v>
      </c>
      <c r="AR130" t="s">
        <v>258</v>
      </c>
      <c r="AT130" t="s">
        <v>1183</v>
      </c>
      <c r="AU130">
        <v>0.2</v>
      </c>
      <c r="AW130" t="s">
        <v>263</v>
      </c>
    </row>
    <row r="131" spans="1:49">
      <c r="A131" t="s">
        <v>450</v>
      </c>
      <c r="B131" t="s">
        <v>4</v>
      </c>
      <c r="C131">
        <v>9</v>
      </c>
      <c r="D131">
        <v>106</v>
      </c>
      <c r="E131" t="s">
        <v>449</v>
      </c>
      <c r="F131">
        <f>($F$135/100)*Curves!$L20</f>
        <v>307.2</v>
      </c>
      <c r="G131">
        <v>0</v>
      </c>
      <c r="H131">
        <v>0</v>
      </c>
      <c r="I131">
        <f>($I$135/100)*Curves!$L20</f>
        <v>640</v>
      </c>
      <c r="M131">
        <v>0.02</v>
      </c>
      <c r="P131">
        <f>($P$135/100)*Curves!$G20</f>
        <v>0.504</v>
      </c>
      <c r="T131">
        <v>0.02</v>
      </c>
      <c r="U131">
        <v>0.02</v>
      </c>
      <c r="V131">
        <v>0.03</v>
      </c>
      <c r="W131">
        <v>0.03</v>
      </c>
      <c r="AF131">
        <v>2</v>
      </c>
      <c r="AG131">
        <v>3</v>
      </c>
      <c r="AP131">
        <v>-0.02</v>
      </c>
      <c r="AQ131">
        <v>-0.01</v>
      </c>
      <c r="AR131" t="s">
        <v>259</v>
      </c>
      <c r="AT131" t="s">
        <v>1183</v>
      </c>
      <c r="AU131">
        <v>0.2</v>
      </c>
      <c r="AW131" t="s">
        <v>263</v>
      </c>
    </row>
    <row r="132" spans="1:49">
      <c r="A132" t="s">
        <v>451</v>
      </c>
      <c r="B132" t="s">
        <v>7</v>
      </c>
      <c r="C132">
        <v>9</v>
      </c>
      <c r="D132">
        <v>107</v>
      </c>
      <c r="E132" t="s">
        <v>450</v>
      </c>
      <c r="F132">
        <f>($F$135/100)*Curves!$L21</f>
        <v>239.99999999999994</v>
      </c>
      <c r="G132">
        <v>0</v>
      </c>
      <c r="H132">
        <v>0</v>
      </c>
      <c r="I132">
        <f>($I$135/100)*Curves!$L21</f>
        <v>499.99999999999989</v>
      </c>
      <c r="M132">
        <v>0.03</v>
      </c>
      <c r="P132">
        <f>($P$135/100)*Curves!$G21</f>
        <v>0.7</v>
      </c>
      <c r="T132">
        <v>0.02</v>
      </c>
      <c r="U132">
        <v>0.02</v>
      </c>
      <c r="V132">
        <v>0.03</v>
      </c>
      <c r="W132">
        <v>0.03</v>
      </c>
      <c r="AF132">
        <v>2</v>
      </c>
      <c r="AG132">
        <v>3</v>
      </c>
      <c r="AP132">
        <v>-0.02</v>
      </c>
      <c r="AQ132">
        <v>-0.01</v>
      </c>
      <c r="AR132" t="s">
        <v>260</v>
      </c>
      <c r="AT132" t="s">
        <v>1183</v>
      </c>
      <c r="AU132">
        <v>0.2</v>
      </c>
      <c r="AW132" t="s">
        <v>263</v>
      </c>
    </row>
    <row r="133" spans="1:49">
      <c r="A133" t="s">
        <v>452</v>
      </c>
      <c r="B133" t="s">
        <v>10</v>
      </c>
      <c r="C133">
        <v>9</v>
      </c>
      <c r="D133">
        <v>108</v>
      </c>
      <c r="E133" t="s">
        <v>451</v>
      </c>
      <c r="F133">
        <f>($F$135/100)*Curves!$L22</f>
        <v>172.79999999999998</v>
      </c>
      <c r="G133">
        <v>0</v>
      </c>
      <c r="H133">
        <v>0</v>
      </c>
      <c r="I133">
        <f>($I$135/100)*Curves!$L22</f>
        <v>359.99999999999994</v>
      </c>
      <c r="M133">
        <v>0.04</v>
      </c>
      <c r="P133">
        <f>($P$135/100)*Curves!$G22</f>
        <v>0.89600000000000002</v>
      </c>
      <c r="T133">
        <v>0.02</v>
      </c>
      <c r="U133">
        <v>0.02</v>
      </c>
      <c r="V133">
        <v>0.03</v>
      </c>
      <c r="W133">
        <v>0.03</v>
      </c>
      <c r="AF133">
        <v>2</v>
      </c>
      <c r="AG133">
        <v>3</v>
      </c>
      <c r="AP133">
        <v>-0.02</v>
      </c>
      <c r="AQ133">
        <v>-0.01</v>
      </c>
      <c r="AR133" t="s">
        <v>261</v>
      </c>
      <c r="AT133" t="s">
        <v>1183</v>
      </c>
      <c r="AU133">
        <v>0.2</v>
      </c>
      <c r="AW133" t="s">
        <v>263</v>
      </c>
    </row>
    <row r="134" spans="1:49">
      <c r="A134" t="s">
        <v>453</v>
      </c>
      <c r="B134" t="s">
        <v>13</v>
      </c>
      <c r="C134">
        <v>9</v>
      </c>
      <c r="D134">
        <v>109</v>
      </c>
      <c r="E134" t="s">
        <v>452</v>
      </c>
      <c r="F134">
        <f>($F$135/100)*Curves!$L23</f>
        <v>105.60000000000001</v>
      </c>
      <c r="G134">
        <v>0</v>
      </c>
      <c r="H134">
        <v>0</v>
      </c>
      <c r="I134">
        <f>($I$135/100)*Curves!$L23</f>
        <v>220.00000000000003</v>
      </c>
      <c r="M134">
        <v>0.05</v>
      </c>
      <c r="P134">
        <f>($P$135/100)*Curves!$G23</f>
        <v>1.0920000000000001</v>
      </c>
      <c r="T134">
        <v>0.02</v>
      </c>
      <c r="U134">
        <v>0.02</v>
      </c>
      <c r="V134">
        <v>0.03</v>
      </c>
      <c r="W134">
        <v>0.03</v>
      </c>
      <c r="AF134">
        <v>2</v>
      </c>
      <c r="AG134">
        <v>3</v>
      </c>
      <c r="AP134">
        <v>-0.02</v>
      </c>
      <c r="AQ134">
        <v>-0.01</v>
      </c>
      <c r="AR134" t="s">
        <v>262</v>
      </c>
      <c r="AT134" t="s">
        <v>1183</v>
      </c>
      <c r="AU134">
        <v>0.2</v>
      </c>
      <c r="AW134" t="s">
        <v>263</v>
      </c>
    </row>
    <row r="135" spans="1:49">
      <c r="F135">
        <v>1200</v>
      </c>
      <c r="I135">
        <v>2500</v>
      </c>
      <c r="P135">
        <v>3.5</v>
      </c>
    </row>
    <row r="136" spans="1:49">
      <c r="A136" t="s">
        <v>454</v>
      </c>
      <c r="B136" t="s">
        <v>1</v>
      </c>
      <c r="C136">
        <v>9</v>
      </c>
      <c r="D136">
        <v>105</v>
      </c>
      <c r="F136">
        <f>($F$141/100)*Curves!$L19</f>
        <v>374.4</v>
      </c>
      <c r="G136">
        <v>0</v>
      </c>
      <c r="H136">
        <v>0</v>
      </c>
      <c r="I136">
        <f>($I$141/100)*Curves!$L19</f>
        <v>780</v>
      </c>
      <c r="M136">
        <v>0.01</v>
      </c>
      <c r="P136">
        <f>($P$141/100)*Curves!$G19</f>
        <v>0.17600000000000002</v>
      </c>
      <c r="T136">
        <v>0.04</v>
      </c>
      <c r="V136">
        <v>0.02</v>
      </c>
      <c r="AF136">
        <v>6</v>
      </c>
      <c r="AP136">
        <v>-0.03</v>
      </c>
      <c r="AQ136">
        <v>-0.02</v>
      </c>
      <c r="AR136" t="s">
        <v>264</v>
      </c>
      <c r="AT136" t="s">
        <v>268</v>
      </c>
      <c r="AW136" t="s">
        <v>263</v>
      </c>
    </row>
    <row r="137" spans="1:49">
      <c r="A137" t="s">
        <v>455</v>
      </c>
      <c r="B137" t="s">
        <v>4</v>
      </c>
      <c r="C137">
        <v>9</v>
      </c>
      <c r="D137">
        <v>106</v>
      </c>
      <c r="E137" t="s">
        <v>454</v>
      </c>
      <c r="F137">
        <f>($F$141/100)*Curves!$L20</f>
        <v>307.2</v>
      </c>
      <c r="G137">
        <v>0</v>
      </c>
      <c r="H137">
        <v>0</v>
      </c>
      <c r="I137">
        <f>($I$141/100)*Curves!$L20</f>
        <v>640</v>
      </c>
      <c r="M137">
        <v>0.02</v>
      </c>
      <c r="P137">
        <f>($P$141/100)*Curves!$G20</f>
        <v>0.28799999999999998</v>
      </c>
      <c r="T137">
        <v>0.04</v>
      </c>
      <c r="V137">
        <v>0.02</v>
      </c>
      <c r="AF137">
        <v>6</v>
      </c>
      <c r="AP137">
        <v>-0.03</v>
      </c>
      <c r="AQ137">
        <v>-0.02</v>
      </c>
      <c r="AR137" t="s">
        <v>269</v>
      </c>
      <c r="AT137" t="s">
        <v>268</v>
      </c>
      <c r="AW137" t="s">
        <v>263</v>
      </c>
    </row>
    <row r="138" spans="1:49">
      <c r="A138" t="s">
        <v>456</v>
      </c>
      <c r="B138" t="s">
        <v>7</v>
      </c>
      <c r="C138">
        <v>9</v>
      </c>
      <c r="D138">
        <v>107</v>
      </c>
      <c r="E138" t="s">
        <v>455</v>
      </c>
      <c r="F138">
        <f>($F$141/100)*Curves!$L21</f>
        <v>239.99999999999994</v>
      </c>
      <c r="G138">
        <v>0</v>
      </c>
      <c r="H138">
        <v>0</v>
      </c>
      <c r="I138">
        <f>($I$141/100)*Curves!$L21</f>
        <v>499.99999999999989</v>
      </c>
      <c r="M138">
        <v>0.03</v>
      </c>
      <c r="P138">
        <f>($P$141/100)*Curves!$G21</f>
        <v>0.39999999999999991</v>
      </c>
      <c r="T138">
        <v>0.04</v>
      </c>
      <c r="V138">
        <v>0.02</v>
      </c>
      <c r="AF138">
        <v>6</v>
      </c>
      <c r="AP138">
        <v>-0.03</v>
      </c>
      <c r="AQ138">
        <v>-0.02</v>
      </c>
      <c r="AR138" t="s">
        <v>265</v>
      </c>
      <c r="AT138" t="s">
        <v>268</v>
      </c>
      <c r="AW138" t="s">
        <v>263</v>
      </c>
    </row>
    <row r="139" spans="1:49">
      <c r="A139" t="s">
        <v>457</v>
      </c>
      <c r="B139" t="s">
        <v>10</v>
      </c>
      <c r="C139">
        <v>9</v>
      </c>
      <c r="D139">
        <v>108</v>
      </c>
      <c r="E139" t="s">
        <v>456</v>
      </c>
      <c r="F139">
        <f>($F$141/100)*Curves!$L22</f>
        <v>172.79999999999998</v>
      </c>
      <c r="G139">
        <v>0</v>
      </c>
      <c r="H139">
        <v>0</v>
      </c>
      <c r="I139">
        <f>($I$141/100)*Curves!$L22</f>
        <v>359.99999999999994</v>
      </c>
      <c r="M139">
        <v>0.04</v>
      </c>
      <c r="P139">
        <f>($P$141/100)*Curves!$G22</f>
        <v>0.51200000000000001</v>
      </c>
      <c r="T139">
        <v>0.04</v>
      </c>
      <c r="V139">
        <v>0.02</v>
      </c>
      <c r="AF139">
        <v>6</v>
      </c>
      <c r="AP139">
        <v>-0.03</v>
      </c>
      <c r="AQ139">
        <v>-0.02</v>
      </c>
      <c r="AR139" t="s">
        <v>266</v>
      </c>
      <c r="AT139" t="s">
        <v>268</v>
      </c>
      <c r="AW139" t="s">
        <v>263</v>
      </c>
    </row>
    <row r="140" spans="1:49">
      <c r="A140" t="s">
        <v>458</v>
      </c>
      <c r="B140" t="s">
        <v>13</v>
      </c>
      <c r="C140">
        <v>9</v>
      </c>
      <c r="D140">
        <v>109</v>
      </c>
      <c r="E140" t="s">
        <v>457</v>
      </c>
      <c r="F140">
        <f>($F$141/100)*Curves!$L23</f>
        <v>105.60000000000001</v>
      </c>
      <c r="G140">
        <v>0</v>
      </c>
      <c r="H140">
        <v>0</v>
      </c>
      <c r="I140">
        <f>($I$141/100)*Curves!$L23</f>
        <v>220.00000000000003</v>
      </c>
      <c r="M140">
        <v>0.05</v>
      </c>
      <c r="P140">
        <f>($P$141/100)*Curves!$G23</f>
        <v>0.624</v>
      </c>
      <c r="T140">
        <v>0.04</v>
      </c>
      <c r="V140">
        <v>0.02</v>
      </c>
      <c r="AF140">
        <v>6</v>
      </c>
      <c r="AP140">
        <v>-0.03</v>
      </c>
      <c r="AQ140">
        <v>-0.02</v>
      </c>
      <c r="AR140" t="s">
        <v>267</v>
      </c>
      <c r="AT140" t="s">
        <v>268</v>
      </c>
      <c r="AW140" t="s">
        <v>263</v>
      </c>
    </row>
    <row r="141" spans="1:49">
      <c r="F141">
        <v>1200</v>
      </c>
      <c r="I141">
        <v>2500</v>
      </c>
      <c r="P141">
        <v>2</v>
      </c>
    </row>
    <row r="142" spans="1:49">
      <c r="A142" t="s">
        <v>459</v>
      </c>
      <c r="B142" t="s">
        <v>1</v>
      </c>
      <c r="C142">
        <v>9</v>
      </c>
      <c r="D142">
        <v>105</v>
      </c>
      <c r="F142">
        <f>($F$147/100)*Curves!$L19</f>
        <v>374.4</v>
      </c>
      <c r="G142">
        <v>0</v>
      </c>
      <c r="H142">
        <v>0</v>
      </c>
      <c r="I142">
        <f>($I$147/100)*Curves!$L19</f>
        <v>780</v>
      </c>
      <c r="L142">
        <v>0.01</v>
      </c>
      <c r="P142">
        <f>($P$147/100)*Curves!$G19</f>
        <v>0.26400000000000001</v>
      </c>
      <c r="Q142">
        <v>0.01</v>
      </c>
      <c r="S142">
        <v>5.0000000000000001E-3</v>
      </c>
      <c r="T142">
        <v>0.01</v>
      </c>
      <c r="U142">
        <v>0.01</v>
      </c>
      <c r="V142">
        <v>0.01</v>
      </c>
      <c r="W142">
        <v>0.01</v>
      </c>
      <c r="X142">
        <v>0.01</v>
      </c>
      <c r="Y142">
        <v>0.01</v>
      </c>
      <c r="Z142">
        <v>0.01</v>
      </c>
      <c r="AA142">
        <v>0.01</v>
      </c>
      <c r="AB142">
        <v>0.01</v>
      </c>
      <c r="AC142">
        <v>0.01</v>
      </c>
      <c r="AD142">
        <v>0.01</v>
      </c>
      <c r="AE142">
        <v>0.01</v>
      </c>
      <c r="AP142">
        <v>-1.4999999999999999E-2</v>
      </c>
      <c r="AQ142">
        <v>-0.02</v>
      </c>
      <c r="AR142" t="s">
        <v>270</v>
      </c>
      <c r="AT142" t="s">
        <v>275</v>
      </c>
      <c r="AU142">
        <v>0.25</v>
      </c>
      <c r="AW142" t="s">
        <v>263</v>
      </c>
    </row>
    <row r="143" spans="1:49">
      <c r="A143" t="s">
        <v>460</v>
      </c>
      <c r="B143" t="s">
        <v>4</v>
      </c>
      <c r="C143">
        <v>9</v>
      </c>
      <c r="D143">
        <v>106</v>
      </c>
      <c r="E143" t="s">
        <v>459</v>
      </c>
      <c r="F143">
        <f>($F$123/100)*Curves!$L44</f>
        <v>0</v>
      </c>
      <c r="G143">
        <v>0</v>
      </c>
      <c r="H143">
        <v>0</v>
      </c>
      <c r="I143">
        <f>($I$123/100)*Curves!$L44</f>
        <v>0</v>
      </c>
      <c r="L143">
        <v>0.02</v>
      </c>
      <c r="P143">
        <f>($P$147/100)*Curves!$G20</f>
        <v>0.43199999999999994</v>
      </c>
      <c r="Q143">
        <v>0.01</v>
      </c>
      <c r="S143">
        <v>5.0000000000000001E-3</v>
      </c>
      <c r="T143">
        <v>0.01</v>
      </c>
      <c r="U143">
        <v>0.01</v>
      </c>
      <c r="V143">
        <v>0.01</v>
      </c>
      <c r="W143">
        <v>0.01</v>
      </c>
      <c r="X143">
        <v>0.01</v>
      </c>
      <c r="Y143">
        <v>0.01</v>
      </c>
      <c r="Z143">
        <v>0.01</v>
      </c>
      <c r="AA143">
        <v>0.01</v>
      </c>
      <c r="AB143">
        <v>0.01</v>
      </c>
      <c r="AC143">
        <v>0.01</v>
      </c>
      <c r="AD143">
        <v>0.01</v>
      </c>
      <c r="AE143">
        <v>0.01</v>
      </c>
      <c r="AP143">
        <v>-1.4999999999999999E-2</v>
      </c>
      <c r="AQ143">
        <v>-0.02</v>
      </c>
      <c r="AR143" t="s">
        <v>271</v>
      </c>
      <c r="AT143" t="s">
        <v>275</v>
      </c>
      <c r="AU143">
        <v>0.25</v>
      </c>
      <c r="AW143" t="s">
        <v>263</v>
      </c>
    </row>
    <row r="144" spans="1:49">
      <c r="A144" t="s">
        <v>461</v>
      </c>
      <c r="B144" t="s">
        <v>7</v>
      </c>
      <c r="C144">
        <v>9</v>
      </c>
      <c r="D144">
        <v>107</v>
      </c>
      <c r="E144" t="s">
        <v>460</v>
      </c>
      <c r="F144">
        <f>($F$123/100)*Curves!$L45</f>
        <v>0</v>
      </c>
      <c r="G144">
        <v>0</v>
      </c>
      <c r="H144">
        <v>0</v>
      </c>
      <c r="I144">
        <f>($I$123/100)*Curves!$L45</f>
        <v>0</v>
      </c>
      <c r="L144">
        <v>0.03</v>
      </c>
      <c r="P144">
        <f>($P$147/100)*Curves!$G21</f>
        <v>0.59999999999999987</v>
      </c>
      <c r="Q144">
        <v>0.01</v>
      </c>
      <c r="S144">
        <v>5.0000000000000001E-3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P144">
        <v>-1.4999999999999999E-2</v>
      </c>
      <c r="AQ144">
        <v>-0.02</v>
      </c>
      <c r="AR144" t="s">
        <v>272</v>
      </c>
      <c r="AT144" t="s">
        <v>275</v>
      </c>
      <c r="AU144">
        <v>0.25</v>
      </c>
      <c r="AW144" t="s">
        <v>263</v>
      </c>
    </row>
    <row r="145" spans="1:49">
      <c r="A145" t="s">
        <v>462</v>
      </c>
      <c r="B145" t="s">
        <v>10</v>
      </c>
      <c r="C145">
        <v>9</v>
      </c>
      <c r="D145">
        <v>108</v>
      </c>
      <c r="E145" t="s">
        <v>461</v>
      </c>
      <c r="F145">
        <f>($F$123/100)*Curves!$L46</f>
        <v>0</v>
      </c>
      <c r="G145">
        <v>0</v>
      </c>
      <c r="H145">
        <v>0</v>
      </c>
      <c r="I145">
        <f>($I$123/100)*Curves!$L46</f>
        <v>0</v>
      </c>
      <c r="L145">
        <v>0.04</v>
      </c>
      <c r="P145">
        <f>($P$147/100)*Curves!$G22</f>
        <v>0.7679999999999999</v>
      </c>
      <c r="Q145">
        <v>0.01</v>
      </c>
      <c r="S145">
        <v>5.0000000000000001E-3</v>
      </c>
      <c r="T145">
        <v>0.01</v>
      </c>
      <c r="U145">
        <v>0.01</v>
      </c>
      <c r="V145">
        <v>0.01</v>
      </c>
      <c r="W145">
        <v>0.01</v>
      </c>
      <c r="X145">
        <v>0.01</v>
      </c>
      <c r="Y145">
        <v>0.01</v>
      </c>
      <c r="Z145">
        <v>0.01</v>
      </c>
      <c r="AA145">
        <v>0.01</v>
      </c>
      <c r="AB145">
        <v>0.01</v>
      </c>
      <c r="AC145">
        <v>0.01</v>
      </c>
      <c r="AD145">
        <v>0.01</v>
      </c>
      <c r="AE145">
        <v>0.01</v>
      </c>
      <c r="AP145">
        <v>-1.4999999999999999E-2</v>
      </c>
      <c r="AQ145">
        <v>-0.02</v>
      </c>
      <c r="AR145" t="s">
        <v>273</v>
      </c>
      <c r="AT145" t="s">
        <v>275</v>
      </c>
      <c r="AU145">
        <v>0.25</v>
      </c>
      <c r="AW145" t="s">
        <v>263</v>
      </c>
    </row>
    <row r="146" spans="1:49">
      <c r="A146" t="s">
        <v>463</v>
      </c>
      <c r="B146" t="s">
        <v>13</v>
      </c>
      <c r="C146">
        <v>9</v>
      </c>
      <c r="D146">
        <v>109</v>
      </c>
      <c r="E146" t="s">
        <v>462</v>
      </c>
      <c r="F146">
        <f>($F$123/100)*Curves!$L47</f>
        <v>0</v>
      </c>
      <c r="G146">
        <v>0</v>
      </c>
      <c r="H146">
        <v>0</v>
      </c>
      <c r="I146">
        <f>($I$123/100)*Curves!$L47</f>
        <v>0</v>
      </c>
      <c r="L146">
        <v>0.05</v>
      </c>
      <c r="P146">
        <f>($P$147/100)*Curves!$G23</f>
        <v>0.93599999999999994</v>
      </c>
      <c r="Q146">
        <v>0.01</v>
      </c>
      <c r="S146">
        <v>5.0000000000000001E-3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P146">
        <v>-1.4999999999999999E-2</v>
      </c>
      <c r="AQ146">
        <v>-0.02</v>
      </c>
      <c r="AR146" t="s">
        <v>274</v>
      </c>
      <c r="AT146" t="s">
        <v>275</v>
      </c>
      <c r="AU146">
        <v>0.25</v>
      </c>
      <c r="AW146" t="s">
        <v>263</v>
      </c>
    </row>
    <row r="147" spans="1:49">
      <c r="F147">
        <v>1200</v>
      </c>
      <c r="I147">
        <v>2500</v>
      </c>
      <c r="P147">
        <v>3</v>
      </c>
    </row>
    <row r="148" spans="1:49">
      <c r="A148" t="s">
        <v>464</v>
      </c>
      <c r="B148" t="s">
        <v>1</v>
      </c>
      <c r="C148">
        <v>9</v>
      </c>
      <c r="D148">
        <v>105</v>
      </c>
      <c r="F148">
        <f>($F$153/100)*Curves!$L19</f>
        <v>374.4</v>
      </c>
      <c r="G148">
        <v>0</v>
      </c>
      <c r="H148">
        <v>0</v>
      </c>
      <c r="I148">
        <f>($I$153/100)*Curves!$L19</f>
        <v>780</v>
      </c>
      <c r="L148">
        <v>0.01</v>
      </c>
      <c r="P148">
        <f>($P$153/100)*Curves!$G19</f>
        <v>0.35200000000000004</v>
      </c>
      <c r="Q148">
        <v>1.4999999999999999E-2</v>
      </c>
      <c r="AP148">
        <v>-0.01</v>
      </c>
      <c r="AR148" t="s">
        <v>276</v>
      </c>
      <c r="AT148" t="s">
        <v>281</v>
      </c>
      <c r="AU148">
        <v>0.5</v>
      </c>
      <c r="AW148" t="s">
        <v>263</v>
      </c>
    </row>
    <row r="149" spans="1:49">
      <c r="A149" t="s">
        <v>465</v>
      </c>
      <c r="B149" t="s">
        <v>4</v>
      </c>
      <c r="C149">
        <v>9</v>
      </c>
      <c r="D149">
        <v>106</v>
      </c>
      <c r="E149" t="s">
        <v>464</v>
      </c>
      <c r="F149">
        <f>($F$153/100)*Curves!$L20</f>
        <v>307.2</v>
      </c>
      <c r="G149">
        <v>0</v>
      </c>
      <c r="H149">
        <v>0</v>
      </c>
      <c r="I149">
        <f>($I$153/100)*Curves!$L20</f>
        <v>640</v>
      </c>
      <c r="L149">
        <v>0.02</v>
      </c>
      <c r="P149">
        <f>($P$153/100)*Curves!$G20</f>
        <v>0.57599999999999996</v>
      </c>
      <c r="Q149">
        <v>1.4999999999999999E-2</v>
      </c>
      <c r="AP149">
        <v>-0.01</v>
      </c>
      <c r="AR149" t="s">
        <v>277</v>
      </c>
      <c r="AT149" t="s">
        <v>281</v>
      </c>
      <c r="AU149">
        <v>0.5</v>
      </c>
      <c r="AW149" t="s">
        <v>263</v>
      </c>
    </row>
    <row r="150" spans="1:49">
      <c r="A150" t="s">
        <v>466</v>
      </c>
      <c r="B150" t="s">
        <v>7</v>
      </c>
      <c r="C150">
        <v>9</v>
      </c>
      <c r="D150">
        <v>107</v>
      </c>
      <c r="E150" t="s">
        <v>465</v>
      </c>
      <c r="F150">
        <f>($F$153/100)*Curves!$L21</f>
        <v>239.99999999999994</v>
      </c>
      <c r="G150">
        <v>0</v>
      </c>
      <c r="H150">
        <v>0</v>
      </c>
      <c r="I150">
        <f>($I$153/100)*Curves!$L21</f>
        <v>499.99999999999989</v>
      </c>
      <c r="L150">
        <v>0.03</v>
      </c>
      <c r="P150">
        <f>($P$153/100)*Curves!$G21</f>
        <v>0.79999999999999982</v>
      </c>
      <c r="Q150">
        <v>1.4999999999999999E-2</v>
      </c>
      <c r="AP150">
        <v>-0.01</v>
      </c>
      <c r="AR150" t="s">
        <v>278</v>
      </c>
      <c r="AT150" t="s">
        <v>281</v>
      </c>
      <c r="AU150">
        <v>0.5</v>
      </c>
      <c r="AW150" t="s">
        <v>263</v>
      </c>
    </row>
    <row r="151" spans="1:49">
      <c r="A151" t="s">
        <v>467</v>
      </c>
      <c r="B151" t="s">
        <v>10</v>
      </c>
      <c r="C151">
        <v>9</v>
      </c>
      <c r="D151">
        <v>108</v>
      </c>
      <c r="E151" t="s">
        <v>466</v>
      </c>
      <c r="F151">
        <f>($F$153/100)*Curves!$L22</f>
        <v>172.79999999999998</v>
      </c>
      <c r="G151">
        <v>0</v>
      </c>
      <c r="H151">
        <v>0</v>
      </c>
      <c r="I151">
        <f>($I$153/100)*Curves!$L22</f>
        <v>359.99999999999994</v>
      </c>
      <c r="L151">
        <v>0.04</v>
      </c>
      <c r="P151">
        <f>($P$153/100)*Curves!$G22</f>
        <v>1.024</v>
      </c>
      <c r="Q151">
        <v>1.4999999999999999E-2</v>
      </c>
      <c r="AP151">
        <v>-0.01</v>
      </c>
      <c r="AR151" t="s">
        <v>279</v>
      </c>
      <c r="AT151" t="s">
        <v>281</v>
      </c>
      <c r="AU151">
        <v>0.5</v>
      </c>
      <c r="AW151" t="s">
        <v>263</v>
      </c>
    </row>
    <row r="152" spans="1:49">
      <c r="A152" t="s">
        <v>468</v>
      </c>
      <c r="B152" t="s">
        <v>13</v>
      </c>
      <c r="C152">
        <v>9</v>
      </c>
      <c r="D152">
        <v>109</v>
      </c>
      <c r="E152" t="s">
        <v>467</v>
      </c>
      <c r="F152">
        <f>($F$153/100)*Curves!$L23</f>
        <v>105.60000000000001</v>
      </c>
      <c r="G152">
        <v>0</v>
      </c>
      <c r="H152">
        <v>0</v>
      </c>
      <c r="I152">
        <f>($I$153/100)*Curves!$L23</f>
        <v>220.00000000000003</v>
      </c>
      <c r="L152">
        <v>0.05</v>
      </c>
      <c r="P152">
        <f>($P$153/100)*Curves!$G23</f>
        <v>1.248</v>
      </c>
      <c r="Q152">
        <v>1.4999999999999999E-2</v>
      </c>
      <c r="AP152">
        <v>-0.01</v>
      </c>
      <c r="AR152" t="s">
        <v>280</v>
      </c>
      <c r="AT152" t="s">
        <v>281</v>
      </c>
      <c r="AU152">
        <v>0.5</v>
      </c>
      <c r="AW152" t="s">
        <v>263</v>
      </c>
    </row>
    <row r="153" spans="1:49">
      <c r="F153">
        <v>1200</v>
      </c>
      <c r="I153">
        <v>2500</v>
      </c>
      <c r="P153">
        <v>4</v>
      </c>
    </row>
    <row r="154" spans="1:49">
      <c r="A154" t="s">
        <v>469</v>
      </c>
      <c r="B154" t="s">
        <v>1</v>
      </c>
      <c r="C154">
        <v>9</v>
      </c>
      <c r="D154">
        <v>105</v>
      </c>
      <c r="F154">
        <f>($F$159/100)*Curves!$L19</f>
        <v>374.4</v>
      </c>
      <c r="G154">
        <v>0</v>
      </c>
      <c r="H154">
        <v>0</v>
      </c>
      <c r="I154">
        <f>($I$159/100)*Curves!$L19</f>
        <v>780</v>
      </c>
      <c r="M154">
        <v>0.01</v>
      </c>
      <c r="P154">
        <f>($P$159/100)*Curves!$G19</f>
        <v>0.52800000000000002</v>
      </c>
      <c r="Q154">
        <v>1.4999999999999999E-2</v>
      </c>
      <c r="AP154">
        <v>-0.04</v>
      </c>
      <c r="AQ154">
        <v>-0.03</v>
      </c>
      <c r="AR154" t="s">
        <v>291</v>
      </c>
      <c r="AT154" t="s">
        <v>298</v>
      </c>
      <c r="AU154">
        <v>0.3</v>
      </c>
      <c r="AW154" t="s">
        <v>263</v>
      </c>
    </row>
    <row r="155" spans="1:49">
      <c r="A155" t="s">
        <v>470</v>
      </c>
      <c r="B155" t="s">
        <v>4</v>
      </c>
      <c r="C155">
        <v>9</v>
      </c>
      <c r="D155">
        <v>106</v>
      </c>
      <c r="E155" t="s">
        <v>469</v>
      </c>
      <c r="F155">
        <f>($F$159/100)*Curves!$L20</f>
        <v>307.2</v>
      </c>
      <c r="G155">
        <v>0</v>
      </c>
      <c r="H155">
        <v>0</v>
      </c>
      <c r="I155">
        <f>($I$159/100)*Curves!$L20</f>
        <v>640</v>
      </c>
      <c r="M155">
        <v>0.02</v>
      </c>
      <c r="P155">
        <f>($P$159/100)*Curves!$G20</f>
        <v>0.86399999999999988</v>
      </c>
      <c r="Q155">
        <v>1.4999999999999999E-2</v>
      </c>
      <c r="AP155">
        <v>-0.04</v>
      </c>
      <c r="AQ155">
        <v>-0.03</v>
      </c>
      <c r="AR155" t="s">
        <v>292</v>
      </c>
      <c r="AT155" t="s">
        <v>298</v>
      </c>
      <c r="AU155">
        <v>0.3</v>
      </c>
      <c r="AW155" t="s">
        <v>263</v>
      </c>
    </row>
    <row r="156" spans="1:49">
      <c r="A156" t="s">
        <v>471</v>
      </c>
      <c r="B156" t="s">
        <v>7</v>
      </c>
      <c r="C156">
        <v>9</v>
      </c>
      <c r="D156">
        <v>107</v>
      </c>
      <c r="E156" t="s">
        <v>470</v>
      </c>
      <c r="F156">
        <f>($F$159/100)*Curves!$L21</f>
        <v>239.99999999999994</v>
      </c>
      <c r="G156">
        <v>0</v>
      </c>
      <c r="H156">
        <v>0</v>
      </c>
      <c r="I156">
        <f>($I$159/100)*Curves!$L21</f>
        <v>499.99999999999989</v>
      </c>
      <c r="M156">
        <v>0.03</v>
      </c>
      <c r="P156">
        <f>($P$159/100)*Curves!$G21</f>
        <v>1.1999999999999997</v>
      </c>
      <c r="Q156">
        <v>1.4999999999999999E-2</v>
      </c>
      <c r="AP156">
        <v>-0.04</v>
      </c>
      <c r="AQ156">
        <v>-0.03</v>
      </c>
      <c r="AR156" t="s">
        <v>293</v>
      </c>
      <c r="AT156" t="s">
        <v>298</v>
      </c>
      <c r="AU156">
        <v>0.3</v>
      </c>
      <c r="AW156" t="s">
        <v>263</v>
      </c>
    </row>
    <row r="157" spans="1:49">
      <c r="A157" t="s">
        <v>472</v>
      </c>
      <c r="B157" t="s">
        <v>10</v>
      </c>
      <c r="C157">
        <v>9</v>
      </c>
      <c r="D157">
        <v>108</v>
      </c>
      <c r="E157" t="s">
        <v>471</v>
      </c>
      <c r="F157">
        <f>($F$159/100)*Curves!$L22</f>
        <v>172.79999999999998</v>
      </c>
      <c r="G157">
        <v>0</v>
      </c>
      <c r="H157">
        <v>0</v>
      </c>
      <c r="I157">
        <f>($I$159/100)*Curves!$L22</f>
        <v>359.99999999999994</v>
      </c>
      <c r="M157">
        <v>0.04</v>
      </c>
      <c r="P157">
        <f>($P$159/100)*Curves!$G22</f>
        <v>1.5359999999999998</v>
      </c>
      <c r="Q157">
        <v>1.4999999999999999E-2</v>
      </c>
      <c r="AP157">
        <v>-0.04</v>
      </c>
      <c r="AQ157">
        <v>-0.03</v>
      </c>
      <c r="AR157" t="s">
        <v>294</v>
      </c>
      <c r="AT157" t="s">
        <v>298</v>
      </c>
      <c r="AU157">
        <v>0.3</v>
      </c>
      <c r="AW157" t="s">
        <v>263</v>
      </c>
    </row>
    <row r="158" spans="1:49">
      <c r="A158" t="s">
        <v>473</v>
      </c>
      <c r="B158" t="s">
        <v>13</v>
      </c>
      <c r="C158">
        <v>9</v>
      </c>
      <c r="D158">
        <v>109</v>
      </c>
      <c r="E158" t="s">
        <v>472</v>
      </c>
      <c r="F158">
        <f>($F$159/100)*Curves!$L23</f>
        <v>105.60000000000001</v>
      </c>
      <c r="G158">
        <v>0</v>
      </c>
      <c r="H158">
        <v>0</v>
      </c>
      <c r="I158">
        <f>($I$159/100)*Curves!$L23</f>
        <v>220.00000000000003</v>
      </c>
      <c r="M158">
        <v>0.05</v>
      </c>
      <c r="P158">
        <f>($P$159/100)*Curves!$G23</f>
        <v>1.8719999999999999</v>
      </c>
      <c r="Q158">
        <v>1.4999999999999999E-2</v>
      </c>
      <c r="AP158">
        <v>-0.04</v>
      </c>
      <c r="AQ158">
        <v>-0.03</v>
      </c>
      <c r="AR158" t="s">
        <v>295</v>
      </c>
      <c r="AT158" t="s">
        <v>298</v>
      </c>
      <c r="AU158">
        <v>0.3</v>
      </c>
      <c r="AW158" t="s">
        <v>263</v>
      </c>
    </row>
    <row r="159" spans="1:49">
      <c r="F159">
        <v>1200</v>
      </c>
      <c r="I159">
        <v>2500</v>
      </c>
      <c r="P159">
        <v>6</v>
      </c>
    </row>
    <row r="160" spans="1:49">
      <c r="A160" t="s">
        <v>474</v>
      </c>
      <c r="B160" t="s">
        <v>1</v>
      </c>
      <c r="C160">
        <v>9</v>
      </c>
      <c r="D160">
        <v>105</v>
      </c>
      <c r="F160">
        <f>($F$165/100)*Curves!$L19</f>
        <v>374.4</v>
      </c>
      <c r="G160">
        <v>0</v>
      </c>
      <c r="H160">
        <v>0</v>
      </c>
      <c r="I160">
        <f>($I$165/100)*Curves!$L19</f>
        <v>780</v>
      </c>
      <c r="M160">
        <v>0.01</v>
      </c>
      <c r="P160">
        <f>($P$165/100)*Curves!$G19</f>
        <v>0.48400000000000004</v>
      </c>
      <c r="Q160">
        <v>0.01</v>
      </c>
      <c r="AP160">
        <v>-0.05</v>
      </c>
      <c r="AQ160">
        <v>-0.04</v>
      </c>
      <c r="AR160" t="s">
        <v>286</v>
      </c>
      <c r="AT160" t="s">
        <v>297</v>
      </c>
      <c r="AU160">
        <v>0.15</v>
      </c>
      <c r="AW160" t="s">
        <v>263</v>
      </c>
    </row>
    <row r="161" spans="1:49">
      <c r="A161" t="s">
        <v>475</v>
      </c>
      <c r="B161" t="s">
        <v>4</v>
      </c>
      <c r="C161">
        <v>9</v>
      </c>
      <c r="D161">
        <v>106</v>
      </c>
      <c r="E161" t="s">
        <v>474</v>
      </c>
      <c r="F161">
        <f>($F$165/100)*Curves!$L20</f>
        <v>307.2</v>
      </c>
      <c r="G161">
        <v>0</v>
      </c>
      <c r="H161">
        <v>0</v>
      </c>
      <c r="I161">
        <f>($I$165/100)*Curves!$L20</f>
        <v>640</v>
      </c>
      <c r="M161">
        <v>0.02</v>
      </c>
      <c r="P161">
        <f>($P$165/100)*Curves!$G20</f>
        <v>0.79199999999999993</v>
      </c>
      <c r="Q161">
        <v>0.01</v>
      </c>
      <c r="AP161">
        <v>-0.05</v>
      </c>
      <c r="AQ161">
        <v>-0.04</v>
      </c>
      <c r="AR161" t="s">
        <v>287</v>
      </c>
      <c r="AT161" t="s">
        <v>297</v>
      </c>
      <c r="AU161">
        <v>0.15</v>
      </c>
      <c r="AW161" t="s">
        <v>263</v>
      </c>
    </row>
    <row r="162" spans="1:49">
      <c r="A162" t="s">
        <v>476</v>
      </c>
      <c r="B162" t="s">
        <v>7</v>
      </c>
      <c r="C162">
        <v>9</v>
      </c>
      <c r="D162">
        <v>107</v>
      </c>
      <c r="E162" t="s">
        <v>475</v>
      </c>
      <c r="F162">
        <f>($F$165/100)*Curves!$L21</f>
        <v>239.99999999999994</v>
      </c>
      <c r="G162">
        <v>0</v>
      </c>
      <c r="H162">
        <v>0</v>
      </c>
      <c r="I162">
        <f>($I$165/100)*Curves!$L21</f>
        <v>499.99999999999989</v>
      </c>
      <c r="M162">
        <v>0.03</v>
      </c>
      <c r="P162">
        <f>($P$165/100)*Curves!$G21</f>
        <v>1.0999999999999999</v>
      </c>
      <c r="Q162">
        <v>0.01</v>
      </c>
      <c r="AP162">
        <v>-0.05</v>
      </c>
      <c r="AQ162">
        <v>-0.04</v>
      </c>
      <c r="AR162" t="s">
        <v>288</v>
      </c>
      <c r="AT162" t="s">
        <v>297</v>
      </c>
      <c r="AU162">
        <v>0.15</v>
      </c>
      <c r="AW162" t="s">
        <v>263</v>
      </c>
    </row>
    <row r="163" spans="1:49">
      <c r="A163" t="s">
        <v>477</v>
      </c>
      <c r="B163" t="s">
        <v>10</v>
      </c>
      <c r="C163">
        <v>9</v>
      </c>
      <c r="D163">
        <v>108</v>
      </c>
      <c r="E163" t="s">
        <v>476</v>
      </c>
      <c r="F163">
        <f>($F$165/100)*Curves!$L22</f>
        <v>172.79999999999998</v>
      </c>
      <c r="G163">
        <v>0</v>
      </c>
      <c r="H163">
        <v>0</v>
      </c>
      <c r="I163">
        <f>($I$165/100)*Curves!$L22</f>
        <v>359.99999999999994</v>
      </c>
      <c r="M163">
        <v>0.04</v>
      </c>
      <c r="P163">
        <f>($P$165/100)*Curves!$G22</f>
        <v>1.4079999999999999</v>
      </c>
      <c r="Q163">
        <v>0.01</v>
      </c>
      <c r="AP163">
        <v>-0.05</v>
      </c>
      <c r="AQ163">
        <v>-0.04</v>
      </c>
      <c r="AR163" t="s">
        <v>289</v>
      </c>
      <c r="AT163" t="s">
        <v>297</v>
      </c>
      <c r="AU163">
        <v>0.15</v>
      </c>
      <c r="AW163" t="s">
        <v>263</v>
      </c>
    </row>
    <row r="164" spans="1:49">
      <c r="A164" t="s">
        <v>478</v>
      </c>
      <c r="B164" t="s">
        <v>13</v>
      </c>
      <c r="C164">
        <v>9</v>
      </c>
      <c r="D164">
        <v>109</v>
      </c>
      <c r="E164" t="s">
        <v>477</v>
      </c>
      <c r="F164">
        <f>($F$165/100)*Curves!$L23</f>
        <v>105.60000000000001</v>
      </c>
      <c r="G164">
        <v>0</v>
      </c>
      <c r="H164">
        <v>0</v>
      </c>
      <c r="I164">
        <f>($I$165/100)*Curves!$L23</f>
        <v>220.00000000000003</v>
      </c>
      <c r="M164">
        <v>0.05</v>
      </c>
      <c r="P164">
        <f>($P$165/100)*Curves!$G23</f>
        <v>1.716</v>
      </c>
      <c r="Q164">
        <v>0.01</v>
      </c>
      <c r="AP164">
        <v>-0.05</v>
      </c>
      <c r="AQ164">
        <v>-0.04</v>
      </c>
      <c r="AR164" t="s">
        <v>290</v>
      </c>
      <c r="AT164" t="s">
        <v>297</v>
      </c>
      <c r="AU164">
        <v>0.15</v>
      </c>
      <c r="AW164" t="s">
        <v>263</v>
      </c>
    </row>
    <row r="165" spans="1:49">
      <c r="F165">
        <v>1200</v>
      </c>
      <c r="I165">
        <v>2500</v>
      </c>
      <c r="P165">
        <v>5.5</v>
      </c>
    </row>
    <row r="166" spans="1:49">
      <c r="A166" t="s">
        <v>479</v>
      </c>
      <c r="B166" t="s">
        <v>1</v>
      </c>
      <c r="C166">
        <v>9</v>
      </c>
      <c r="D166">
        <v>105</v>
      </c>
      <c r="F166">
        <f>($F$171/100)*Curves!$L19</f>
        <v>374.4</v>
      </c>
      <c r="G166">
        <v>0</v>
      </c>
      <c r="H166">
        <v>0</v>
      </c>
      <c r="I166">
        <f>($I$171/100)*Curves!$L19</f>
        <v>780</v>
      </c>
      <c r="L166">
        <v>0.01</v>
      </c>
      <c r="P166">
        <f>($P$171/100)*Curves!$G19</f>
        <v>0.35200000000000004</v>
      </c>
      <c r="S166">
        <v>0.01</v>
      </c>
      <c r="T166">
        <v>0.02</v>
      </c>
      <c r="V166">
        <v>0.02</v>
      </c>
      <c r="X166">
        <v>0.02</v>
      </c>
      <c r="Z166">
        <v>0.02</v>
      </c>
      <c r="AB166">
        <v>0.02</v>
      </c>
      <c r="AD166">
        <v>0.02</v>
      </c>
      <c r="AR166" t="s">
        <v>299</v>
      </c>
      <c r="AT166" t="s">
        <v>296</v>
      </c>
      <c r="AU166">
        <v>0.3</v>
      </c>
      <c r="AW166" t="s">
        <v>263</v>
      </c>
    </row>
    <row r="167" spans="1:49">
      <c r="A167" t="s">
        <v>480</v>
      </c>
      <c r="B167" t="s">
        <v>4</v>
      </c>
      <c r="C167">
        <v>9</v>
      </c>
      <c r="D167">
        <v>106</v>
      </c>
      <c r="E167" t="s">
        <v>479</v>
      </c>
      <c r="F167">
        <f>($F$171/100)*Curves!$L20</f>
        <v>307.2</v>
      </c>
      <c r="G167">
        <v>0</v>
      </c>
      <c r="H167">
        <v>0</v>
      </c>
      <c r="I167">
        <f>($I$171/100)*Curves!$L20</f>
        <v>640</v>
      </c>
      <c r="L167">
        <v>0.02</v>
      </c>
      <c r="P167">
        <f>($P$171/100)*Curves!$G20</f>
        <v>0.57599999999999996</v>
      </c>
      <c r="S167">
        <v>0.01</v>
      </c>
      <c r="T167">
        <v>0.02</v>
      </c>
      <c r="V167">
        <v>0.02</v>
      </c>
      <c r="X167">
        <v>0.02</v>
      </c>
      <c r="Z167">
        <v>0.02</v>
      </c>
      <c r="AB167">
        <v>0.02</v>
      </c>
      <c r="AD167">
        <v>0.02</v>
      </c>
      <c r="AR167" t="s">
        <v>300</v>
      </c>
      <c r="AT167" t="s">
        <v>296</v>
      </c>
      <c r="AU167">
        <v>0.3</v>
      </c>
      <c r="AW167" t="s">
        <v>263</v>
      </c>
    </row>
    <row r="168" spans="1:49">
      <c r="A168" t="s">
        <v>481</v>
      </c>
      <c r="B168" t="s">
        <v>7</v>
      </c>
      <c r="C168">
        <v>9</v>
      </c>
      <c r="D168">
        <v>107</v>
      </c>
      <c r="E168" t="s">
        <v>480</v>
      </c>
      <c r="F168">
        <f>($F$171/100)*Curves!$L21</f>
        <v>239.99999999999994</v>
      </c>
      <c r="G168">
        <v>0</v>
      </c>
      <c r="H168">
        <v>0</v>
      </c>
      <c r="I168">
        <f>($I$171/100)*Curves!$L21</f>
        <v>499.99999999999989</v>
      </c>
      <c r="L168">
        <v>0.03</v>
      </c>
      <c r="P168">
        <f>($P$171/100)*Curves!$G21</f>
        <v>0.79999999999999982</v>
      </c>
      <c r="S168">
        <v>0.01</v>
      </c>
      <c r="T168">
        <v>0.02</v>
      </c>
      <c r="V168">
        <v>0.02</v>
      </c>
      <c r="X168">
        <v>0.02</v>
      </c>
      <c r="Z168">
        <v>0.02</v>
      </c>
      <c r="AB168">
        <v>0.02</v>
      </c>
      <c r="AD168">
        <v>0.02</v>
      </c>
      <c r="AR168" t="s">
        <v>301</v>
      </c>
      <c r="AT168" t="s">
        <v>296</v>
      </c>
      <c r="AU168">
        <v>0.3</v>
      </c>
      <c r="AW168" t="s">
        <v>263</v>
      </c>
    </row>
    <row r="169" spans="1:49">
      <c r="A169" t="s">
        <v>482</v>
      </c>
      <c r="B169" t="s">
        <v>10</v>
      </c>
      <c r="C169">
        <v>9</v>
      </c>
      <c r="D169">
        <v>108</v>
      </c>
      <c r="E169" t="s">
        <v>481</v>
      </c>
      <c r="F169">
        <f>($F$171/100)*Curves!$L22</f>
        <v>172.79999999999998</v>
      </c>
      <c r="G169">
        <v>0</v>
      </c>
      <c r="H169">
        <v>0</v>
      </c>
      <c r="I169">
        <f>($I$171/100)*Curves!$L22</f>
        <v>359.99999999999994</v>
      </c>
      <c r="L169">
        <v>0.04</v>
      </c>
      <c r="P169">
        <f>($P$171/100)*Curves!$G22</f>
        <v>1.024</v>
      </c>
      <c r="S169">
        <v>0.01</v>
      </c>
      <c r="T169">
        <v>0.02</v>
      </c>
      <c r="V169">
        <v>0.02</v>
      </c>
      <c r="X169">
        <v>0.02</v>
      </c>
      <c r="Z169">
        <v>0.02</v>
      </c>
      <c r="AB169">
        <v>0.02</v>
      </c>
      <c r="AD169">
        <v>0.02</v>
      </c>
      <c r="AR169" t="s">
        <v>302</v>
      </c>
      <c r="AT169" t="s">
        <v>296</v>
      </c>
      <c r="AU169">
        <v>0.3</v>
      </c>
      <c r="AW169" t="s">
        <v>263</v>
      </c>
    </row>
    <row r="170" spans="1:49">
      <c r="A170" t="s">
        <v>483</v>
      </c>
      <c r="B170" t="s">
        <v>13</v>
      </c>
      <c r="C170">
        <v>9</v>
      </c>
      <c r="D170">
        <v>109</v>
      </c>
      <c r="E170" t="s">
        <v>482</v>
      </c>
      <c r="F170">
        <f>($F$171/100)*Curves!$L23</f>
        <v>105.60000000000001</v>
      </c>
      <c r="G170">
        <v>0</v>
      </c>
      <c r="H170">
        <v>0</v>
      </c>
      <c r="I170">
        <f>($I$171/100)*Curves!$L23</f>
        <v>220.00000000000003</v>
      </c>
      <c r="L170">
        <v>0.05</v>
      </c>
      <c r="P170">
        <f>($P$171/100)*Curves!$G23</f>
        <v>1.248</v>
      </c>
      <c r="S170">
        <v>0.01</v>
      </c>
      <c r="T170">
        <v>0.02</v>
      </c>
      <c r="V170">
        <v>0.02</v>
      </c>
      <c r="X170">
        <v>0.02</v>
      </c>
      <c r="Z170">
        <v>0.02</v>
      </c>
      <c r="AB170">
        <v>0.02</v>
      </c>
      <c r="AD170">
        <v>0.02</v>
      </c>
      <c r="AR170" t="s">
        <v>303</v>
      </c>
      <c r="AT170" t="s">
        <v>296</v>
      </c>
      <c r="AU170">
        <v>0.3</v>
      </c>
      <c r="AW170" t="s">
        <v>263</v>
      </c>
    </row>
    <row r="171" spans="1:49">
      <c r="F171">
        <v>1200</v>
      </c>
      <c r="I171">
        <v>2500</v>
      </c>
      <c r="P171">
        <v>4</v>
      </c>
    </row>
    <row r="172" spans="1:49">
      <c r="A172" t="s">
        <v>484</v>
      </c>
      <c r="B172" t="s">
        <v>1</v>
      </c>
      <c r="C172">
        <v>9</v>
      </c>
      <c r="D172">
        <v>105</v>
      </c>
      <c r="F172">
        <f>($F$177/100)*Curves!$L19</f>
        <v>374.4</v>
      </c>
      <c r="G172">
        <v>0</v>
      </c>
      <c r="H172">
        <v>0</v>
      </c>
      <c r="I172">
        <f>($I$177/100)*Curves!$L19</f>
        <v>780</v>
      </c>
      <c r="L172">
        <v>0.01</v>
      </c>
      <c r="P172">
        <f>($P$177/100)*Curves!$G19</f>
        <v>0.30800000000000005</v>
      </c>
      <c r="S172">
        <v>0.01</v>
      </c>
      <c r="T172">
        <v>0.02</v>
      </c>
      <c r="U172">
        <v>0.01</v>
      </c>
      <c r="V172">
        <v>0.02</v>
      </c>
      <c r="W172">
        <v>0.01</v>
      </c>
      <c r="X172">
        <v>0.02</v>
      </c>
      <c r="Y172">
        <v>0.01</v>
      </c>
      <c r="Z172">
        <v>0.02</v>
      </c>
      <c r="AA172">
        <v>0.01</v>
      </c>
      <c r="AB172">
        <v>0.02</v>
      </c>
      <c r="AC172">
        <v>0.01</v>
      </c>
      <c r="AD172">
        <v>0.02</v>
      </c>
      <c r="AE172">
        <v>0.01</v>
      </c>
      <c r="AO172">
        <v>0.01</v>
      </c>
      <c r="AR172" t="s">
        <v>327</v>
      </c>
      <c r="AT172" t="s">
        <v>309</v>
      </c>
      <c r="AU172">
        <v>0.2</v>
      </c>
      <c r="AW172" t="s">
        <v>263</v>
      </c>
    </row>
    <row r="173" spans="1:49">
      <c r="A173" t="s">
        <v>485</v>
      </c>
      <c r="B173" t="s">
        <v>4</v>
      </c>
      <c r="C173">
        <v>9</v>
      </c>
      <c r="D173">
        <v>106</v>
      </c>
      <c r="E173" t="s">
        <v>484</v>
      </c>
      <c r="F173">
        <f>($F$177/100)*Curves!$L20</f>
        <v>307.2</v>
      </c>
      <c r="G173">
        <v>0</v>
      </c>
      <c r="H173">
        <v>0</v>
      </c>
      <c r="I173">
        <f>($I$177/100)*Curves!$L20</f>
        <v>640</v>
      </c>
      <c r="L173">
        <v>0.02</v>
      </c>
      <c r="P173">
        <f>($P$177/100)*Curves!$G20</f>
        <v>0.504</v>
      </c>
      <c r="S173">
        <v>0.01</v>
      </c>
      <c r="T173">
        <v>0.02</v>
      </c>
      <c r="U173">
        <v>0.01</v>
      </c>
      <c r="V173">
        <v>0.02</v>
      </c>
      <c r="W173">
        <v>0.01</v>
      </c>
      <c r="X173">
        <v>0.02</v>
      </c>
      <c r="Y173">
        <v>0.01</v>
      </c>
      <c r="Z173">
        <v>0.02</v>
      </c>
      <c r="AA173">
        <v>0.01</v>
      </c>
      <c r="AB173">
        <v>0.02</v>
      </c>
      <c r="AC173">
        <v>0.01</v>
      </c>
      <c r="AD173">
        <v>0.02</v>
      </c>
      <c r="AE173">
        <v>0.01</v>
      </c>
      <c r="AO173">
        <v>0.01</v>
      </c>
      <c r="AR173" t="s">
        <v>328</v>
      </c>
      <c r="AT173" t="s">
        <v>309</v>
      </c>
      <c r="AU173">
        <v>0.2</v>
      </c>
      <c r="AW173" t="s">
        <v>263</v>
      </c>
    </row>
    <row r="174" spans="1:49">
      <c r="A174" t="s">
        <v>486</v>
      </c>
      <c r="B174" t="s">
        <v>7</v>
      </c>
      <c r="C174">
        <v>9</v>
      </c>
      <c r="D174">
        <v>107</v>
      </c>
      <c r="E174" t="s">
        <v>485</v>
      </c>
      <c r="F174">
        <f>($F$177/100)*Curves!$L21</f>
        <v>239.99999999999994</v>
      </c>
      <c r="G174">
        <v>0</v>
      </c>
      <c r="H174">
        <v>0</v>
      </c>
      <c r="I174">
        <f>($I$177/100)*Curves!$L21</f>
        <v>499.99999999999989</v>
      </c>
      <c r="L174">
        <v>0.03</v>
      </c>
      <c r="P174">
        <f>($P$177/100)*Curves!$G21</f>
        <v>0.7</v>
      </c>
      <c r="S174">
        <v>0.01</v>
      </c>
      <c r="T174">
        <v>0.02</v>
      </c>
      <c r="U174">
        <v>0.01</v>
      </c>
      <c r="V174">
        <v>0.02</v>
      </c>
      <c r="W174">
        <v>0.01</v>
      </c>
      <c r="X174">
        <v>0.02</v>
      </c>
      <c r="Y174">
        <v>0.01</v>
      </c>
      <c r="Z174">
        <v>0.02</v>
      </c>
      <c r="AA174">
        <v>0.01</v>
      </c>
      <c r="AB174">
        <v>0.02</v>
      </c>
      <c r="AC174">
        <v>0.01</v>
      </c>
      <c r="AD174">
        <v>0.02</v>
      </c>
      <c r="AE174">
        <v>0.01</v>
      </c>
      <c r="AO174">
        <v>0.01</v>
      </c>
      <c r="AR174" t="s">
        <v>329</v>
      </c>
      <c r="AT174" t="s">
        <v>309</v>
      </c>
      <c r="AU174">
        <v>0.2</v>
      </c>
      <c r="AW174" t="s">
        <v>263</v>
      </c>
    </row>
    <row r="175" spans="1:49">
      <c r="A175" t="s">
        <v>487</v>
      </c>
      <c r="B175" t="s">
        <v>10</v>
      </c>
      <c r="C175">
        <v>9</v>
      </c>
      <c r="D175">
        <v>108</v>
      </c>
      <c r="E175" t="s">
        <v>486</v>
      </c>
      <c r="F175">
        <f>($F$177/100)*Curves!$L22</f>
        <v>172.79999999999998</v>
      </c>
      <c r="G175">
        <v>0</v>
      </c>
      <c r="H175">
        <v>0</v>
      </c>
      <c r="I175">
        <f>($I$177/100)*Curves!$L22</f>
        <v>359.99999999999994</v>
      </c>
      <c r="L175">
        <v>0.04</v>
      </c>
      <c r="P175">
        <f>($P$177/100)*Curves!$G22</f>
        <v>0.89600000000000002</v>
      </c>
      <c r="S175">
        <v>0.01</v>
      </c>
      <c r="T175">
        <v>0.02</v>
      </c>
      <c r="U175">
        <v>0.01</v>
      </c>
      <c r="V175">
        <v>0.02</v>
      </c>
      <c r="W175">
        <v>0.01</v>
      </c>
      <c r="X175">
        <v>0.02</v>
      </c>
      <c r="Y175">
        <v>0.01</v>
      </c>
      <c r="Z175">
        <v>0.02</v>
      </c>
      <c r="AA175">
        <v>0.01</v>
      </c>
      <c r="AB175">
        <v>0.02</v>
      </c>
      <c r="AC175">
        <v>0.01</v>
      </c>
      <c r="AD175">
        <v>0.02</v>
      </c>
      <c r="AE175">
        <v>0.01</v>
      </c>
      <c r="AO175">
        <v>0.01</v>
      </c>
      <c r="AR175" t="s">
        <v>330</v>
      </c>
      <c r="AT175" t="s">
        <v>309</v>
      </c>
      <c r="AU175">
        <v>0.2</v>
      </c>
      <c r="AW175" t="s">
        <v>263</v>
      </c>
    </row>
    <row r="176" spans="1:49">
      <c r="A176" t="s">
        <v>488</v>
      </c>
      <c r="B176" t="s">
        <v>13</v>
      </c>
      <c r="C176">
        <v>9</v>
      </c>
      <c r="D176">
        <v>109</v>
      </c>
      <c r="E176" t="s">
        <v>487</v>
      </c>
      <c r="F176">
        <f>($F$177/100)*Curves!$L23</f>
        <v>105.60000000000001</v>
      </c>
      <c r="G176">
        <v>0</v>
      </c>
      <c r="H176">
        <v>0</v>
      </c>
      <c r="I176">
        <f>($I$177/100)*Curves!$L23</f>
        <v>220.00000000000003</v>
      </c>
      <c r="L176">
        <v>0.05</v>
      </c>
      <c r="P176">
        <f>($P$177/100)*Curves!$G23</f>
        <v>1.0920000000000001</v>
      </c>
      <c r="S176">
        <v>0.01</v>
      </c>
      <c r="T176">
        <v>0.02</v>
      </c>
      <c r="U176">
        <v>0.01</v>
      </c>
      <c r="V176">
        <v>0.02</v>
      </c>
      <c r="W176">
        <v>0.01</v>
      </c>
      <c r="X176">
        <v>0.02</v>
      </c>
      <c r="Y176">
        <v>0.01</v>
      </c>
      <c r="Z176">
        <v>0.02</v>
      </c>
      <c r="AA176">
        <v>0.01</v>
      </c>
      <c r="AB176">
        <v>0.02</v>
      </c>
      <c r="AC176">
        <v>0.01</v>
      </c>
      <c r="AD176">
        <v>0.02</v>
      </c>
      <c r="AE176">
        <v>0.01</v>
      </c>
      <c r="AO176">
        <v>0.01</v>
      </c>
      <c r="AR176" t="s">
        <v>331</v>
      </c>
      <c r="AT176" t="s">
        <v>309</v>
      </c>
      <c r="AU176">
        <v>0.2</v>
      </c>
      <c r="AW176" t="s">
        <v>263</v>
      </c>
    </row>
    <row r="177" spans="1:49">
      <c r="F177">
        <v>1200</v>
      </c>
      <c r="I177">
        <v>2500</v>
      </c>
      <c r="P177">
        <v>3.5</v>
      </c>
    </row>
    <row r="178" spans="1:49">
      <c r="A178" t="s">
        <v>489</v>
      </c>
      <c r="B178" t="s">
        <v>1</v>
      </c>
      <c r="C178">
        <v>9</v>
      </c>
      <c r="D178">
        <v>105</v>
      </c>
      <c r="F178">
        <f>($F$183/100)*Curves!$L19</f>
        <v>374.4</v>
      </c>
      <c r="G178">
        <v>0</v>
      </c>
      <c r="H178">
        <v>0</v>
      </c>
      <c r="I178">
        <f>($I$183/100)*Curves!$L19</f>
        <v>780</v>
      </c>
      <c r="L178">
        <v>0.01</v>
      </c>
      <c r="P178">
        <f>($P$183/100)*Curves!$G19</f>
        <v>0.70400000000000007</v>
      </c>
      <c r="Q178">
        <v>0.02</v>
      </c>
      <c r="S178">
        <v>0.01</v>
      </c>
      <c r="AO178">
        <v>0.01</v>
      </c>
      <c r="AR178" t="s">
        <v>304</v>
      </c>
      <c r="AT178" t="s">
        <v>308</v>
      </c>
      <c r="AU178">
        <v>1</v>
      </c>
      <c r="AW178" t="s">
        <v>263</v>
      </c>
    </row>
    <row r="179" spans="1:49">
      <c r="A179" t="s">
        <v>490</v>
      </c>
      <c r="B179" t="s">
        <v>4</v>
      </c>
      <c r="C179">
        <v>9</v>
      </c>
      <c r="D179">
        <v>106</v>
      </c>
      <c r="E179" t="s">
        <v>489</v>
      </c>
      <c r="F179">
        <f>($F$183/100)*Curves!$L20</f>
        <v>307.2</v>
      </c>
      <c r="G179">
        <v>0</v>
      </c>
      <c r="H179">
        <v>0</v>
      </c>
      <c r="I179">
        <f>($I$183/100)*Curves!$L20</f>
        <v>640</v>
      </c>
      <c r="L179">
        <v>0.02</v>
      </c>
      <c r="P179">
        <f>($P$183/100)*Curves!$G20</f>
        <v>1.1519999999999999</v>
      </c>
      <c r="Q179">
        <v>0.02</v>
      </c>
      <c r="S179">
        <v>0.01</v>
      </c>
      <c r="AO179">
        <v>0.01</v>
      </c>
      <c r="AR179" t="s">
        <v>305</v>
      </c>
      <c r="AT179" t="s">
        <v>308</v>
      </c>
      <c r="AU179">
        <v>1</v>
      </c>
      <c r="AW179" t="s">
        <v>263</v>
      </c>
    </row>
    <row r="180" spans="1:49">
      <c r="A180" t="s">
        <v>491</v>
      </c>
      <c r="B180" t="s">
        <v>7</v>
      </c>
      <c r="C180">
        <v>9</v>
      </c>
      <c r="D180">
        <v>107</v>
      </c>
      <c r="E180" t="s">
        <v>490</v>
      </c>
      <c r="F180">
        <f>($F$183/100)*Curves!$L21</f>
        <v>239.99999999999994</v>
      </c>
      <c r="G180">
        <v>0</v>
      </c>
      <c r="H180">
        <v>0</v>
      </c>
      <c r="I180">
        <f>($I$183/100)*Curves!$L21</f>
        <v>499.99999999999989</v>
      </c>
      <c r="L180">
        <v>0.03</v>
      </c>
      <c r="P180">
        <f>($P$183/100)*Curves!$G21</f>
        <v>1.5999999999999996</v>
      </c>
      <c r="Q180">
        <v>0.02</v>
      </c>
      <c r="S180">
        <v>0.01</v>
      </c>
      <c r="AO180">
        <v>0.01</v>
      </c>
      <c r="AR180" t="s">
        <v>306</v>
      </c>
      <c r="AT180" t="s">
        <v>308</v>
      </c>
      <c r="AU180">
        <v>1</v>
      </c>
      <c r="AW180" t="s">
        <v>263</v>
      </c>
    </row>
    <row r="181" spans="1:49">
      <c r="A181" t="s">
        <v>492</v>
      </c>
      <c r="B181" t="s">
        <v>10</v>
      </c>
      <c r="C181">
        <v>9</v>
      </c>
      <c r="D181">
        <v>108</v>
      </c>
      <c r="E181" t="s">
        <v>491</v>
      </c>
      <c r="F181">
        <f>($F$183/100)*Curves!$L22</f>
        <v>172.79999999999998</v>
      </c>
      <c r="G181">
        <v>0</v>
      </c>
      <c r="H181">
        <v>0</v>
      </c>
      <c r="I181">
        <f>($I$183/100)*Curves!$L22</f>
        <v>359.99999999999994</v>
      </c>
      <c r="L181">
        <v>0.04</v>
      </c>
      <c r="P181">
        <f>($P$183/100)*Curves!$G22</f>
        <v>2.048</v>
      </c>
      <c r="Q181">
        <v>0.02</v>
      </c>
      <c r="S181">
        <v>0.01</v>
      </c>
      <c r="AO181">
        <v>0.01</v>
      </c>
      <c r="AR181" t="s">
        <v>307</v>
      </c>
      <c r="AT181" t="s">
        <v>308</v>
      </c>
      <c r="AU181">
        <v>1</v>
      </c>
      <c r="AW181" t="s">
        <v>263</v>
      </c>
    </row>
    <row r="182" spans="1:49">
      <c r="A182" t="s">
        <v>493</v>
      </c>
      <c r="B182" t="s">
        <v>13</v>
      </c>
      <c r="C182">
        <v>9</v>
      </c>
      <c r="D182">
        <v>109</v>
      </c>
      <c r="E182" t="s">
        <v>492</v>
      </c>
      <c r="F182">
        <f>($F$183/100)*Curves!$L23</f>
        <v>105.60000000000001</v>
      </c>
      <c r="G182">
        <v>0</v>
      </c>
      <c r="H182">
        <v>0</v>
      </c>
      <c r="I182">
        <f>($I$183/100)*Curves!$L23</f>
        <v>220.00000000000003</v>
      </c>
      <c r="L182">
        <v>0.05</v>
      </c>
      <c r="P182">
        <f>($P$183/100)*Curves!$G23</f>
        <v>2.496</v>
      </c>
      <c r="Q182">
        <v>0.02</v>
      </c>
      <c r="S182">
        <v>0.01</v>
      </c>
      <c r="AO182">
        <v>0.01</v>
      </c>
      <c r="AR182" t="s">
        <v>310</v>
      </c>
      <c r="AT182" t="s">
        <v>308</v>
      </c>
      <c r="AU182">
        <v>1</v>
      </c>
      <c r="AW182" t="s">
        <v>263</v>
      </c>
    </row>
    <row r="183" spans="1:49">
      <c r="F183">
        <v>1200</v>
      </c>
      <c r="I183">
        <v>2500</v>
      </c>
      <c r="P183">
        <v>8</v>
      </c>
    </row>
    <row r="184" spans="1:49">
      <c r="A184" t="s">
        <v>494</v>
      </c>
      <c r="B184" t="s">
        <v>1</v>
      </c>
      <c r="C184">
        <v>9</v>
      </c>
      <c r="D184">
        <v>105</v>
      </c>
      <c r="F184">
        <f>($F$189/100)*Curves!$L19</f>
        <v>374.4</v>
      </c>
      <c r="G184">
        <v>0</v>
      </c>
      <c r="H184">
        <v>0</v>
      </c>
      <c r="I184">
        <f>($I$189/100)*Curves!$L19</f>
        <v>780</v>
      </c>
      <c r="L184">
        <v>0.01</v>
      </c>
      <c r="P184">
        <f>($P$189/100)*Curves!$G19</f>
        <v>0.79200000000000004</v>
      </c>
      <c r="Q184">
        <v>0.02</v>
      </c>
      <c r="S184">
        <v>0.02</v>
      </c>
      <c r="AO184">
        <v>0.01</v>
      </c>
      <c r="AR184" t="s">
        <v>315</v>
      </c>
      <c r="AT184" t="s">
        <v>316</v>
      </c>
      <c r="AU184">
        <v>1.25</v>
      </c>
      <c r="AW184" t="s">
        <v>263</v>
      </c>
    </row>
    <row r="185" spans="1:49">
      <c r="A185" t="s">
        <v>495</v>
      </c>
      <c r="B185" t="s">
        <v>4</v>
      </c>
      <c r="C185">
        <v>9</v>
      </c>
      <c r="D185">
        <v>106</v>
      </c>
      <c r="E185" t="s">
        <v>494</v>
      </c>
      <c r="F185">
        <f>($F$189/100)*Curves!$L20</f>
        <v>307.2</v>
      </c>
      <c r="G185">
        <v>0</v>
      </c>
      <c r="H185">
        <v>0</v>
      </c>
      <c r="I185">
        <f>($I$189/100)*Curves!$L20</f>
        <v>640</v>
      </c>
      <c r="L185">
        <v>0.02</v>
      </c>
      <c r="P185">
        <f>($P$189/100)*Curves!$G20</f>
        <v>1.2959999999999998</v>
      </c>
      <c r="Q185">
        <v>0.02</v>
      </c>
      <c r="S185">
        <v>0.02</v>
      </c>
      <c r="AO185">
        <v>0.01</v>
      </c>
      <c r="AR185" t="s">
        <v>314</v>
      </c>
      <c r="AT185" t="s">
        <v>316</v>
      </c>
      <c r="AU185">
        <v>1.25</v>
      </c>
      <c r="AW185" t="s">
        <v>263</v>
      </c>
    </row>
    <row r="186" spans="1:49">
      <c r="A186" t="s">
        <v>496</v>
      </c>
      <c r="B186" t="s">
        <v>7</v>
      </c>
      <c r="C186">
        <v>9</v>
      </c>
      <c r="D186">
        <v>107</v>
      </c>
      <c r="E186" t="s">
        <v>495</v>
      </c>
      <c r="F186">
        <f>($F$189/100)*Curves!$L21</f>
        <v>239.99999999999994</v>
      </c>
      <c r="G186">
        <v>0</v>
      </c>
      <c r="H186">
        <v>0</v>
      </c>
      <c r="I186">
        <f>($I$189/100)*Curves!$L21</f>
        <v>499.99999999999989</v>
      </c>
      <c r="L186">
        <v>0.03</v>
      </c>
      <c r="P186">
        <f>($P$189/100)*Curves!$G21</f>
        <v>1.7999999999999996</v>
      </c>
      <c r="Q186">
        <v>0.02</v>
      </c>
      <c r="S186">
        <v>0.02</v>
      </c>
      <c r="AO186">
        <v>0.01</v>
      </c>
      <c r="AR186" t="s">
        <v>313</v>
      </c>
      <c r="AT186" t="s">
        <v>316</v>
      </c>
      <c r="AU186">
        <v>1.25</v>
      </c>
      <c r="AW186" t="s">
        <v>263</v>
      </c>
    </row>
    <row r="187" spans="1:49">
      <c r="A187" t="s">
        <v>497</v>
      </c>
      <c r="B187" t="s">
        <v>10</v>
      </c>
      <c r="C187">
        <v>9</v>
      </c>
      <c r="D187">
        <v>108</v>
      </c>
      <c r="E187" t="s">
        <v>496</v>
      </c>
      <c r="F187">
        <f>($F$189/100)*Curves!$L22</f>
        <v>172.79999999999998</v>
      </c>
      <c r="G187">
        <v>0</v>
      </c>
      <c r="H187">
        <v>0</v>
      </c>
      <c r="I187">
        <f>($I$189/100)*Curves!$L22</f>
        <v>359.99999999999994</v>
      </c>
      <c r="L187">
        <v>0.04</v>
      </c>
      <c r="P187">
        <f>($P$189/100)*Curves!$G22</f>
        <v>2.3039999999999998</v>
      </c>
      <c r="Q187">
        <v>0.02</v>
      </c>
      <c r="S187">
        <v>0.02</v>
      </c>
      <c r="AO187">
        <v>0.01</v>
      </c>
      <c r="AR187" t="s">
        <v>312</v>
      </c>
      <c r="AT187" t="s">
        <v>316</v>
      </c>
      <c r="AU187">
        <v>1.25</v>
      </c>
      <c r="AW187" t="s">
        <v>263</v>
      </c>
    </row>
    <row r="188" spans="1:49">
      <c r="A188" t="s">
        <v>498</v>
      </c>
      <c r="B188" t="s">
        <v>13</v>
      </c>
      <c r="C188">
        <v>9</v>
      </c>
      <c r="D188">
        <v>109</v>
      </c>
      <c r="E188" t="s">
        <v>497</v>
      </c>
      <c r="F188">
        <f>($F$189/100)*Curves!$L23</f>
        <v>105.60000000000001</v>
      </c>
      <c r="G188">
        <v>0</v>
      </c>
      <c r="H188">
        <v>0</v>
      </c>
      <c r="I188">
        <f>($I$189/100)*Curves!$L23</f>
        <v>220.00000000000003</v>
      </c>
      <c r="L188">
        <v>0.05</v>
      </c>
      <c r="P188">
        <f>($P$189/100)*Curves!$G23</f>
        <v>2.8079999999999998</v>
      </c>
      <c r="Q188">
        <v>0.02</v>
      </c>
      <c r="S188">
        <v>0.02</v>
      </c>
      <c r="AO188">
        <v>0.01</v>
      </c>
      <c r="AR188" t="s">
        <v>311</v>
      </c>
      <c r="AT188" t="s">
        <v>316</v>
      </c>
      <c r="AU188">
        <v>1.25</v>
      </c>
      <c r="AW188" t="s">
        <v>263</v>
      </c>
    </row>
    <row r="189" spans="1:49">
      <c r="F189">
        <v>1200</v>
      </c>
      <c r="I189">
        <v>2500</v>
      </c>
      <c r="P189">
        <v>9</v>
      </c>
    </row>
    <row r="190" spans="1:49">
      <c r="A190" t="s">
        <v>499</v>
      </c>
      <c r="B190" t="s">
        <v>1</v>
      </c>
      <c r="C190">
        <v>9</v>
      </c>
      <c r="D190">
        <v>105</v>
      </c>
      <c r="F190">
        <f>($F$195/100)*Curves!$L19</f>
        <v>374.4</v>
      </c>
      <c r="G190">
        <v>0</v>
      </c>
      <c r="H190">
        <v>0</v>
      </c>
      <c r="I190">
        <f>($I$195/100)*Curves!$L19</f>
        <v>780</v>
      </c>
      <c r="L190">
        <v>0.01</v>
      </c>
      <c r="P190">
        <f>($P$195/100)*Curves!$G19</f>
        <v>0.68200000000000005</v>
      </c>
      <c r="Q190">
        <v>0.01</v>
      </c>
      <c r="S190">
        <v>0.02</v>
      </c>
      <c r="AO190">
        <v>0.01</v>
      </c>
      <c r="AR190" t="s">
        <v>317</v>
      </c>
      <c r="AT190" t="s">
        <v>1533</v>
      </c>
      <c r="AU190">
        <v>1.5</v>
      </c>
      <c r="AW190" t="s">
        <v>263</v>
      </c>
    </row>
    <row r="191" spans="1:49">
      <c r="A191" t="s">
        <v>500</v>
      </c>
      <c r="B191" t="s">
        <v>4</v>
      </c>
      <c r="C191">
        <v>9</v>
      </c>
      <c r="D191">
        <v>106</v>
      </c>
      <c r="E191" t="s">
        <v>499</v>
      </c>
      <c r="F191">
        <f>($F$195/100)*Curves!$L20</f>
        <v>307.2</v>
      </c>
      <c r="G191">
        <v>0</v>
      </c>
      <c r="H191">
        <v>0</v>
      </c>
      <c r="I191">
        <f>($I$195/100)*Curves!$L20</f>
        <v>640</v>
      </c>
      <c r="L191">
        <v>0.02</v>
      </c>
      <c r="P191">
        <f>($P$195/100)*Curves!$G20</f>
        <v>1.1159999999999999</v>
      </c>
      <c r="Q191">
        <v>0.01</v>
      </c>
      <c r="S191">
        <v>0.02</v>
      </c>
      <c r="AO191">
        <v>0.01</v>
      </c>
      <c r="AR191" t="s">
        <v>318</v>
      </c>
      <c r="AT191" t="s">
        <v>1533</v>
      </c>
      <c r="AU191">
        <v>1.5</v>
      </c>
      <c r="AW191" t="s">
        <v>263</v>
      </c>
    </row>
    <row r="192" spans="1:49">
      <c r="A192" t="s">
        <v>501</v>
      </c>
      <c r="B192" t="s">
        <v>7</v>
      </c>
      <c r="C192">
        <v>9</v>
      </c>
      <c r="D192">
        <v>107</v>
      </c>
      <c r="E192" t="s">
        <v>500</v>
      </c>
      <c r="F192">
        <f>($F$195/100)*Curves!$L21</f>
        <v>239.99999999999994</v>
      </c>
      <c r="G192">
        <v>0</v>
      </c>
      <c r="H192">
        <v>0</v>
      </c>
      <c r="I192">
        <f>($I$195/100)*Curves!$L21</f>
        <v>499.99999999999989</v>
      </c>
      <c r="L192">
        <v>0.03</v>
      </c>
      <c r="P192">
        <f>($P$195/100)*Curves!$G21</f>
        <v>1.5499999999999998</v>
      </c>
      <c r="Q192">
        <v>0.01</v>
      </c>
      <c r="S192">
        <v>0.02</v>
      </c>
      <c r="AO192">
        <v>0.01</v>
      </c>
      <c r="AR192" t="s">
        <v>319</v>
      </c>
      <c r="AT192" t="s">
        <v>1533</v>
      </c>
      <c r="AU192">
        <v>1.5</v>
      </c>
      <c r="AW192" t="s">
        <v>263</v>
      </c>
    </row>
    <row r="193" spans="1:49">
      <c r="A193" t="s">
        <v>502</v>
      </c>
      <c r="B193" t="s">
        <v>10</v>
      </c>
      <c r="C193">
        <v>9</v>
      </c>
      <c r="D193">
        <v>108</v>
      </c>
      <c r="E193" t="s">
        <v>501</v>
      </c>
      <c r="F193">
        <f>($F$195/100)*Curves!$L22</f>
        <v>172.79999999999998</v>
      </c>
      <c r="G193">
        <v>0</v>
      </c>
      <c r="H193">
        <v>0</v>
      </c>
      <c r="I193">
        <f>($I$195/100)*Curves!$L22</f>
        <v>359.99999999999994</v>
      </c>
      <c r="L193">
        <v>0.04</v>
      </c>
      <c r="P193">
        <f>($P$195/100)*Curves!$G22</f>
        <v>1.9839999999999998</v>
      </c>
      <c r="Q193">
        <v>0.01</v>
      </c>
      <c r="S193">
        <v>0.02</v>
      </c>
      <c r="AO193">
        <v>0.01</v>
      </c>
      <c r="AR193" t="s">
        <v>320</v>
      </c>
      <c r="AT193" t="s">
        <v>1533</v>
      </c>
      <c r="AU193">
        <v>1.5</v>
      </c>
      <c r="AW193" t="s">
        <v>263</v>
      </c>
    </row>
    <row r="194" spans="1:49">
      <c r="A194" t="s">
        <v>503</v>
      </c>
      <c r="B194" t="s">
        <v>13</v>
      </c>
      <c r="C194">
        <v>9</v>
      </c>
      <c r="D194">
        <v>109</v>
      </c>
      <c r="E194" t="s">
        <v>502</v>
      </c>
      <c r="F194">
        <f>($F$195/100)*Curves!$L23</f>
        <v>105.60000000000001</v>
      </c>
      <c r="G194">
        <v>0</v>
      </c>
      <c r="H194">
        <v>0</v>
      </c>
      <c r="I194">
        <f>($I$195/100)*Curves!$L23</f>
        <v>220.00000000000003</v>
      </c>
      <c r="L194">
        <v>0.05</v>
      </c>
      <c r="P194">
        <f>($P$195/100)*Curves!$G23</f>
        <v>2.4180000000000001</v>
      </c>
      <c r="Q194">
        <v>0.01</v>
      </c>
      <c r="S194">
        <v>0.02</v>
      </c>
      <c r="AO194">
        <v>0.01</v>
      </c>
      <c r="AR194" t="s">
        <v>321</v>
      </c>
      <c r="AT194" t="s">
        <v>1533</v>
      </c>
      <c r="AU194">
        <v>1.5</v>
      </c>
      <c r="AW194" t="s">
        <v>263</v>
      </c>
    </row>
    <row r="195" spans="1:49">
      <c r="F195">
        <v>1200</v>
      </c>
      <c r="I195">
        <v>2500</v>
      </c>
      <c r="P195">
        <v>7.75</v>
      </c>
    </row>
    <row r="196" spans="1:49">
      <c r="A196" t="s">
        <v>504</v>
      </c>
      <c r="B196" t="s">
        <v>1</v>
      </c>
      <c r="C196">
        <v>9</v>
      </c>
      <c r="D196">
        <v>105</v>
      </c>
      <c r="F196">
        <f>($F$201/100)*Curves!$L19</f>
        <v>374.4</v>
      </c>
      <c r="G196">
        <v>0</v>
      </c>
      <c r="H196">
        <v>0</v>
      </c>
      <c r="I196">
        <f>($I$201/100)*Curves!$L19</f>
        <v>780</v>
      </c>
      <c r="L196">
        <v>0.01</v>
      </c>
      <c r="P196">
        <f>($P$201/100)*Curves!$G19</f>
        <v>0.6160000000000001</v>
      </c>
      <c r="Q196">
        <v>0.01</v>
      </c>
      <c r="S196">
        <v>0.02</v>
      </c>
      <c r="AO196">
        <v>0.01</v>
      </c>
      <c r="AR196" t="s">
        <v>322</v>
      </c>
      <c r="AT196" t="s">
        <v>1534</v>
      </c>
      <c r="AU196">
        <v>1</v>
      </c>
      <c r="AW196" t="s">
        <v>263</v>
      </c>
    </row>
    <row r="197" spans="1:49">
      <c r="A197" t="s">
        <v>505</v>
      </c>
      <c r="B197" t="s">
        <v>4</v>
      </c>
      <c r="C197">
        <v>9</v>
      </c>
      <c r="D197">
        <v>106</v>
      </c>
      <c r="E197" t="s">
        <v>504</v>
      </c>
      <c r="F197">
        <f>($F$201/100)*Curves!$L20</f>
        <v>307.2</v>
      </c>
      <c r="G197">
        <v>0</v>
      </c>
      <c r="H197">
        <v>0</v>
      </c>
      <c r="I197">
        <f>($I$201/100)*Curves!$L20</f>
        <v>640</v>
      </c>
      <c r="L197">
        <v>0.02</v>
      </c>
      <c r="P197">
        <f>($P$201/100)*Curves!$G20</f>
        <v>1.008</v>
      </c>
      <c r="Q197">
        <v>0.01</v>
      </c>
      <c r="S197">
        <v>0.02</v>
      </c>
      <c r="AO197">
        <v>0.01</v>
      </c>
      <c r="AR197" t="s">
        <v>323</v>
      </c>
      <c r="AT197" t="s">
        <v>1534</v>
      </c>
      <c r="AU197">
        <v>1</v>
      </c>
      <c r="AW197" t="s">
        <v>263</v>
      </c>
    </row>
    <row r="198" spans="1:49">
      <c r="A198" t="s">
        <v>506</v>
      </c>
      <c r="B198" t="s">
        <v>7</v>
      </c>
      <c r="C198">
        <v>9</v>
      </c>
      <c r="D198">
        <v>107</v>
      </c>
      <c r="E198" t="s">
        <v>505</v>
      </c>
      <c r="F198">
        <f>($F$201/100)*Curves!$L21</f>
        <v>239.99999999999994</v>
      </c>
      <c r="G198">
        <v>0</v>
      </c>
      <c r="H198">
        <v>0</v>
      </c>
      <c r="I198">
        <f>($I$201/100)*Curves!$L21</f>
        <v>499.99999999999989</v>
      </c>
      <c r="L198">
        <v>0.03</v>
      </c>
      <c r="P198">
        <f>($P$201/100)*Curves!$G21</f>
        <v>1.4</v>
      </c>
      <c r="Q198">
        <v>0.01</v>
      </c>
      <c r="S198">
        <v>0.02</v>
      </c>
      <c r="AO198">
        <v>0.01</v>
      </c>
      <c r="AR198" t="s">
        <v>324</v>
      </c>
      <c r="AT198" t="s">
        <v>1534</v>
      </c>
      <c r="AU198">
        <v>1</v>
      </c>
      <c r="AW198" t="s">
        <v>263</v>
      </c>
    </row>
    <row r="199" spans="1:49">
      <c r="A199" t="s">
        <v>507</v>
      </c>
      <c r="B199" t="s">
        <v>10</v>
      </c>
      <c r="C199">
        <v>9</v>
      </c>
      <c r="D199">
        <v>108</v>
      </c>
      <c r="E199" t="s">
        <v>506</v>
      </c>
      <c r="F199">
        <f>($F$201/100)*Curves!$L22</f>
        <v>172.79999999999998</v>
      </c>
      <c r="G199">
        <v>0</v>
      </c>
      <c r="H199">
        <v>0</v>
      </c>
      <c r="I199">
        <f>($I$201/100)*Curves!$L22</f>
        <v>359.99999999999994</v>
      </c>
      <c r="L199">
        <v>0.04</v>
      </c>
      <c r="P199">
        <f>($P$201/100)*Curves!$G22</f>
        <v>1.792</v>
      </c>
      <c r="Q199">
        <v>0.01</v>
      </c>
      <c r="S199">
        <v>0.02</v>
      </c>
      <c r="AO199">
        <v>0.01</v>
      </c>
      <c r="AR199" t="s">
        <v>325</v>
      </c>
      <c r="AT199" t="s">
        <v>1534</v>
      </c>
      <c r="AU199">
        <v>1</v>
      </c>
      <c r="AW199" t="s">
        <v>263</v>
      </c>
    </row>
    <row r="200" spans="1:49">
      <c r="A200" t="s">
        <v>508</v>
      </c>
      <c r="B200" t="s">
        <v>13</v>
      </c>
      <c r="C200">
        <v>9</v>
      </c>
      <c r="D200">
        <v>109</v>
      </c>
      <c r="E200" t="s">
        <v>507</v>
      </c>
      <c r="F200">
        <f>($F$201/100)*Curves!$L23</f>
        <v>105.60000000000001</v>
      </c>
      <c r="G200">
        <v>0</v>
      </c>
      <c r="H200">
        <v>0</v>
      </c>
      <c r="I200">
        <f>($I$201/100)*Curves!$L23</f>
        <v>220.00000000000003</v>
      </c>
      <c r="L200">
        <v>0.05</v>
      </c>
      <c r="P200">
        <f>($P$201/100)*Curves!$G23</f>
        <v>2.1840000000000002</v>
      </c>
      <c r="Q200">
        <v>0.01</v>
      </c>
      <c r="S200">
        <v>0.02</v>
      </c>
      <c r="AO200">
        <v>0.01</v>
      </c>
      <c r="AR200" t="s">
        <v>326</v>
      </c>
      <c r="AT200" t="s">
        <v>1534</v>
      </c>
      <c r="AU200">
        <v>1</v>
      </c>
      <c r="AW200" t="s">
        <v>263</v>
      </c>
    </row>
    <row r="201" spans="1:49">
      <c r="F201">
        <v>1200</v>
      </c>
      <c r="I201">
        <v>2500</v>
      </c>
      <c r="P201">
        <v>7</v>
      </c>
    </row>
    <row r="202" spans="1:49">
      <c r="A202" t="s">
        <v>509</v>
      </c>
      <c r="B202" t="s">
        <v>1</v>
      </c>
      <c r="C202">
        <v>9</v>
      </c>
      <c r="D202">
        <v>105</v>
      </c>
      <c r="F202">
        <f>($F$207/100)*Curves!$L19</f>
        <v>374.4</v>
      </c>
      <c r="G202">
        <v>0</v>
      </c>
      <c r="H202">
        <v>0</v>
      </c>
      <c r="I202">
        <f>($I$207/100)*Curves!$L19</f>
        <v>780</v>
      </c>
      <c r="L202">
        <v>0.01</v>
      </c>
      <c r="P202">
        <f>($P$207/100)*Curves!$G19</f>
        <v>0.52800000000000002</v>
      </c>
      <c r="S202">
        <v>0.02</v>
      </c>
      <c r="T202">
        <v>0.02</v>
      </c>
      <c r="U202">
        <v>0.01</v>
      </c>
      <c r="V202">
        <v>0.02</v>
      </c>
      <c r="W202">
        <v>0.01</v>
      </c>
      <c r="X202">
        <v>0.02</v>
      </c>
      <c r="Y202">
        <v>0.01</v>
      </c>
      <c r="Z202">
        <v>0.02</v>
      </c>
      <c r="AA202">
        <v>0.01</v>
      </c>
      <c r="AB202">
        <v>0.02</v>
      </c>
      <c r="AC202">
        <v>0.01</v>
      </c>
      <c r="AD202">
        <v>0.02</v>
      </c>
      <c r="AE202">
        <v>0.01</v>
      </c>
      <c r="AO202">
        <v>0.01</v>
      </c>
      <c r="AR202" t="s">
        <v>332</v>
      </c>
      <c r="AT202" t="s">
        <v>337</v>
      </c>
      <c r="AU202">
        <v>0.5</v>
      </c>
      <c r="AW202" t="s">
        <v>263</v>
      </c>
    </row>
    <row r="203" spans="1:49">
      <c r="A203" t="s">
        <v>510</v>
      </c>
      <c r="B203" t="s">
        <v>4</v>
      </c>
      <c r="C203">
        <v>9</v>
      </c>
      <c r="D203">
        <v>106</v>
      </c>
      <c r="E203" t="s">
        <v>509</v>
      </c>
      <c r="F203">
        <f>($F$207/100)*Curves!$L20</f>
        <v>307.2</v>
      </c>
      <c r="G203">
        <v>0</v>
      </c>
      <c r="H203">
        <v>0</v>
      </c>
      <c r="I203">
        <f>($I$207/100)*Curves!$L20</f>
        <v>640</v>
      </c>
      <c r="L203">
        <v>0.02</v>
      </c>
      <c r="P203">
        <f>($P$207/100)*Curves!$G20</f>
        <v>0.86399999999999988</v>
      </c>
      <c r="S203">
        <v>0.02</v>
      </c>
      <c r="T203">
        <v>0.02</v>
      </c>
      <c r="U203">
        <v>0.01</v>
      </c>
      <c r="V203">
        <v>0.02</v>
      </c>
      <c r="W203">
        <v>0.01</v>
      </c>
      <c r="X203">
        <v>0.02</v>
      </c>
      <c r="Y203">
        <v>0.01</v>
      </c>
      <c r="Z203">
        <v>0.02</v>
      </c>
      <c r="AA203">
        <v>0.01</v>
      </c>
      <c r="AB203">
        <v>0.02</v>
      </c>
      <c r="AC203">
        <v>0.01</v>
      </c>
      <c r="AD203">
        <v>0.02</v>
      </c>
      <c r="AE203">
        <v>0.01</v>
      </c>
      <c r="AO203">
        <v>0.01</v>
      </c>
      <c r="AR203" t="s">
        <v>333</v>
      </c>
      <c r="AT203" t="s">
        <v>337</v>
      </c>
      <c r="AU203">
        <v>0.5</v>
      </c>
      <c r="AW203" t="s">
        <v>263</v>
      </c>
    </row>
    <row r="204" spans="1:49">
      <c r="A204" t="s">
        <v>511</v>
      </c>
      <c r="B204" t="s">
        <v>7</v>
      </c>
      <c r="C204">
        <v>9</v>
      </c>
      <c r="D204">
        <v>107</v>
      </c>
      <c r="E204" t="s">
        <v>510</v>
      </c>
      <c r="F204">
        <f>($F$207/100)*Curves!$L21</f>
        <v>239.99999999999994</v>
      </c>
      <c r="G204">
        <v>0</v>
      </c>
      <c r="H204">
        <v>0</v>
      </c>
      <c r="I204">
        <f>($I$207/100)*Curves!$L21</f>
        <v>499.99999999999989</v>
      </c>
      <c r="L204">
        <v>0.03</v>
      </c>
      <c r="P204">
        <f>($P$207/100)*Curves!$G21</f>
        <v>1.1999999999999997</v>
      </c>
      <c r="S204">
        <v>0.02</v>
      </c>
      <c r="T204">
        <v>0.02</v>
      </c>
      <c r="U204">
        <v>0.01</v>
      </c>
      <c r="V204">
        <v>0.02</v>
      </c>
      <c r="W204">
        <v>0.01</v>
      </c>
      <c r="X204">
        <v>0.02</v>
      </c>
      <c r="Y204">
        <v>0.01</v>
      </c>
      <c r="Z204">
        <v>0.02</v>
      </c>
      <c r="AA204">
        <v>0.01</v>
      </c>
      <c r="AB204">
        <v>0.02</v>
      </c>
      <c r="AC204">
        <v>0.01</v>
      </c>
      <c r="AD204">
        <v>0.02</v>
      </c>
      <c r="AE204">
        <v>0.01</v>
      </c>
      <c r="AO204">
        <v>0.01</v>
      </c>
      <c r="AR204" t="s">
        <v>334</v>
      </c>
      <c r="AT204" t="s">
        <v>337</v>
      </c>
      <c r="AU204">
        <v>0.5</v>
      </c>
      <c r="AW204" t="s">
        <v>263</v>
      </c>
    </row>
    <row r="205" spans="1:49">
      <c r="A205" t="s">
        <v>512</v>
      </c>
      <c r="B205" t="s">
        <v>10</v>
      </c>
      <c r="C205">
        <v>9</v>
      </c>
      <c r="D205">
        <v>108</v>
      </c>
      <c r="E205" t="s">
        <v>511</v>
      </c>
      <c r="F205">
        <f>($F$207/100)*Curves!$L22</f>
        <v>172.79999999999998</v>
      </c>
      <c r="G205">
        <v>0</v>
      </c>
      <c r="H205">
        <v>0</v>
      </c>
      <c r="I205">
        <f>($I$207/100)*Curves!$L22</f>
        <v>359.99999999999994</v>
      </c>
      <c r="L205">
        <v>0.04</v>
      </c>
      <c r="P205">
        <f>($P$207/100)*Curves!$G22</f>
        <v>1.5359999999999998</v>
      </c>
      <c r="S205">
        <v>0.02</v>
      </c>
      <c r="T205">
        <v>0.02</v>
      </c>
      <c r="U205">
        <v>0.01</v>
      </c>
      <c r="V205">
        <v>0.02</v>
      </c>
      <c r="W205">
        <v>0.01</v>
      </c>
      <c r="X205">
        <v>0.02</v>
      </c>
      <c r="Y205">
        <v>0.01</v>
      </c>
      <c r="Z205">
        <v>0.02</v>
      </c>
      <c r="AA205">
        <v>0.01</v>
      </c>
      <c r="AB205">
        <v>0.02</v>
      </c>
      <c r="AC205">
        <v>0.01</v>
      </c>
      <c r="AD205">
        <v>0.02</v>
      </c>
      <c r="AE205">
        <v>0.01</v>
      </c>
      <c r="AO205">
        <v>0.01</v>
      </c>
      <c r="AR205" t="s">
        <v>335</v>
      </c>
      <c r="AT205" t="s">
        <v>337</v>
      </c>
      <c r="AU205">
        <v>0.5</v>
      </c>
      <c r="AW205" t="s">
        <v>263</v>
      </c>
    </row>
    <row r="206" spans="1:49">
      <c r="A206" t="s">
        <v>513</v>
      </c>
      <c r="B206" t="s">
        <v>13</v>
      </c>
      <c r="C206">
        <v>9</v>
      </c>
      <c r="D206">
        <v>109</v>
      </c>
      <c r="E206" t="s">
        <v>512</v>
      </c>
      <c r="F206">
        <f>($F$207/100)*Curves!$L23</f>
        <v>105.60000000000001</v>
      </c>
      <c r="G206">
        <v>0</v>
      </c>
      <c r="H206">
        <v>0</v>
      </c>
      <c r="I206">
        <f>($I$207/100)*Curves!$L23</f>
        <v>220.00000000000003</v>
      </c>
      <c r="L206">
        <v>0.05</v>
      </c>
      <c r="P206">
        <f>($P$207/100)*Curves!$G23</f>
        <v>1.8719999999999999</v>
      </c>
      <c r="S206">
        <v>0.02</v>
      </c>
      <c r="T206">
        <v>0.02</v>
      </c>
      <c r="U206">
        <v>0.01</v>
      </c>
      <c r="V206">
        <v>0.02</v>
      </c>
      <c r="W206">
        <v>0.01</v>
      </c>
      <c r="X206">
        <v>0.02</v>
      </c>
      <c r="Y206">
        <v>0.01</v>
      </c>
      <c r="Z206">
        <v>0.02</v>
      </c>
      <c r="AA206">
        <v>0.01</v>
      </c>
      <c r="AB206">
        <v>0.02</v>
      </c>
      <c r="AC206">
        <v>0.01</v>
      </c>
      <c r="AD206">
        <v>0.02</v>
      </c>
      <c r="AE206">
        <v>0.01</v>
      </c>
      <c r="AO206">
        <v>0.01</v>
      </c>
      <c r="AR206" t="s">
        <v>336</v>
      </c>
      <c r="AT206" t="s">
        <v>337</v>
      </c>
      <c r="AU206">
        <v>0.5</v>
      </c>
      <c r="AW206" t="s">
        <v>263</v>
      </c>
    </row>
    <row r="207" spans="1:49">
      <c r="F207">
        <v>1200</v>
      </c>
      <c r="I207">
        <v>2500</v>
      </c>
      <c r="P207">
        <v>6</v>
      </c>
    </row>
    <row r="208" spans="1:49">
      <c r="A208" t="s">
        <v>514</v>
      </c>
      <c r="C208">
        <v>9</v>
      </c>
      <c r="D208">
        <v>105</v>
      </c>
      <c r="F208">
        <f>($F$213/100)*Curves!$L19</f>
        <v>374.4</v>
      </c>
      <c r="G208">
        <v>0</v>
      </c>
      <c r="H208">
        <v>0</v>
      </c>
      <c r="I208">
        <f>($I$213/100)*Curves!$L19</f>
        <v>780</v>
      </c>
      <c r="L208">
        <v>0.01</v>
      </c>
      <c r="M208">
        <v>0.01</v>
      </c>
      <c r="P208">
        <f>($P$213/100)*Curves!$G19</f>
        <v>0.35200000000000004</v>
      </c>
      <c r="S208">
        <v>0.01</v>
      </c>
      <c r="AN208">
        <v>0.01</v>
      </c>
      <c r="AO208">
        <v>0.01</v>
      </c>
      <c r="AP208">
        <v>-0.01</v>
      </c>
      <c r="AQ208">
        <v>-0.01</v>
      </c>
      <c r="AR208" t="s">
        <v>340</v>
      </c>
      <c r="AT208" t="s">
        <v>338</v>
      </c>
      <c r="AU208">
        <v>0.4</v>
      </c>
      <c r="AW208" t="s">
        <v>263</v>
      </c>
    </row>
    <row r="209" spans="1:49">
      <c r="A209" t="s">
        <v>515</v>
      </c>
      <c r="C209">
        <v>9</v>
      </c>
      <c r="D209">
        <v>106</v>
      </c>
      <c r="E209" t="s">
        <v>514</v>
      </c>
      <c r="F209">
        <f>($F$213/100)*Curves!$L20</f>
        <v>307.2</v>
      </c>
      <c r="G209">
        <v>0</v>
      </c>
      <c r="H209">
        <v>0</v>
      </c>
      <c r="I209">
        <f>($I$213/100)*Curves!$L20</f>
        <v>640</v>
      </c>
      <c r="L209">
        <v>0.01</v>
      </c>
      <c r="M209">
        <v>0.01</v>
      </c>
      <c r="P209">
        <f>($P$213/100)*Curves!$G20</f>
        <v>0.57599999999999996</v>
      </c>
      <c r="S209">
        <v>0.01</v>
      </c>
      <c r="AN209">
        <v>0.01</v>
      </c>
      <c r="AO209">
        <v>0.01</v>
      </c>
      <c r="AP209">
        <v>-0.01</v>
      </c>
      <c r="AQ209">
        <v>-0.01</v>
      </c>
      <c r="AR209" t="s">
        <v>341</v>
      </c>
      <c r="AT209" t="s">
        <v>338</v>
      </c>
      <c r="AU209">
        <v>0.4</v>
      </c>
      <c r="AW209" t="s">
        <v>263</v>
      </c>
    </row>
    <row r="210" spans="1:49">
      <c r="A210" t="s">
        <v>516</v>
      </c>
      <c r="C210">
        <v>9</v>
      </c>
      <c r="D210">
        <v>107</v>
      </c>
      <c r="E210" t="s">
        <v>515</v>
      </c>
      <c r="F210">
        <f>($F$213/100)*Curves!$L21</f>
        <v>239.99999999999994</v>
      </c>
      <c r="G210">
        <v>0</v>
      </c>
      <c r="H210">
        <v>0</v>
      </c>
      <c r="I210">
        <f>($I$213/100)*Curves!$L21</f>
        <v>499.99999999999989</v>
      </c>
      <c r="L210">
        <v>0.01</v>
      </c>
      <c r="M210">
        <v>0.01</v>
      </c>
      <c r="P210">
        <f>($P$213/100)*Curves!$G21</f>
        <v>0.79999999999999982</v>
      </c>
      <c r="S210">
        <v>0.01</v>
      </c>
      <c r="AN210">
        <v>0.01</v>
      </c>
      <c r="AO210">
        <v>0.01</v>
      </c>
      <c r="AP210">
        <v>-0.01</v>
      </c>
      <c r="AQ210">
        <v>-0.01</v>
      </c>
      <c r="AR210" t="s">
        <v>342</v>
      </c>
      <c r="AT210" t="s">
        <v>338</v>
      </c>
      <c r="AU210">
        <v>0.4</v>
      </c>
      <c r="AW210" t="s">
        <v>263</v>
      </c>
    </row>
    <row r="211" spans="1:49">
      <c r="A211" t="s">
        <v>517</v>
      </c>
      <c r="C211">
        <v>9</v>
      </c>
      <c r="D211">
        <v>108</v>
      </c>
      <c r="E211" t="s">
        <v>516</v>
      </c>
      <c r="F211">
        <f>($F$213/100)*Curves!$L22</f>
        <v>172.79999999999998</v>
      </c>
      <c r="G211">
        <v>0</v>
      </c>
      <c r="H211">
        <v>0</v>
      </c>
      <c r="I211">
        <f>($I$213/100)*Curves!$L22</f>
        <v>359.99999999999994</v>
      </c>
      <c r="L211">
        <v>0.02</v>
      </c>
      <c r="M211">
        <v>0.02</v>
      </c>
      <c r="P211">
        <f>($P$213/100)*Curves!$G22</f>
        <v>1.024</v>
      </c>
      <c r="S211">
        <v>0.01</v>
      </c>
      <c r="AN211">
        <v>0.01</v>
      </c>
      <c r="AO211">
        <v>0.01</v>
      </c>
      <c r="AP211">
        <v>-0.01</v>
      </c>
      <c r="AQ211">
        <v>-0.01</v>
      </c>
      <c r="AR211" t="s">
        <v>343</v>
      </c>
      <c r="AT211" t="s">
        <v>338</v>
      </c>
      <c r="AU211">
        <v>0.4</v>
      </c>
      <c r="AW211" t="s">
        <v>263</v>
      </c>
    </row>
    <row r="212" spans="1:49">
      <c r="A212" t="s">
        <v>518</v>
      </c>
      <c r="C212">
        <v>9</v>
      </c>
      <c r="D212">
        <v>109</v>
      </c>
      <c r="E212" t="s">
        <v>517</v>
      </c>
      <c r="F212">
        <f>($F$213/100)*Curves!$L23</f>
        <v>105.60000000000001</v>
      </c>
      <c r="G212">
        <v>0</v>
      </c>
      <c r="H212">
        <v>0</v>
      </c>
      <c r="I212">
        <f>($I$213/100)*Curves!$L23</f>
        <v>220.00000000000003</v>
      </c>
      <c r="L212">
        <v>0.02</v>
      </c>
      <c r="M212">
        <v>0.02</v>
      </c>
      <c r="P212">
        <f>($P$213/100)*Curves!$G23</f>
        <v>1.248</v>
      </c>
      <c r="S212">
        <v>0.01</v>
      </c>
      <c r="AN212">
        <v>0.01</v>
      </c>
      <c r="AO212">
        <v>0.01</v>
      </c>
      <c r="AP212">
        <v>-0.01</v>
      </c>
      <c r="AQ212">
        <v>-0.01</v>
      </c>
      <c r="AR212" t="s">
        <v>344</v>
      </c>
      <c r="AT212" t="s">
        <v>338</v>
      </c>
      <c r="AU212">
        <v>0.4</v>
      </c>
      <c r="AW212" t="s">
        <v>263</v>
      </c>
    </row>
    <row r="213" spans="1:49">
      <c r="F213">
        <v>1200</v>
      </c>
      <c r="I213">
        <v>2500</v>
      </c>
      <c r="P213">
        <v>4</v>
      </c>
    </row>
    <row r="214" spans="1:49">
      <c r="A214" t="s">
        <v>519</v>
      </c>
      <c r="C214">
        <v>9</v>
      </c>
      <c r="D214">
        <v>105</v>
      </c>
      <c r="F214">
        <f>($F$219/100)*Curves!$L19</f>
        <v>374.4</v>
      </c>
      <c r="G214">
        <v>0</v>
      </c>
      <c r="H214">
        <v>0</v>
      </c>
      <c r="I214">
        <f>($I$219/100)*Curves!$L19</f>
        <v>780</v>
      </c>
      <c r="L214">
        <v>0.01</v>
      </c>
      <c r="P214">
        <f>($P$219/100)*Curves!$G19</f>
        <v>0.33</v>
      </c>
      <c r="AN214">
        <v>0.02</v>
      </c>
      <c r="AO214">
        <v>0.01</v>
      </c>
      <c r="AP214">
        <v>-0.01</v>
      </c>
      <c r="AQ214">
        <v>-0.01</v>
      </c>
      <c r="AR214" t="s">
        <v>345</v>
      </c>
      <c r="AT214" t="s">
        <v>339</v>
      </c>
      <c r="AU214">
        <v>0.2</v>
      </c>
      <c r="AW214" t="s">
        <v>263</v>
      </c>
    </row>
    <row r="215" spans="1:49">
      <c r="A215" t="s">
        <v>520</v>
      </c>
      <c r="C215">
        <v>9</v>
      </c>
      <c r="D215">
        <v>106</v>
      </c>
      <c r="E215" t="s">
        <v>519</v>
      </c>
      <c r="F215">
        <f>($F$219/100)*Curves!$L20</f>
        <v>307.2</v>
      </c>
      <c r="G215">
        <v>0</v>
      </c>
      <c r="H215">
        <v>0</v>
      </c>
      <c r="I215">
        <f>($I$219/100)*Curves!$L20</f>
        <v>640</v>
      </c>
      <c r="L215">
        <v>0.02</v>
      </c>
      <c r="P215">
        <f>($P$219/100)*Curves!$G20</f>
        <v>0.53999999999999992</v>
      </c>
      <c r="AN215">
        <v>0.02</v>
      </c>
      <c r="AO215">
        <v>0.01</v>
      </c>
      <c r="AP215">
        <v>-0.01</v>
      </c>
      <c r="AQ215">
        <v>-0.01</v>
      </c>
      <c r="AR215" t="s">
        <v>346</v>
      </c>
      <c r="AT215" t="s">
        <v>339</v>
      </c>
      <c r="AU215">
        <v>0.2</v>
      </c>
      <c r="AW215" t="s">
        <v>263</v>
      </c>
    </row>
    <row r="216" spans="1:49">
      <c r="A216" t="s">
        <v>521</v>
      </c>
      <c r="C216">
        <v>9</v>
      </c>
      <c r="D216">
        <v>107</v>
      </c>
      <c r="E216" t="s">
        <v>520</v>
      </c>
      <c r="F216">
        <f>($F$219/100)*Curves!$L21</f>
        <v>239.99999999999994</v>
      </c>
      <c r="G216">
        <v>0</v>
      </c>
      <c r="H216">
        <v>0</v>
      </c>
      <c r="I216">
        <f>($I$219/100)*Curves!$L21</f>
        <v>499.99999999999989</v>
      </c>
      <c r="L216">
        <v>0.03</v>
      </c>
      <c r="P216">
        <f>($P$219/100)*Curves!$G21</f>
        <v>0.74999999999999989</v>
      </c>
      <c r="AN216">
        <v>0.02</v>
      </c>
      <c r="AO216">
        <v>0.01</v>
      </c>
      <c r="AP216">
        <v>-0.01</v>
      </c>
      <c r="AQ216">
        <v>-0.01</v>
      </c>
      <c r="AR216" t="s">
        <v>347</v>
      </c>
      <c r="AT216" t="s">
        <v>339</v>
      </c>
      <c r="AU216">
        <v>0.2</v>
      </c>
      <c r="AW216" t="s">
        <v>263</v>
      </c>
    </row>
    <row r="217" spans="1:49">
      <c r="A217" t="s">
        <v>522</v>
      </c>
      <c r="C217">
        <v>9</v>
      </c>
      <c r="D217">
        <v>108</v>
      </c>
      <c r="E217" t="s">
        <v>521</v>
      </c>
      <c r="F217">
        <f>($F$219/100)*Curves!$L22</f>
        <v>172.79999999999998</v>
      </c>
      <c r="G217">
        <v>0</v>
      </c>
      <c r="H217">
        <v>0</v>
      </c>
      <c r="I217">
        <f>($I$219/100)*Curves!$L22</f>
        <v>359.99999999999994</v>
      </c>
      <c r="L217">
        <v>0.04</v>
      </c>
      <c r="P217">
        <f>($P$219/100)*Curves!$G22</f>
        <v>0.95999999999999985</v>
      </c>
      <c r="AN217">
        <v>0.02</v>
      </c>
      <c r="AO217">
        <v>0.01</v>
      </c>
      <c r="AP217">
        <v>-0.01</v>
      </c>
      <c r="AQ217">
        <v>-0.01</v>
      </c>
      <c r="AR217" t="s">
        <v>348</v>
      </c>
      <c r="AT217" t="s">
        <v>339</v>
      </c>
      <c r="AU217">
        <v>0.2</v>
      </c>
      <c r="AW217" t="s">
        <v>263</v>
      </c>
    </row>
    <row r="218" spans="1:49">
      <c r="A218" t="s">
        <v>523</v>
      </c>
      <c r="C218">
        <v>9</v>
      </c>
      <c r="D218">
        <v>109</v>
      </c>
      <c r="E218" t="s">
        <v>522</v>
      </c>
      <c r="F218">
        <f>($F$219/100)*Curves!$L23</f>
        <v>105.60000000000001</v>
      </c>
      <c r="G218">
        <v>0</v>
      </c>
      <c r="H218">
        <v>0</v>
      </c>
      <c r="I218">
        <f>($I$219/100)*Curves!$L23</f>
        <v>220.00000000000003</v>
      </c>
      <c r="L218">
        <v>0.05</v>
      </c>
      <c r="P218">
        <f>($P$219/100)*Curves!$G23</f>
        <v>1.17</v>
      </c>
      <c r="AN218">
        <v>0.02</v>
      </c>
      <c r="AO218">
        <v>0.01</v>
      </c>
      <c r="AP218">
        <v>-0.01</v>
      </c>
      <c r="AQ218">
        <v>-0.01</v>
      </c>
      <c r="AR218" t="s">
        <v>349</v>
      </c>
      <c r="AT218" t="s">
        <v>339</v>
      </c>
      <c r="AU218">
        <v>0.2</v>
      </c>
      <c r="AW218" t="s">
        <v>263</v>
      </c>
    </row>
    <row r="219" spans="1:49">
      <c r="F219">
        <v>1200</v>
      </c>
      <c r="I219">
        <v>2500</v>
      </c>
      <c r="P219">
        <v>3.75</v>
      </c>
    </row>
    <row r="220" spans="1:49">
      <c r="A220" t="s">
        <v>524</v>
      </c>
      <c r="B220" t="s">
        <v>1</v>
      </c>
      <c r="C220">
        <v>9</v>
      </c>
      <c r="D220">
        <v>105</v>
      </c>
      <c r="F220">
        <f>($F$225/100)*Curves!$L19</f>
        <v>374.4</v>
      </c>
      <c r="G220">
        <v>0</v>
      </c>
      <c r="H220">
        <v>0</v>
      </c>
      <c r="I220">
        <f>($I$225/100)*Curves!$L19</f>
        <v>780</v>
      </c>
      <c r="L220">
        <v>0.01</v>
      </c>
      <c r="P220">
        <f>($P$225/100)*Curves!$G19</f>
        <v>0.79200000000000004</v>
      </c>
      <c r="Q220">
        <v>0.02</v>
      </c>
      <c r="S220">
        <v>0.01</v>
      </c>
      <c r="AR220" t="s">
        <v>357</v>
      </c>
      <c r="AT220" t="s">
        <v>356</v>
      </c>
      <c r="AU220">
        <v>2</v>
      </c>
      <c r="AW220" t="s">
        <v>263</v>
      </c>
    </row>
    <row r="221" spans="1:49">
      <c r="A221" t="s">
        <v>525</v>
      </c>
      <c r="B221" t="s">
        <v>4</v>
      </c>
      <c r="C221">
        <v>9</v>
      </c>
      <c r="D221">
        <v>106</v>
      </c>
      <c r="E221" t="s">
        <v>524</v>
      </c>
      <c r="F221">
        <f>($F$225/100)*Curves!$L20</f>
        <v>307.2</v>
      </c>
      <c r="G221">
        <v>0</v>
      </c>
      <c r="H221">
        <v>0</v>
      </c>
      <c r="I221">
        <f>($I$225/100)*Curves!$L20</f>
        <v>640</v>
      </c>
      <c r="L221">
        <v>0.02</v>
      </c>
      <c r="P221">
        <f>($P$225/100)*Curves!$G20</f>
        <v>1.2959999999999998</v>
      </c>
      <c r="Q221">
        <v>0.02</v>
      </c>
      <c r="S221">
        <v>0.01</v>
      </c>
      <c r="AR221" t="s">
        <v>358</v>
      </c>
      <c r="AT221" t="s">
        <v>356</v>
      </c>
      <c r="AU221">
        <v>2</v>
      </c>
      <c r="AW221" t="s">
        <v>263</v>
      </c>
    </row>
    <row r="222" spans="1:49">
      <c r="A222" t="s">
        <v>526</v>
      </c>
      <c r="B222" t="s">
        <v>7</v>
      </c>
      <c r="C222">
        <v>9</v>
      </c>
      <c r="D222">
        <v>107</v>
      </c>
      <c r="E222" t="s">
        <v>525</v>
      </c>
      <c r="F222">
        <f>($F$225/100)*Curves!$L21</f>
        <v>239.99999999999994</v>
      </c>
      <c r="G222">
        <v>0</v>
      </c>
      <c r="H222">
        <v>0</v>
      </c>
      <c r="I222">
        <f>($I$225/100)*Curves!$L21</f>
        <v>499.99999999999989</v>
      </c>
      <c r="L222">
        <v>0.03</v>
      </c>
      <c r="P222">
        <f>($P$225/100)*Curves!$G21</f>
        <v>1.7999999999999996</v>
      </c>
      <c r="Q222">
        <v>0.02</v>
      </c>
      <c r="S222">
        <v>0.01</v>
      </c>
      <c r="AR222" t="s">
        <v>359</v>
      </c>
      <c r="AT222" t="s">
        <v>356</v>
      </c>
      <c r="AU222">
        <v>2</v>
      </c>
      <c r="AW222" t="s">
        <v>263</v>
      </c>
    </row>
    <row r="223" spans="1:49">
      <c r="A223" t="s">
        <v>527</v>
      </c>
      <c r="B223" t="s">
        <v>10</v>
      </c>
      <c r="C223">
        <v>9</v>
      </c>
      <c r="D223">
        <v>108</v>
      </c>
      <c r="E223" t="s">
        <v>526</v>
      </c>
      <c r="F223">
        <f>($F$225/100)*Curves!$L22</f>
        <v>172.79999999999998</v>
      </c>
      <c r="G223">
        <v>0</v>
      </c>
      <c r="H223">
        <v>0</v>
      </c>
      <c r="I223">
        <f>($I$225/100)*Curves!$L22</f>
        <v>359.99999999999994</v>
      </c>
      <c r="L223">
        <v>0.04</v>
      </c>
      <c r="P223">
        <f>($P$225/100)*Curves!$G22</f>
        <v>2.3039999999999998</v>
      </c>
      <c r="Q223">
        <v>0.02</v>
      </c>
      <c r="S223">
        <v>0.01</v>
      </c>
      <c r="AR223" t="s">
        <v>360</v>
      </c>
      <c r="AT223" t="s">
        <v>356</v>
      </c>
      <c r="AU223">
        <v>2</v>
      </c>
      <c r="AW223" t="s">
        <v>263</v>
      </c>
    </row>
    <row r="224" spans="1:49">
      <c r="A224" t="s">
        <v>528</v>
      </c>
      <c r="B224" t="s">
        <v>13</v>
      </c>
      <c r="C224">
        <v>9</v>
      </c>
      <c r="D224">
        <v>109</v>
      </c>
      <c r="E224" t="s">
        <v>527</v>
      </c>
      <c r="F224">
        <f>($F$225/100)*Curves!$L23</f>
        <v>105.60000000000001</v>
      </c>
      <c r="G224">
        <v>0</v>
      </c>
      <c r="H224">
        <v>0</v>
      </c>
      <c r="I224">
        <f>($I$225/100)*Curves!$L23</f>
        <v>220.00000000000003</v>
      </c>
      <c r="L224">
        <v>0.05</v>
      </c>
      <c r="P224">
        <f>($P$225/100)*Curves!$G23</f>
        <v>2.8079999999999998</v>
      </c>
      <c r="Q224">
        <v>0.02</v>
      </c>
      <c r="S224">
        <v>0.01</v>
      </c>
      <c r="AR224" t="s">
        <v>361</v>
      </c>
      <c r="AT224" t="s">
        <v>356</v>
      </c>
      <c r="AU224">
        <v>2</v>
      </c>
      <c r="AW224" t="s">
        <v>263</v>
      </c>
    </row>
    <row r="225" spans="1:53">
      <c r="F225">
        <v>1200</v>
      </c>
      <c r="I225">
        <v>2500</v>
      </c>
      <c r="P225">
        <v>9</v>
      </c>
    </row>
    <row r="226" spans="1:53">
      <c r="A226" t="s">
        <v>529</v>
      </c>
      <c r="B226" t="s">
        <v>1</v>
      </c>
      <c r="C226">
        <v>9</v>
      </c>
      <c r="D226">
        <v>105</v>
      </c>
      <c r="F226">
        <f>($F$231/100)*Curves!$L19</f>
        <v>374.4</v>
      </c>
      <c r="G226">
        <v>0</v>
      </c>
      <c r="H226">
        <v>0</v>
      </c>
      <c r="I226">
        <f>($I$231/100)*Curves!$L19</f>
        <v>780</v>
      </c>
      <c r="L226">
        <v>0.01</v>
      </c>
      <c r="P226">
        <f>($P$231/100)*Curves!$G19</f>
        <v>0.79200000000000004</v>
      </c>
      <c r="Q226">
        <v>0.01</v>
      </c>
      <c r="S226">
        <v>0.02</v>
      </c>
      <c r="AR226" t="s">
        <v>350</v>
      </c>
      <c r="AT226" t="s">
        <v>355</v>
      </c>
      <c r="AU226">
        <v>2</v>
      </c>
      <c r="AW226" t="s">
        <v>263</v>
      </c>
    </row>
    <row r="227" spans="1:53">
      <c r="A227" t="s">
        <v>530</v>
      </c>
      <c r="B227" t="s">
        <v>4</v>
      </c>
      <c r="C227">
        <v>9</v>
      </c>
      <c r="D227">
        <v>106</v>
      </c>
      <c r="E227" t="s">
        <v>529</v>
      </c>
      <c r="F227">
        <f>($F$231/100)*Curves!$L20</f>
        <v>307.2</v>
      </c>
      <c r="G227">
        <v>0</v>
      </c>
      <c r="H227">
        <v>0</v>
      </c>
      <c r="I227">
        <f>($I$231/100)*Curves!$L20</f>
        <v>640</v>
      </c>
      <c r="L227">
        <v>0.02</v>
      </c>
      <c r="P227">
        <f>($P$231/100)*Curves!$G20</f>
        <v>1.2959999999999998</v>
      </c>
      <c r="Q227">
        <v>0.01</v>
      </c>
      <c r="S227">
        <v>0.02</v>
      </c>
      <c r="AR227" t="s">
        <v>351</v>
      </c>
      <c r="AT227" t="s">
        <v>355</v>
      </c>
      <c r="AU227">
        <v>2</v>
      </c>
      <c r="AW227" t="s">
        <v>263</v>
      </c>
    </row>
    <row r="228" spans="1:53">
      <c r="A228" t="s">
        <v>531</v>
      </c>
      <c r="B228" t="s">
        <v>7</v>
      </c>
      <c r="C228">
        <v>9</v>
      </c>
      <c r="D228">
        <v>107</v>
      </c>
      <c r="E228" t="s">
        <v>530</v>
      </c>
      <c r="F228">
        <f>($F$231/100)*Curves!$L21</f>
        <v>239.99999999999994</v>
      </c>
      <c r="G228">
        <v>0</v>
      </c>
      <c r="H228">
        <v>0</v>
      </c>
      <c r="I228">
        <f>($I$231/100)*Curves!$L21</f>
        <v>499.99999999999989</v>
      </c>
      <c r="L228">
        <v>0.03</v>
      </c>
      <c r="P228">
        <f>($P$231/100)*Curves!$G21</f>
        <v>1.7999999999999996</v>
      </c>
      <c r="Q228">
        <v>0.01</v>
      </c>
      <c r="S228">
        <v>0.02</v>
      </c>
      <c r="AR228" t="s">
        <v>352</v>
      </c>
      <c r="AT228" t="s">
        <v>355</v>
      </c>
      <c r="AU228">
        <v>2</v>
      </c>
      <c r="AW228" t="s">
        <v>263</v>
      </c>
    </row>
    <row r="229" spans="1:53">
      <c r="A229" t="s">
        <v>532</v>
      </c>
      <c r="B229" t="s">
        <v>10</v>
      </c>
      <c r="C229">
        <v>9</v>
      </c>
      <c r="D229">
        <v>108</v>
      </c>
      <c r="E229" t="s">
        <v>531</v>
      </c>
      <c r="F229">
        <f>($F$231/100)*Curves!$L22</f>
        <v>172.79999999999998</v>
      </c>
      <c r="G229">
        <v>0</v>
      </c>
      <c r="H229">
        <v>0</v>
      </c>
      <c r="I229">
        <f>($I$231/100)*Curves!$L22</f>
        <v>359.99999999999994</v>
      </c>
      <c r="L229">
        <v>0.04</v>
      </c>
      <c r="P229">
        <f>($P$231/100)*Curves!$G22</f>
        <v>2.3039999999999998</v>
      </c>
      <c r="Q229">
        <v>0.01</v>
      </c>
      <c r="S229">
        <v>0.02</v>
      </c>
      <c r="AR229" t="s">
        <v>353</v>
      </c>
      <c r="AT229" t="s">
        <v>355</v>
      </c>
      <c r="AU229">
        <v>2</v>
      </c>
      <c r="AW229" t="s">
        <v>263</v>
      </c>
    </row>
    <row r="230" spans="1:53">
      <c r="A230" t="s">
        <v>533</v>
      </c>
      <c r="B230" t="s">
        <v>13</v>
      </c>
      <c r="C230">
        <v>9</v>
      </c>
      <c r="D230">
        <v>109</v>
      </c>
      <c r="E230" t="s">
        <v>532</v>
      </c>
      <c r="F230">
        <f>($F$231/100)*Curves!$L23</f>
        <v>105.60000000000001</v>
      </c>
      <c r="G230">
        <v>0</v>
      </c>
      <c r="H230">
        <v>0</v>
      </c>
      <c r="I230">
        <f>($I$231/100)*Curves!$L23</f>
        <v>220.00000000000003</v>
      </c>
      <c r="L230">
        <v>0.05</v>
      </c>
      <c r="P230">
        <f>($P$231/100)*Curves!$G23</f>
        <v>2.8079999999999998</v>
      </c>
      <c r="Q230">
        <v>0.01</v>
      </c>
      <c r="S230">
        <v>0.02</v>
      </c>
      <c r="AR230" t="s">
        <v>354</v>
      </c>
      <c r="AT230" t="s">
        <v>355</v>
      </c>
      <c r="AU230">
        <v>2</v>
      </c>
      <c r="AW230" t="s">
        <v>263</v>
      </c>
    </row>
    <row r="231" spans="1:53">
      <c r="F231">
        <v>1200</v>
      </c>
      <c r="I231">
        <v>2500</v>
      </c>
      <c r="P231">
        <v>9</v>
      </c>
    </row>
    <row r="232" spans="1:53">
      <c r="A232" t="s">
        <v>1167</v>
      </c>
      <c r="B232" t="s">
        <v>1</v>
      </c>
      <c r="C232">
        <v>9</v>
      </c>
      <c r="D232">
        <v>110</v>
      </c>
      <c r="F232">
        <f>($F$238/100)*Curves!$B26</f>
        <v>14.000000000000025</v>
      </c>
      <c r="G232">
        <v>0</v>
      </c>
      <c r="H232">
        <f>($H$238/100)*Curves!$B26</f>
        <v>0</v>
      </c>
      <c r="I232">
        <f>($I$99/100)*Curves!$B165</f>
        <v>0</v>
      </c>
      <c r="M232">
        <v>0.2</v>
      </c>
      <c r="O232">
        <v>0.1</v>
      </c>
      <c r="P232">
        <v>0.1</v>
      </c>
      <c r="R232">
        <v>-0.01</v>
      </c>
      <c r="S232">
        <v>0.01</v>
      </c>
      <c r="AR232" t="s">
        <v>367</v>
      </c>
      <c r="BA232" t="s">
        <v>369</v>
      </c>
    </row>
    <row r="233" spans="1:53">
      <c r="A233" t="s">
        <v>1168</v>
      </c>
      <c r="B233" t="s">
        <v>4</v>
      </c>
      <c r="C233">
        <v>9</v>
      </c>
      <c r="D233">
        <v>109</v>
      </c>
      <c r="E233" t="s">
        <v>1167</v>
      </c>
      <c r="F233">
        <f>($F$238/100)*Curves!$B27</f>
        <v>88.400000000000034</v>
      </c>
      <c r="G233">
        <v>0</v>
      </c>
      <c r="H233">
        <v>0</v>
      </c>
      <c r="I233">
        <f>($I$99/100)*Curves!$B166</f>
        <v>0</v>
      </c>
      <c r="M233">
        <v>0.2</v>
      </c>
      <c r="O233">
        <v>0.1</v>
      </c>
      <c r="P233">
        <v>0.15</v>
      </c>
      <c r="R233">
        <v>-0.01</v>
      </c>
      <c r="S233">
        <v>0.01</v>
      </c>
      <c r="AO233">
        <v>0.01</v>
      </c>
      <c r="AR233" t="s">
        <v>1777</v>
      </c>
      <c r="BA233" t="s">
        <v>369</v>
      </c>
    </row>
    <row r="234" spans="1:53">
      <c r="A234" t="s">
        <v>1169</v>
      </c>
      <c r="B234" t="s">
        <v>7</v>
      </c>
      <c r="C234">
        <v>9</v>
      </c>
      <c r="D234">
        <v>108</v>
      </c>
      <c r="E234" t="s">
        <v>1168</v>
      </c>
      <c r="F234">
        <f>($F$238/100)*Curves!$B28</f>
        <v>162.80000000000004</v>
      </c>
      <c r="G234">
        <v>0</v>
      </c>
      <c r="H234">
        <v>0</v>
      </c>
      <c r="I234">
        <f>($I$99/100)*Curves!$B167</f>
        <v>0</v>
      </c>
      <c r="M234">
        <v>0.2</v>
      </c>
      <c r="O234">
        <v>0.1</v>
      </c>
      <c r="P234">
        <v>0.2</v>
      </c>
      <c r="R234">
        <v>-0.01</v>
      </c>
      <c r="S234">
        <v>0.01</v>
      </c>
      <c r="AO234">
        <v>0.02</v>
      </c>
      <c r="AR234" t="s">
        <v>1778</v>
      </c>
      <c r="BA234" t="s">
        <v>370</v>
      </c>
    </row>
    <row r="235" spans="1:53">
      <c r="A235" t="s">
        <v>1773</v>
      </c>
      <c r="B235" t="s">
        <v>10</v>
      </c>
      <c r="C235">
        <v>9</v>
      </c>
      <c r="D235">
        <v>107</v>
      </c>
      <c r="E235" t="s">
        <v>1169</v>
      </c>
      <c r="F235">
        <f>($F$238/100)*Curves!$B29</f>
        <v>237.20000000000005</v>
      </c>
      <c r="G235">
        <v>0</v>
      </c>
      <c r="H235">
        <v>0</v>
      </c>
      <c r="I235">
        <f>($I$99/100)*Curves!$B168</f>
        <v>0</v>
      </c>
      <c r="AR235" t="s">
        <v>1105</v>
      </c>
    </row>
    <row r="236" spans="1:53">
      <c r="A236" t="s">
        <v>1774</v>
      </c>
      <c r="B236" t="s">
        <v>13</v>
      </c>
      <c r="C236">
        <v>9</v>
      </c>
      <c r="D236">
        <v>106</v>
      </c>
      <c r="E236" t="s">
        <v>1773</v>
      </c>
      <c r="F236">
        <f>($F$238/100)*Curves!$B30</f>
        <v>311.60000000000002</v>
      </c>
      <c r="G236">
        <v>0</v>
      </c>
      <c r="H236">
        <v>0</v>
      </c>
      <c r="I236">
        <f>($I$99/100)*Curves!$B169</f>
        <v>0</v>
      </c>
      <c r="AR236" t="s">
        <v>1098</v>
      </c>
    </row>
    <row r="237" spans="1:53">
      <c r="A237" t="s">
        <v>1775</v>
      </c>
      <c r="B237" t="s">
        <v>1776</v>
      </c>
      <c r="C237">
        <v>9</v>
      </c>
      <c r="D237">
        <v>105</v>
      </c>
      <c r="E237" t="s">
        <v>1774</v>
      </c>
      <c r="F237">
        <f>($F$238/100)*Curves!$B31</f>
        <v>386.00000000000006</v>
      </c>
      <c r="G237">
        <v>0</v>
      </c>
      <c r="H237">
        <v>0</v>
      </c>
      <c r="I237">
        <f>($I$99/100)*Curves!$B170</f>
        <v>0</v>
      </c>
      <c r="AR237" t="s">
        <v>1779</v>
      </c>
    </row>
    <row r="238" spans="1:53">
      <c r="F238">
        <v>1200</v>
      </c>
    </row>
    <row r="239" spans="1:53">
      <c r="AR239" t="s">
        <v>1780</v>
      </c>
    </row>
  </sheetData>
  <phoneticPr fontId="2" type="noConversion"/>
  <conditionalFormatting sqref="C59:BC59 C61:BC61 A59 A61 A60:BC60 BA58:BA61 AT25:BC27 A26:A30 Q24:Q30 J25:AQ27 J28:BC30 A2:BC23 A24:B25 D24:BC24 D25:I30 A83:E83 A84:A85 A79:E79 C80:E82 A80:A82 C84:E85 A62:BC78 A31:BC37 F79:BC85 A86:BC231 A239:BC1011 A232:E238 J232:BC238 A47:BC58">
    <cfRule type="expression" dxfId="44" priority="15">
      <formula>$A2=""</formula>
    </cfRule>
  </conditionalFormatting>
  <conditionalFormatting sqref="B61 B83">
    <cfRule type="expression" dxfId="43" priority="20">
      <formula>$A59=""</formula>
    </cfRule>
  </conditionalFormatting>
  <conditionalFormatting sqref="B59">
    <cfRule type="expression" dxfId="42" priority="14">
      <formula>$A59=""</formula>
    </cfRule>
  </conditionalFormatting>
  <conditionalFormatting sqref="B27:B30 B81">
    <cfRule type="expression" dxfId="41" priority="22">
      <formula>$A26=""</formula>
    </cfRule>
  </conditionalFormatting>
  <conditionalFormatting sqref="C24:C30">
    <cfRule type="expression" dxfId="40" priority="13">
      <formula>$A24=""</formula>
    </cfRule>
  </conditionalFormatting>
  <conditionalFormatting sqref="B85">
    <cfRule type="expression" dxfId="39" priority="29">
      <formula>$A82=""</formula>
    </cfRule>
  </conditionalFormatting>
  <conditionalFormatting sqref="BD2:BD37 BD47:BD1000">
    <cfRule type="expression" dxfId="38" priority="12">
      <formula>$A2=""</formula>
    </cfRule>
  </conditionalFormatting>
  <conditionalFormatting sqref="F232:I238">
    <cfRule type="expression" dxfId="37" priority="11">
      <formula>$A232=""</formula>
    </cfRule>
  </conditionalFormatting>
  <conditionalFormatting sqref="A1:BD1">
    <cfRule type="expression" dxfId="36" priority="10">
      <formula>$A1=""</formula>
    </cfRule>
  </conditionalFormatting>
  <conditionalFormatting sqref="A38:BD45">
    <cfRule type="expression" dxfId="35" priority="6">
      <formula>$A38=""</formula>
    </cfRule>
  </conditionalFormatting>
  <conditionalFormatting sqref="A38:BD45">
    <cfRule type="expression" dxfId="34" priority="5">
      <formula>MOD(COLUMN(),2)=1</formula>
    </cfRule>
    <cfRule type="expression" dxfId="33" priority="30">
      <formula>EVEN(ROW())=ROW()</formula>
    </cfRule>
  </conditionalFormatting>
  <conditionalFormatting sqref="A46:BD46">
    <cfRule type="expression" dxfId="32" priority="1">
      <formula>$A46=""</formula>
    </cfRule>
  </conditionalFormatting>
  <conditionalFormatting sqref="A46:BD46">
    <cfRule type="expression" dxfId="31" priority="2">
      <formula>MOD(COLUMN(),2)=1</formula>
    </cfRule>
    <cfRule type="expression" dxfId="30" priority="3">
      <formula>EVEN(ROW())=ROW()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FC0D-3A00-4ECA-9B61-43BDE41AF855}">
  <dimension ref="A1:BD255"/>
  <sheetViews>
    <sheetView topLeftCell="AH1" workbookViewId="0">
      <pane ySplit="1" topLeftCell="A65" activePane="bottomLeft" state="frozen"/>
      <selection pane="bottomLeft" activeCell="AT74" sqref="AT74"/>
    </sheetView>
  </sheetViews>
  <sheetFormatPr defaultRowHeight="15"/>
  <cols>
    <col min="1" max="1" width="20.5703125" bestFit="1" customWidth="1"/>
    <col min="2" max="2" width="10.7109375" bestFit="1" customWidth="1"/>
    <col min="3" max="3" width="5.28515625" bestFit="1" customWidth="1"/>
    <col min="4" max="4" width="4.140625" bestFit="1" customWidth="1"/>
    <col min="5" max="5" width="20.5703125" bestFit="1" customWidth="1"/>
    <col min="6" max="6" width="12" bestFit="1" customWidth="1"/>
    <col min="7" max="7" width="9" bestFit="1" customWidth="1"/>
    <col min="8" max="9" width="12" bestFit="1" customWidth="1"/>
    <col min="10" max="10" width="8.140625" bestFit="1" customWidth="1"/>
    <col min="11" max="11" width="10.140625" bestFit="1" customWidth="1"/>
    <col min="12" max="12" width="11.7109375" bestFit="1" customWidth="1"/>
    <col min="13" max="13" width="10.85546875" bestFit="1" customWidth="1"/>
    <col min="14" max="14" width="12.85546875" bestFit="1" customWidth="1"/>
    <col min="15" max="15" width="10.140625" bestFit="1" customWidth="1"/>
    <col min="16" max="16" width="18.28515625" bestFit="1" customWidth="1"/>
    <col min="17" max="17" width="22.28515625" bestFit="1" customWidth="1"/>
    <col min="18" max="19" width="19.5703125" bestFit="1" customWidth="1"/>
    <col min="20" max="20" width="11.5703125" bestFit="1" customWidth="1"/>
    <col min="21" max="21" width="12.85546875" bestFit="1" customWidth="1"/>
    <col min="22" max="22" width="11.5703125" bestFit="1" customWidth="1"/>
    <col min="23" max="23" width="12.85546875" bestFit="1" customWidth="1"/>
    <col min="24" max="24" width="11.5703125" bestFit="1" customWidth="1"/>
    <col min="25" max="25" width="12.85546875" bestFit="1" customWidth="1"/>
    <col min="26" max="26" width="14.28515625" bestFit="1" customWidth="1"/>
    <col min="27" max="27" width="15.5703125" bestFit="1" customWidth="1"/>
    <col min="28" max="28" width="11.5703125" bestFit="1" customWidth="1"/>
    <col min="29" max="29" width="12.85546875" bestFit="1" customWidth="1"/>
    <col min="30" max="30" width="11.5703125" bestFit="1" customWidth="1"/>
    <col min="31" max="31" width="12.85546875" bestFit="1" customWidth="1"/>
    <col min="32" max="38" width="7.7109375" bestFit="1" customWidth="1"/>
    <col min="39" max="39" width="9" bestFit="1" customWidth="1"/>
    <col min="40" max="40" width="16.85546875" bestFit="1" customWidth="1"/>
    <col min="41" max="41" width="30.28515625" bestFit="1" customWidth="1"/>
    <col min="42" max="43" width="26.28515625" bestFit="1" customWidth="1"/>
    <col min="44" max="44" width="37.28515625" bestFit="1" customWidth="1"/>
    <col min="45" max="45" width="37.28515625" customWidth="1"/>
    <col min="46" max="46" width="15.5703125" bestFit="1" customWidth="1"/>
    <col min="47" max="47" width="19.5703125" bestFit="1" customWidth="1"/>
    <col min="48" max="48" width="19.5703125" customWidth="1"/>
    <col min="49" max="49" width="18.28515625" bestFit="1" customWidth="1"/>
    <col min="50" max="50" width="10.28515625" bestFit="1" customWidth="1"/>
    <col min="51" max="51" width="63.85546875" bestFit="1" customWidth="1"/>
    <col min="52" max="52" width="29.85546875" bestFit="1" customWidth="1"/>
    <col min="53" max="53" width="16.85546875" bestFit="1" customWidth="1"/>
    <col min="54" max="54" width="15.5703125" bestFit="1" customWidth="1"/>
    <col min="55" max="56" width="14.28515625" bestFit="1" customWidth="1"/>
  </cols>
  <sheetData>
    <row r="1" spans="1:56" s="19" customFormat="1" ht="12.75">
      <c r="A1" s="19" t="s">
        <v>15</v>
      </c>
      <c r="B1" s="19" t="s">
        <v>16</v>
      </c>
      <c r="C1" s="19" t="s">
        <v>1536</v>
      </c>
      <c r="D1" s="19" t="s">
        <v>1535</v>
      </c>
      <c r="E1" s="19" t="s">
        <v>17</v>
      </c>
      <c r="F1" s="19" t="s">
        <v>1537</v>
      </c>
      <c r="G1" s="19" t="s">
        <v>1540</v>
      </c>
      <c r="H1" s="19" t="s">
        <v>1539</v>
      </c>
      <c r="I1" s="19" t="s">
        <v>1538</v>
      </c>
      <c r="J1" s="19" t="s">
        <v>1541</v>
      </c>
      <c r="K1" s="19" t="s">
        <v>1542</v>
      </c>
      <c r="L1" s="19" t="s">
        <v>1543</v>
      </c>
      <c r="M1" s="19" t="s">
        <v>1544</v>
      </c>
      <c r="N1" s="19" t="s">
        <v>1545</v>
      </c>
      <c r="O1" s="19" t="s">
        <v>1546</v>
      </c>
      <c r="P1" s="19" t="s">
        <v>42</v>
      </c>
      <c r="Q1" s="19" t="s">
        <v>1547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19" t="s">
        <v>40</v>
      </c>
      <c r="AO1" s="19" t="s">
        <v>41</v>
      </c>
      <c r="AP1" s="19" t="s">
        <v>282</v>
      </c>
      <c r="AQ1" s="19" t="s">
        <v>283</v>
      </c>
      <c r="AR1" s="19" t="s">
        <v>284</v>
      </c>
      <c r="AS1" s="19" t="s">
        <v>1840</v>
      </c>
      <c r="AT1" s="19" t="s">
        <v>285</v>
      </c>
      <c r="AU1" s="19" t="s">
        <v>1088</v>
      </c>
      <c r="AV1" s="19" t="s">
        <v>1089</v>
      </c>
      <c r="AW1" s="19" t="s">
        <v>1090</v>
      </c>
      <c r="AX1" s="19" t="s">
        <v>1091</v>
      </c>
      <c r="AY1" s="19" t="s">
        <v>1092</v>
      </c>
      <c r="AZ1" s="19" t="s">
        <v>1093</v>
      </c>
      <c r="BA1" s="19" t="s">
        <v>1094</v>
      </c>
      <c r="BB1" s="19" t="s">
        <v>1095</v>
      </c>
      <c r="BC1" s="19" t="s">
        <v>1096</v>
      </c>
      <c r="BD1" s="19" t="s">
        <v>1385</v>
      </c>
    </row>
    <row r="2" spans="1:56">
      <c r="A2" t="s">
        <v>534</v>
      </c>
      <c r="C2">
        <v>9</v>
      </c>
      <c r="D2">
        <v>120</v>
      </c>
      <c r="F2">
        <f>($F$12/100)*Curves!$B65</f>
        <v>164.85000000000011</v>
      </c>
      <c r="G2">
        <f>($G$12/100)*Curves!$B65</f>
        <v>214.30500000000012</v>
      </c>
      <c r="H2">
        <v>0</v>
      </c>
      <c r="I2">
        <v>0</v>
      </c>
      <c r="J2">
        <v>0.15</v>
      </c>
      <c r="K2">
        <v>0</v>
      </c>
      <c r="L2">
        <v>0</v>
      </c>
      <c r="M2">
        <v>0</v>
      </c>
      <c r="N2">
        <v>0</v>
      </c>
      <c r="O2">
        <v>0</v>
      </c>
      <c r="P2">
        <f>($P$12/100)*Curves!G65</f>
        <v>0.77</v>
      </c>
      <c r="R2">
        <v>-5.0000000000000001E-3</v>
      </c>
      <c r="S2">
        <v>0.02</v>
      </c>
      <c r="AF2">
        <v>4</v>
      </c>
      <c r="AG2">
        <v>4</v>
      </c>
      <c r="AH2">
        <v>3</v>
      </c>
      <c r="AI2">
        <v>5</v>
      </c>
      <c r="AJ2">
        <v>0</v>
      </c>
      <c r="AK2">
        <v>2</v>
      </c>
      <c r="AL2">
        <v>0</v>
      </c>
      <c r="AM2">
        <v>50</v>
      </c>
      <c r="AN2">
        <v>-0.02</v>
      </c>
      <c r="AO2">
        <v>-0.01</v>
      </c>
      <c r="AR2" t="s">
        <v>1144</v>
      </c>
    </row>
    <row r="3" spans="1:56">
      <c r="A3" t="s">
        <v>535</v>
      </c>
      <c r="B3" t="s">
        <v>1</v>
      </c>
      <c r="C3">
        <v>9</v>
      </c>
      <c r="D3">
        <v>119</v>
      </c>
      <c r="E3" t="s">
        <v>534</v>
      </c>
      <c r="F3">
        <f>($F$12/100)*Curves!$B66</f>
        <v>461.55000000000013</v>
      </c>
      <c r="G3">
        <f>($G$12/100)*Curves!$B66</f>
        <v>600.01500000000021</v>
      </c>
      <c r="H3">
        <v>0</v>
      </c>
      <c r="I3">
        <v>0</v>
      </c>
      <c r="J3">
        <v>0.15</v>
      </c>
      <c r="K3">
        <v>0</v>
      </c>
      <c r="L3">
        <v>0</v>
      </c>
      <c r="M3">
        <v>0</v>
      </c>
      <c r="N3">
        <v>0</v>
      </c>
      <c r="O3">
        <v>0</v>
      </c>
      <c r="P3">
        <f>($P$12/100)*Curves!G66</f>
        <v>0.91000000000000014</v>
      </c>
      <c r="R3">
        <v>-5.0000000000000001E-3</v>
      </c>
      <c r="S3">
        <v>0.02</v>
      </c>
      <c r="AF3">
        <v>5</v>
      </c>
      <c r="AG3">
        <v>5</v>
      </c>
      <c r="AH3">
        <v>5</v>
      </c>
      <c r="AI3">
        <v>5</v>
      </c>
      <c r="AJ3">
        <v>0</v>
      </c>
      <c r="AK3">
        <v>2</v>
      </c>
      <c r="AL3">
        <v>0</v>
      </c>
      <c r="AM3">
        <v>50</v>
      </c>
      <c r="AN3">
        <v>-0.02</v>
      </c>
      <c r="AO3">
        <v>-0.01</v>
      </c>
      <c r="AR3" t="s">
        <v>1136</v>
      </c>
    </row>
    <row r="4" spans="1:56">
      <c r="A4" t="s">
        <v>536</v>
      </c>
      <c r="C4">
        <v>9</v>
      </c>
      <c r="D4">
        <v>118</v>
      </c>
      <c r="E4" t="s">
        <v>535</v>
      </c>
      <c r="F4">
        <f>($F$12/100)*Curves!$B67</f>
        <v>758.25000000000011</v>
      </c>
      <c r="G4">
        <f>($G$12/100)*Curves!$B67</f>
        <v>985.72500000000014</v>
      </c>
      <c r="H4">
        <v>0</v>
      </c>
      <c r="I4">
        <v>0</v>
      </c>
      <c r="J4">
        <v>0.15</v>
      </c>
      <c r="K4">
        <v>0</v>
      </c>
      <c r="L4">
        <v>0</v>
      </c>
      <c r="M4">
        <v>0.05</v>
      </c>
      <c r="N4">
        <v>0</v>
      </c>
      <c r="O4">
        <v>0</v>
      </c>
      <c r="P4">
        <f>($P$12/100)*Curves!G67</f>
        <v>1.05</v>
      </c>
      <c r="R4">
        <v>-5.0000000000000001E-3</v>
      </c>
      <c r="S4">
        <v>0.02</v>
      </c>
      <c r="AF4">
        <v>6</v>
      </c>
      <c r="AG4">
        <v>6</v>
      </c>
      <c r="AH4">
        <v>6</v>
      </c>
      <c r="AI4">
        <v>5</v>
      </c>
      <c r="AJ4">
        <v>0</v>
      </c>
      <c r="AK4">
        <v>2</v>
      </c>
      <c r="AL4">
        <v>0</v>
      </c>
      <c r="AM4">
        <v>50</v>
      </c>
      <c r="AN4">
        <v>-0.02</v>
      </c>
      <c r="AO4">
        <v>-0.01</v>
      </c>
      <c r="AR4" t="s">
        <v>1127</v>
      </c>
    </row>
    <row r="5" spans="1:56">
      <c r="A5" t="s">
        <v>537</v>
      </c>
      <c r="B5" t="s">
        <v>4</v>
      </c>
      <c r="C5">
        <v>9</v>
      </c>
      <c r="D5">
        <v>117</v>
      </c>
      <c r="E5" t="s">
        <v>536</v>
      </c>
      <c r="F5">
        <f>($F$12/100)*Curves!$B68</f>
        <v>1054.95</v>
      </c>
      <c r="G5">
        <f>($G$12/100)*Curves!$B68</f>
        <v>1371.4350000000002</v>
      </c>
      <c r="H5">
        <v>0</v>
      </c>
      <c r="I5">
        <v>0</v>
      </c>
      <c r="J5">
        <v>0.35</v>
      </c>
      <c r="K5">
        <v>0</v>
      </c>
      <c r="L5">
        <v>0</v>
      </c>
      <c r="M5">
        <v>0.05</v>
      </c>
      <c r="N5">
        <v>0</v>
      </c>
      <c r="O5">
        <v>0</v>
      </c>
      <c r="P5">
        <f>($P$12/100)*Curves!G68</f>
        <v>1.1900000000000002</v>
      </c>
      <c r="R5">
        <v>-5.0000000000000001E-3</v>
      </c>
      <c r="S5">
        <v>0.02</v>
      </c>
      <c r="AF5">
        <v>8</v>
      </c>
      <c r="AG5">
        <v>8</v>
      </c>
      <c r="AH5">
        <v>7</v>
      </c>
      <c r="AI5">
        <v>5</v>
      </c>
      <c r="AJ5">
        <v>0</v>
      </c>
      <c r="AK5">
        <v>2</v>
      </c>
      <c r="AL5">
        <v>0</v>
      </c>
      <c r="AM5">
        <v>50</v>
      </c>
      <c r="AN5">
        <v>-0.02</v>
      </c>
      <c r="AO5">
        <v>-0.01</v>
      </c>
      <c r="AR5" t="s">
        <v>1118</v>
      </c>
    </row>
    <row r="6" spans="1:56">
      <c r="A6" t="s">
        <v>538</v>
      </c>
      <c r="C6">
        <v>9</v>
      </c>
      <c r="D6">
        <v>116</v>
      </c>
      <c r="E6" t="s">
        <v>537</v>
      </c>
      <c r="F6">
        <f>($F$12/100)*Curves!$B69</f>
        <v>1351.65</v>
      </c>
      <c r="G6">
        <f>($G$12/100)*Curves!$B69</f>
        <v>1757.1450000000002</v>
      </c>
      <c r="H6">
        <v>0</v>
      </c>
      <c r="I6">
        <v>0</v>
      </c>
      <c r="J6">
        <v>0.35</v>
      </c>
      <c r="K6">
        <v>0</v>
      </c>
      <c r="L6">
        <v>0</v>
      </c>
      <c r="M6">
        <v>0.05</v>
      </c>
      <c r="N6">
        <v>0</v>
      </c>
      <c r="O6">
        <v>0</v>
      </c>
      <c r="P6">
        <f>($P$12/100)*Curves!G69</f>
        <v>1.33</v>
      </c>
      <c r="R6">
        <v>-5.0000000000000001E-3</v>
      </c>
      <c r="S6">
        <v>0.02</v>
      </c>
      <c r="AF6">
        <v>9</v>
      </c>
      <c r="AG6">
        <v>9</v>
      </c>
      <c r="AH6">
        <v>8</v>
      </c>
      <c r="AI6">
        <v>5</v>
      </c>
      <c r="AJ6">
        <v>0</v>
      </c>
      <c r="AK6">
        <v>2</v>
      </c>
      <c r="AL6">
        <v>3</v>
      </c>
      <c r="AM6">
        <v>50</v>
      </c>
      <c r="AN6">
        <v>-0.02</v>
      </c>
      <c r="AO6">
        <v>-0.01</v>
      </c>
      <c r="AR6" t="s">
        <v>1152</v>
      </c>
    </row>
    <row r="7" spans="1:56">
      <c r="A7" t="s">
        <v>539</v>
      </c>
      <c r="B7" t="s">
        <v>7</v>
      </c>
      <c r="C7">
        <v>9</v>
      </c>
      <c r="D7">
        <v>115</v>
      </c>
      <c r="E7" t="s">
        <v>538</v>
      </c>
      <c r="F7">
        <f>($F$12/100)*Curves!$B70</f>
        <v>1648.3500000000001</v>
      </c>
      <c r="G7">
        <f>($G$12/100)*Curves!$B70</f>
        <v>2142.855</v>
      </c>
      <c r="H7">
        <v>0</v>
      </c>
      <c r="I7">
        <v>0</v>
      </c>
      <c r="J7">
        <v>0.35</v>
      </c>
      <c r="K7">
        <v>0</v>
      </c>
      <c r="L7">
        <v>0</v>
      </c>
      <c r="M7">
        <v>0.1</v>
      </c>
      <c r="N7">
        <v>0</v>
      </c>
      <c r="O7">
        <v>0</v>
      </c>
      <c r="P7">
        <f>($P$12/100)*Curves!G70</f>
        <v>1.4700000000000002</v>
      </c>
      <c r="R7">
        <v>-5.0000000000000001E-3</v>
      </c>
      <c r="S7">
        <v>0.02</v>
      </c>
      <c r="AF7">
        <v>10</v>
      </c>
      <c r="AG7">
        <v>10</v>
      </c>
      <c r="AH7">
        <v>10</v>
      </c>
      <c r="AI7">
        <v>5</v>
      </c>
      <c r="AJ7">
        <v>0</v>
      </c>
      <c r="AK7">
        <v>4</v>
      </c>
      <c r="AL7">
        <v>6</v>
      </c>
      <c r="AM7">
        <v>50</v>
      </c>
      <c r="AN7">
        <v>-0.02</v>
      </c>
      <c r="AO7">
        <v>-0.01</v>
      </c>
      <c r="AR7" t="s">
        <v>1112</v>
      </c>
    </row>
    <row r="8" spans="1:56">
      <c r="A8" t="s">
        <v>540</v>
      </c>
      <c r="C8">
        <v>9</v>
      </c>
      <c r="D8">
        <v>114</v>
      </c>
      <c r="E8" t="s">
        <v>539</v>
      </c>
      <c r="F8">
        <f>($F$12/100)*Curves!$B71</f>
        <v>1945.0500000000002</v>
      </c>
      <c r="G8">
        <f>($G$12/100)*Curves!$B71</f>
        <v>2528.5650000000001</v>
      </c>
      <c r="H8">
        <v>0</v>
      </c>
      <c r="I8">
        <v>0</v>
      </c>
      <c r="J8">
        <v>0.75</v>
      </c>
      <c r="K8">
        <v>0</v>
      </c>
      <c r="L8">
        <v>0</v>
      </c>
      <c r="M8">
        <v>0.1</v>
      </c>
      <c r="N8">
        <v>0</v>
      </c>
      <c r="O8">
        <v>0</v>
      </c>
      <c r="P8">
        <f>($P$12/100)*Curves!G71</f>
        <v>1.61</v>
      </c>
      <c r="R8">
        <v>-5.0000000000000001E-3</v>
      </c>
      <c r="S8">
        <v>0.02</v>
      </c>
      <c r="AF8">
        <v>11</v>
      </c>
      <c r="AG8">
        <v>11</v>
      </c>
      <c r="AH8">
        <v>11</v>
      </c>
      <c r="AI8">
        <v>5</v>
      </c>
      <c r="AJ8">
        <v>0</v>
      </c>
      <c r="AK8">
        <v>4</v>
      </c>
      <c r="AL8">
        <v>9</v>
      </c>
      <c r="AM8">
        <v>50</v>
      </c>
      <c r="AN8">
        <v>-0.02</v>
      </c>
      <c r="AO8">
        <v>-0.01</v>
      </c>
      <c r="AR8" t="s">
        <v>1105</v>
      </c>
    </row>
    <row r="9" spans="1:56">
      <c r="A9" t="s">
        <v>541</v>
      </c>
      <c r="B9" t="s">
        <v>10</v>
      </c>
      <c r="C9">
        <v>9</v>
      </c>
      <c r="D9">
        <v>113</v>
      </c>
      <c r="E9" t="s">
        <v>540</v>
      </c>
      <c r="F9">
        <f>($F$12/100)*Curves!$B72</f>
        <v>2241.75</v>
      </c>
      <c r="G9">
        <f>($G$12/100)*Curves!$B72</f>
        <v>2914.2750000000001</v>
      </c>
      <c r="H9">
        <v>0</v>
      </c>
      <c r="I9">
        <v>0</v>
      </c>
      <c r="J9">
        <v>0.75</v>
      </c>
      <c r="K9">
        <v>0</v>
      </c>
      <c r="L9">
        <v>0</v>
      </c>
      <c r="M9">
        <v>0.1</v>
      </c>
      <c r="N9">
        <v>0</v>
      </c>
      <c r="O9">
        <v>0</v>
      </c>
      <c r="P9">
        <f>($P$12/100)*Curves!G72</f>
        <v>1.7500000000000002</v>
      </c>
      <c r="R9">
        <v>-5.0000000000000001E-3</v>
      </c>
      <c r="S9">
        <v>0.02</v>
      </c>
      <c r="AF9">
        <v>12</v>
      </c>
      <c r="AG9">
        <v>12</v>
      </c>
      <c r="AH9">
        <v>12</v>
      </c>
      <c r="AI9">
        <v>5</v>
      </c>
      <c r="AJ9">
        <v>0</v>
      </c>
      <c r="AK9">
        <v>4</v>
      </c>
      <c r="AL9">
        <v>12</v>
      </c>
      <c r="AM9">
        <v>50</v>
      </c>
      <c r="AN9">
        <v>-0.02</v>
      </c>
      <c r="AO9">
        <v>-0.01</v>
      </c>
      <c r="AR9" t="s">
        <v>1098</v>
      </c>
    </row>
    <row r="10" spans="1:56">
      <c r="A10" t="s">
        <v>542</v>
      </c>
      <c r="C10">
        <v>9</v>
      </c>
      <c r="D10">
        <v>112</v>
      </c>
      <c r="E10" t="s">
        <v>541</v>
      </c>
      <c r="F10">
        <f>($F$12/100)*Curves!$B73</f>
        <v>2538.4500000000003</v>
      </c>
      <c r="G10">
        <f>($G$12/100)*Curves!$B73</f>
        <v>3299.9850000000006</v>
      </c>
      <c r="H10">
        <v>0</v>
      </c>
      <c r="I10">
        <v>0</v>
      </c>
      <c r="J10">
        <v>1</v>
      </c>
      <c r="K10">
        <v>0</v>
      </c>
      <c r="L10">
        <v>0</v>
      </c>
      <c r="M10">
        <v>0.15</v>
      </c>
      <c r="N10">
        <v>0</v>
      </c>
      <c r="O10">
        <v>0</v>
      </c>
      <c r="P10">
        <f>($P$12/100)*Curves!G73</f>
        <v>1.8900000000000001</v>
      </c>
      <c r="R10">
        <v>-5.0000000000000001E-3</v>
      </c>
      <c r="S10">
        <v>0.02</v>
      </c>
      <c r="AF10">
        <v>15</v>
      </c>
      <c r="AG10">
        <v>15</v>
      </c>
      <c r="AH10">
        <v>13</v>
      </c>
      <c r="AI10">
        <v>5</v>
      </c>
      <c r="AJ10">
        <v>0</v>
      </c>
      <c r="AK10">
        <v>4</v>
      </c>
      <c r="AL10">
        <v>15</v>
      </c>
      <c r="AM10">
        <v>50</v>
      </c>
      <c r="AN10">
        <v>-0.02</v>
      </c>
      <c r="AO10">
        <v>-0.01</v>
      </c>
      <c r="AR10" t="s">
        <v>1158</v>
      </c>
    </row>
    <row r="11" spans="1:56">
      <c r="A11" t="s">
        <v>543</v>
      </c>
      <c r="B11" t="s">
        <v>13</v>
      </c>
      <c r="C11">
        <v>9</v>
      </c>
      <c r="D11">
        <v>111</v>
      </c>
      <c r="E11" t="s">
        <v>542</v>
      </c>
      <c r="F11">
        <f>($F$12/100)*Curves!$B74</f>
        <v>2835.1500000000005</v>
      </c>
      <c r="G11">
        <f>($G$12/100)*Curves!$B74</f>
        <v>3685.6950000000006</v>
      </c>
      <c r="H11">
        <v>0</v>
      </c>
      <c r="I11">
        <v>0</v>
      </c>
      <c r="J11">
        <v>2</v>
      </c>
      <c r="K11">
        <v>0</v>
      </c>
      <c r="L11">
        <v>0</v>
      </c>
      <c r="M11">
        <v>0.2</v>
      </c>
      <c r="N11">
        <v>0</v>
      </c>
      <c r="O11">
        <v>0</v>
      </c>
      <c r="P11">
        <f>($P$12/100)*Curves!G74</f>
        <v>2.0300000000000002</v>
      </c>
      <c r="R11">
        <v>-5.0000000000000001E-3</v>
      </c>
      <c r="S11">
        <v>0.02</v>
      </c>
      <c r="AF11">
        <v>20</v>
      </c>
      <c r="AG11">
        <v>20</v>
      </c>
      <c r="AH11">
        <v>21</v>
      </c>
      <c r="AI11">
        <v>5</v>
      </c>
      <c r="AJ11">
        <v>0</v>
      </c>
      <c r="AK11">
        <v>8</v>
      </c>
      <c r="AL11">
        <v>18</v>
      </c>
      <c r="AM11">
        <v>50</v>
      </c>
      <c r="AN11">
        <v>-0.02</v>
      </c>
      <c r="AO11">
        <v>-0.01</v>
      </c>
      <c r="AR11" t="s">
        <v>1162</v>
      </c>
    </row>
    <row r="12" spans="1:56">
      <c r="F12">
        <v>15000</v>
      </c>
      <c r="G12">
        <v>19500</v>
      </c>
      <c r="J12">
        <f>SUM(J2:J11)</f>
        <v>6</v>
      </c>
      <c r="P12">
        <v>14</v>
      </c>
      <c r="AF12">
        <f t="shared" ref="AF12:AN12" si="0">SUM(AF2:AF11)</f>
        <v>100</v>
      </c>
      <c r="AG12">
        <f t="shared" si="0"/>
        <v>100</v>
      </c>
      <c r="AH12">
        <f t="shared" si="0"/>
        <v>96</v>
      </c>
      <c r="AI12">
        <f t="shared" si="0"/>
        <v>50</v>
      </c>
      <c r="AJ12">
        <f t="shared" si="0"/>
        <v>0</v>
      </c>
      <c r="AK12">
        <f t="shared" si="0"/>
        <v>34</v>
      </c>
      <c r="AL12">
        <f t="shared" si="0"/>
        <v>63</v>
      </c>
      <c r="AM12">
        <f t="shared" si="0"/>
        <v>500</v>
      </c>
      <c r="AN12">
        <f t="shared" si="0"/>
        <v>-0.19999999999999998</v>
      </c>
    </row>
    <row r="13" spans="1:56">
      <c r="A13" t="s">
        <v>544</v>
      </c>
      <c r="C13">
        <v>9</v>
      </c>
      <c r="D13">
        <v>109</v>
      </c>
      <c r="F13">
        <f>($F$20/100)*Curves!$B34</f>
        <v>8.6857142857142691</v>
      </c>
      <c r="G13">
        <v>0</v>
      </c>
      <c r="H13">
        <v>0</v>
      </c>
      <c r="I13">
        <f>($I$20/100)*Curves!$B34</f>
        <v>10.857142857142836</v>
      </c>
      <c r="J13">
        <v>0.2</v>
      </c>
      <c r="K13">
        <v>0.02</v>
      </c>
      <c r="L13">
        <v>0</v>
      </c>
      <c r="M13">
        <v>0</v>
      </c>
      <c r="N13">
        <v>0</v>
      </c>
      <c r="O13">
        <v>0</v>
      </c>
      <c r="P13">
        <v>-0.1</v>
      </c>
      <c r="R13">
        <v>-5.0000000000000001E-3</v>
      </c>
      <c r="S13">
        <v>0.01</v>
      </c>
      <c r="AR13" t="s">
        <v>1043</v>
      </c>
      <c r="BA13" t="s">
        <v>535</v>
      </c>
    </row>
    <row r="14" spans="1:56">
      <c r="A14" t="s">
        <v>545</v>
      </c>
      <c r="B14" t="s">
        <v>1</v>
      </c>
      <c r="C14">
        <v>9</v>
      </c>
      <c r="D14">
        <v>108</v>
      </c>
      <c r="E14" t="s">
        <v>544</v>
      </c>
      <c r="F14">
        <f>($F$20/100)*Curves!$B35</f>
        <v>43.885714285714272</v>
      </c>
      <c r="G14">
        <v>0</v>
      </c>
      <c r="H14">
        <v>0</v>
      </c>
      <c r="I14">
        <f>($I$20/100)*Curves!$B35</f>
        <v>54.85714285714284</v>
      </c>
      <c r="J14">
        <v>0.2</v>
      </c>
      <c r="K14">
        <v>0.02</v>
      </c>
      <c r="L14">
        <v>0</v>
      </c>
      <c r="M14">
        <v>0</v>
      </c>
      <c r="N14">
        <v>0</v>
      </c>
      <c r="O14">
        <v>0</v>
      </c>
      <c r="P14">
        <v>-0.1</v>
      </c>
      <c r="R14">
        <v>-5.0000000000000001E-3</v>
      </c>
      <c r="S14">
        <v>0.01</v>
      </c>
      <c r="AR14" t="s">
        <v>1044</v>
      </c>
      <c r="BA14" t="s">
        <v>535</v>
      </c>
    </row>
    <row r="15" spans="1:56">
      <c r="A15" t="s">
        <v>546</v>
      </c>
      <c r="B15" t="s">
        <v>1</v>
      </c>
      <c r="C15">
        <v>9</v>
      </c>
      <c r="D15">
        <v>107</v>
      </c>
      <c r="E15" t="s">
        <v>545</v>
      </c>
      <c r="F15">
        <f>($F$20/100)*Curves!$B36</f>
        <v>79.085714285714275</v>
      </c>
      <c r="G15">
        <v>0</v>
      </c>
      <c r="H15">
        <v>0</v>
      </c>
      <c r="I15">
        <f>($I$20/100)*Curves!$B36</f>
        <v>98.857142857142847</v>
      </c>
      <c r="J15">
        <v>0.3</v>
      </c>
      <c r="K15">
        <v>0.02</v>
      </c>
      <c r="L15">
        <v>0</v>
      </c>
      <c r="M15">
        <v>0</v>
      </c>
      <c r="N15">
        <v>0</v>
      </c>
      <c r="O15">
        <v>0</v>
      </c>
      <c r="P15">
        <v>-0.1</v>
      </c>
      <c r="R15">
        <v>-5.0000000000000001E-3</v>
      </c>
      <c r="S15">
        <v>0.01</v>
      </c>
      <c r="AR15" t="s">
        <v>1046</v>
      </c>
      <c r="BA15" t="s">
        <v>537</v>
      </c>
    </row>
    <row r="16" spans="1:56">
      <c r="A16" t="s">
        <v>547</v>
      </c>
      <c r="B16" t="s">
        <v>4</v>
      </c>
      <c r="C16">
        <v>9</v>
      </c>
      <c r="D16">
        <v>106</v>
      </c>
      <c r="E16" t="s">
        <v>546</v>
      </c>
      <c r="F16">
        <f>($F$20/100)*Curves!$B37</f>
        <v>114.28571428571428</v>
      </c>
      <c r="G16">
        <v>0</v>
      </c>
      <c r="H16">
        <v>0</v>
      </c>
      <c r="I16">
        <f>($I$20/100)*Curves!$B37</f>
        <v>142.85714285714283</v>
      </c>
      <c r="J16">
        <v>0.3</v>
      </c>
      <c r="K16">
        <v>0.02</v>
      </c>
      <c r="L16">
        <v>0</v>
      </c>
      <c r="M16">
        <v>0</v>
      </c>
      <c r="N16">
        <v>0</v>
      </c>
      <c r="O16">
        <v>0</v>
      </c>
      <c r="P16">
        <v>-0.1</v>
      </c>
      <c r="R16">
        <v>-5.0000000000000001E-3</v>
      </c>
      <c r="S16">
        <v>0.01</v>
      </c>
      <c r="AR16" t="s">
        <v>1064</v>
      </c>
      <c r="BA16" t="s">
        <v>537</v>
      </c>
    </row>
    <row r="17" spans="1:53">
      <c r="A17" t="s">
        <v>548</v>
      </c>
      <c r="B17" t="s">
        <v>4</v>
      </c>
      <c r="C17">
        <v>9</v>
      </c>
      <c r="D17">
        <v>105</v>
      </c>
      <c r="E17" t="s">
        <v>547</v>
      </c>
      <c r="F17">
        <f>($F$20/100)*Curves!$B38</f>
        <v>149.48571428571427</v>
      </c>
      <c r="G17">
        <v>0</v>
      </c>
      <c r="H17">
        <v>0</v>
      </c>
      <c r="I17">
        <f>($I$20/100)*Curves!$B38</f>
        <v>186.85714285714283</v>
      </c>
      <c r="J17">
        <v>0.5</v>
      </c>
      <c r="K17">
        <v>0.02</v>
      </c>
      <c r="L17">
        <v>0</v>
      </c>
      <c r="M17">
        <v>0</v>
      </c>
      <c r="N17">
        <v>0</v>
      </c>
      <c r="O17">
        <v>0</v>
      </c>
      <c r="P17">
        <v>-0.1</v>
      </c>
      <c r="R17">
        <v>-5.0000000000000001E-3</v>
      </c>
      <c r="S17">
        <v>0.01</v>
      </c>
      <c r="AR17" t="s">
        <v>1069</v>
      </c>
      <c r="BA17" t="s">
        <v>538</v>
      </c>
    </row>
    <row r="18" spans="1:53">
      <c r="A18" t="s">
        <v>549</v>
      </c>
      <c r="B18" t="s">
        <v>7</v>
      </c>
      <c r="C18">
        <v>9</v>
      </c>
      <c r="D18">
        <v>104</v>
      </c>
      <c r="E18" t="s">
        <v>548</v>
      </c>
      <c r="F18">
        <f>($F$20/100)*Curves!$B39</f>
        <v>184.68571428571428</v>
      </c>
      <c r="G18">
        <v>0</v>
      </c>
      <c r="H18">
        <v>0</v>
      </c>
      <c r="I18">
        <f>($I$20/100)*Curves!$B39</f>
        <v>230.85714285714286</v>
      </c>
      <c r="J18">
        <v>0.75</v>
      </c>
      <c r="K18">
        <v>0.02</v>
      </c>
      <c r="L18">
        <v>0</v>
      </c>
      <c r="M18">
        <v>0.01</v>
      </c>
      <c r="N18">
        <v>0</v>
      </c>
      <c r="O18">
        <v>0</v>
      </c>
      <c r="P18">
        <v>-0.1</v>
      </c>
      <c r="R18">
        <v>-5.0000000000000001E-3</v>
      </c>
      <c r="S18">
        <v>0.01</v>
      </c>
      <c r="AR18" t="s">
        <v>1060</v>
      </c>
      <c r="BA18" t="s">
        <v>539</v>
      </c>
    </row>
    <row r="19" spans="1:53">
      <c r="A19" t="s">
        <v>550</v>
      </c>
      <c r="B19" t="s">
        <v>7</v>
      </c>
      <c r="C19">
        <v>9</v>
      </c>
      <c r="D19">
        <v>103</v>
      </c>
      <c r="E19" t="s">
        <v>549</v>
      </c>
      <c r="F19">
        <f>($F$20/100)*Curves!$B40</f>
        <v>219.8857142857143</v>
      </c>
      <c r="G19">
        <v>0</v>
      </c>
      <c r="H19">
        <v>0</v>
      </c>
      <c r="I19">
        <f>($I$20/100)*Curves!$B40</f>
        <v>274.85714285714289</v>
      </c>
      <c r="J19">
        <v>0.75</v>
      </c>
      <c r="K19">
        <v>0.02</v>
      </c>
      <c r="L19">
        <v>0</v>
      </c>
      <c r="M19">
        <v>0.01</v>
      </c>
      <c r="N19">
        <v>0</v>
      </c>
      <c r="O19">
        <v>0</v>
      </c>
      <c r="P19">
        <v>-0.1</v>
      </c>
      <c r="R19">
        <v>-5.0000000000000001E-3</v>
      </c>
      <c r="S19">
        <v>0.01</v>
      </c>
      <c r="AR19" t="s">
        <v>1056</v>
      </c>
      <c r="BA19" t="s">
        <v>539</v>
      </c>
    </row>
    <row r="20" spans="1:53">
      <c r="F20">
        <v>800</v>
      </c>
      <c r="I20">
        <v>1000</v>
      </c>
      <c r="J20">
        <f>SUM(J13:J19)</f>
        <v>3</v>
      </c>
    </row>
    <row r="21" spans="1:53">
      <c r="A21" t="s">
        <v>551</v>
      </c>
      <c r="C21">
        <v>9</v>
      </c>
      <c r="D21">
        <v>120</v>
      </c>
      <c r="F21">
        <f>($F$32/100)*Curves!$B77</f>
        <v>17.506236363636372</v>
      </c>
      <c r="G21">
        <v>0</v>
      </c>
      <c r="H21">
        <v>0</v>
      </c>
      <c r="I21">
        <f>($I$32/100)*Curves!$B77</f>
        <v>23.297272727272738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>(P$32/100)*Curves!$G77</f>
        <v>0.24388363636363627</v>
      </c>
      <c r="R21">
        <v>0.1</v>
      </c>
      <c r="AF21">
        <v>10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O21">
        <v>-0.01</v>
      </c>
      <c r="AR21" t="s">
        <v>1002</v>
      </c>
      <c r="BA21" t="s">
        <v>534</v>
      </c>
    </row>
    <row r="22" spans="1:53">
      <c r="A22" t="s">
        <v>552</v>
      </c>
      <c r="C22">
        <v>9</v>
      </c>
      <c r="D22">
        <v>120</v>
      </c>
      <c r="E22" t="s">
        <v>551</v>
      </c>
      <c r="F22">
        <f>($F$32/100)*Curves!$B78</f>
        <v>47.477716363636368</v>
      </c>
      <c r="G22">
        <v>0</v>
      </c>
      <c r="H22">
        <v>0</v>
      </c>
      <c r="I22">
        <f>($I$32/100)*Curves!$B78</f>
        <v>63.183272727272737</v>
      </c>
      <c r="J22">
        <v>-0.1</v>
      </c>
      <c r="K22">
        <v>0</v>
      </c>
      <c r="L22">
        <v>0</v>
      </c>
      <c r="M22">
        <v>0</v>
      </c>
      <c r="N22">
        <v>0</v>
      </c>
      <c r="O22">
        <v>0</v>
      </c>
      <c r="P22">
        <f>(P$32/100)*Curves!$G78</f>
        <v>0.36237963636363624</v>
      </c>
      <c r="R22">
        <v>0.1</v>
      </c>
      <c r="AF22">
        <v>10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O22">
        <v>-0.01</v>
      </c>
      <c r="AR22" t="s">
        <v>1003</v>
      </c>
      <c r="BA22" t="s">
        <v>534</v>
      </c>
    </row>
    <row r="23" spans="1:53" ht="15.75" customHeight="1">
      <c r="A23" t="s">
        <v>553</v>
      </c>
      <c r="B23" t="s">
        <v>1</v>
      </c>
      <c r="C23">
        <v>9</v>
      </c>
      <c r="D23">
        <v>120</v>
      </c>
      <c r="E23" t="s">
        <v>552</v>
      </c>
      <c r="F23">
        <f>($F$32/100)*Curves!$B79</f>
        <v>77.449196363636375</v>
      </c>
      <c r="G23">
        <v>0</v>
      </c>
      <c r="H23">
        <v>0</v>
      </c>
      <c r="I23">
        <f>($I$32/100)*Curves!$B79</f>
        <v>103.06927272727273</v>
      </c>
      <c r="J23">
        <v>-0.1</v>
      </c>
      <c r="K23">
        <v>0</v>
      </c>
      <c r="L23">
        <v>0</v>
      </c>
      <c r="M23">
        <v>0</v>
      </c>
      <c r="N23">
        <v>0</v>
      </c>
      <c r="O23">
        <v>0</v>
      </c>
      <c r="P23">
        <f>(P$32/100)*Curves!$G79</f>
        <v>0.48087563636363628</v>
      </c>
      <c r="R23">
        <v>0.1</v>
      </c>
      <c r="AF23">
        <v>10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O23">
        <v>-0.01</v>
      </c>
      <c r="AR23" t="s">
        <v>1004</v>
      </c>
      <c r="BA23" t="s">
        <v>535</v>
      </c>
    </row>
    <row r="24" spans="1:53">
      <c r="A24" t="s">
        <v>554</v>
      </c>
      <c r="B24" t="s">
        <v>1</v>
      </c>
      <c r="C24">
        <v>9</v>
      </c>
      <c r="D24">
        <v>119</v>
      </c>
      <c r="E24" t="s">
        <v>553</v>
      </c>
      <c r="F24">
        <f>($F$32/100)*Curves!$B80</f>
        <v>107.42067636363637</v>
      </c>
      <c r="G24">
        <v>0</v>
      </c>
      <c r="H24">
        <v>0</v>
      </c>
      <c r="I24">
        <f>($I$32/100)*Curves!$B80</f>
        <v>142.95527272727273</v>
      </c>
      <c r="J24">
        <v>-0.2</v>
      </c>
      <c r="K24">
        <v>0</v>
      </c>
      <c r="L24">
        <v>0</v>
      </c>
      <c r="M24">
        <v>0</v>
      </c>
      <c r="N24">
        <v>0</v>
      </c>
      <c r="O24">
        <v>0</v>
      </c>
      <c r="P24">
        <f>(P$32/100)*Curves!$G80</f>
        <v>0.59937163636363633</v>
      </c>
      <c r="R24">
        <v>0.1</v>
      </c>
      <c r="AF24">
        <v>10</v>
      </c>
      <c r="AG24">
        <v>3</v>
      </c>
      <c r="AH24">
        <v>0</v>
      </c>
      <c r="AI24">
        <v>0</v>
      </c>
      <c r="AJ24">
        <v>0</v>
      </c>
      <c r="AK24">
        <v>0</v>
      </c>
      <c r="AL24">
        <v>0</v>
      </c>
      <c r="AO24">
        <v>-0.01</v>
      </c>
      <c r="AR24" t="s">
        <v>1119</v>
      </c>
      <c r="BA24" t="s">
        <v>536</v>
      </c>
    </row>
    <row r="25" spans="1:53">
      <c r="A25" t="s">
        <v>555</v>
      </c>
      <c r="B25" t="s">
        <v>4</v>
      </c>
      <c r="C25">
        <v>9</v>
      </c>
      <c r="D25">
        <v>119</v>
      </c>
      <c r="E25" t="s">
        <v>554</v>
      </c>
      <c r="F25">
        <f>($F$32/100)*Curves!$B81</f>
        <v>137.39215636363633</v>
      </c>
      <c r="G25">
        <v>0</v>
      </c>
      <c r="H25">
        <v>0</v>
      </c>
      <c r="I25">
        <f>($I$32/100)*Curves!$B81</f>
        <v>182.8412727272727</v>
      </c>
      <c r="J25">
        <v>-0.3</v>
      </c>
      <c r="K25">
        <v>0</v>
      </c>
      <c r="L25">
        <v>0</v>
      </c>
      <c r="M25">
        <v>0</v>
      </c>
      <c r="N25">
        <v>0</v>
      </c>
      <c r="O25">
        <v>0</v>
      </c>
      <c r="P25">
        <f>(P$32/100)*Curves!$G81</f>
        <v>0.71786763636363637</v>
      </c>
      <c r="R25">
        <v>0.1</v>
      </c>
      <c r="AF25">
        <v>10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O25">
        <v>-0.01</v>
      </c>
      <c r="AR25" t="s">
        <v>1153</v>
      </c>
      <c r="BA25" t="s">
        <v>537</v>
      </c>
    </row>
    <row r="26" spans="1:53">
      <c r="A26" t="s">
        <v>556</v>
      </c>
      <c r="B26" t="s">
        <v>4</v>
      </c>
      <c r="C26">
        <v>9</v>
      </c>
      <c r="D26">
        <v>119</v>
      </c>
      <c r="E26" t="s">
        <v>555</v>
      </c>
      <c r="F26">
        <f>($F$32/100)*Curves!$B82</f>
        <v>167.36363636363635</v>
      </c>
      <c r="G26">
        <v>0</v>
      </c>
      <c r="H26">
        <v>0</v>
      </c>
      <c r="I26">
        <f>($I$32/100)*Curves!$B82</f>
        <v>222.72727272727269</v>
      </c>
      <c r="J26">
        <v>-0.3</v>
      </c>
      <c r="K26">
        <v>0</v>
      </c>
      <c r="L26">
        <v>0</v>
      </c>
      <c r="M26">
        <v>0</v>
      </c>
      <c r="N26">
        <v>0</v>
      </c>
      <c r="O26">
        <v>0</v>
      </c>
      <c r="P26">
        <f>(P$32/100)*Curves!$G82</f>
        <v>0.83636363636363631</v>
      </c>
      <c r="R26">
        <v>0.1</v>
      </c>
      <c r="AF26">
        <v>10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O26">
        <v>-0.01</v>
      </c>
      <c r="AR26" t="s">
        <v>1113</v>
      </c>
      <c r="BA26" t="s">
        <v>537</v>
      </c>
    </row>
    <row r="27" spans="1:53">
      <c r="A27" t="s">
        <v>557</v>
      </c>
      <c r="B27" t="s">
        <v>7</v>
      </c>
      <c r="C27">
        <v>9</v>
      </c>
      <c r="D27">
        <v>118</v>
      </c>
      <c r="E27" t="s">
        <v>556</v>
      </c>
      <c r="F27">
        <f>($F$32/100)*Curves!$B83</f>
        <v>197.33511636363636</v>
      </c>
      <c r="G27">
        <v>0</v>
      </c>
      <c r="H27">
        <v>0</v>
      </c>
      <c r="I27">
        <f>($I$32/100)*Curves!$B83</f>
        <v>262.61327272727272</v>
      </c>
      <c r="J27">
        <v>-0.5</v>
      </c>
      <c r="K27">
        <v>0</v>
      </c>
      <c r="L27">
        <v>0</v>
      </c>
      <c r="M27">
        <v>0</v>
      </c>
      <c r="N27">
        <v>0</v>
      </c>
      <c r="O27">
        <v>0</v>
      </c>
      <c r="P27">
        <f>(P$32/100)*Curves!$G83</f>
        <v>0.95485963636363624</v>
      </c>
      <c r="R27">
        <v>0.1</v>
      </c>
      <c r="AF27">
        <v>10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O27">
        <v>-0.01</v>
      </c>
      <c r="AR27" t="s">
        <v>1106</v>
      </c>
      <c r="BA27" t="s">
        <v>538</v>
      </c>
    </row>
    <row r="28" spans="1:53">
      <c r="A28" t="s">
        <v>558</v>
      </c>
      <c r="B28" t="s">
        <v>7</v>
      </c>
      <c r="C28">
        <v>9</v>
      </c>
      <c r="D28">
        <v>118</v>
      </c>
      <c r="E28" t="s">
        <v>557</v>
      </c>
      <c r="F28">
        <f>($F$32/100)*Curves!$B84</f>
        <v>227.30659636363634</v>
      </c>
      <c r="G28">
        <v>0</v>
      </c>
      <c r="H28">
        <v>0</v>
      </c>
      <c r="I28">
        <f>($I$32/100)*Curves!$B84</f>
        <v>302.49927272727268</v>
      </c>
      <c r="J28">
        <v>-0.5</v>
      </c>
      <c r="K28">
        <v>0</v>
      </c>
      <c r="L28">
        <v>0</v>
      </c>
      <c r="M28">
        <v>0</v>
      </c>
      <c r="N28">
        <v>0</v>
      </c>
      <c r="O28">
        <v>0</v>
      </c>
      <c r="P28">
        <f>(P$32/100)*Curves!$G84</f>
        <v>1.0733556363636363</v>
      </c>
      <c r="R28">
        <v>0.1</v>
      </c>
      <c r="AF28">
        <v>10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O28">
        <v>-0.01</v>
      </c>
      <c r="AR28" t="s">
        <v>1099</v>
      </c>
      <c r="BA28" t="s">
        <v>538</v>
      </c>
    </row>
    <row r="29" spans="1:53">
      <c r="A29" t="s">
        <v>559</v>
      </c>
      <c r="B29" t="s">
        <v>10</v>
      </c>
      <c r="C29">
        <v>9</v>
      </c>
      <c r="D29">
        <v>117</v>
      </c>
      <c r="E29" t="s">
        <v>558</v>
      </c>
      <c r="F29">
        <f>($F$32/100)*Curves!$B85</f>
        <v>257.27807636363633</v>
      </c>
      <c r="G29">
        <v>0</v>
      </c>
      <c r="H29">
        <v>0</v>
      </c>
      <c r="I29">
        <f>($I$32/100)*Curves!$B85</f>
        <v>342.38527272727271</v>
      </c>
      <c r="J29">
        <v>-0.75</v>
      </c>
      <c r="K29">
        <v>0</v>
      </c>
      <c r="L29">
        <v>0</v>
      </c>
      <c r="M29">
        <v>0</v>
      </c>
      <c r="N29">
        <v>0</v>
      </c>
      <c r="O29">
        <v>0</v>
      </c>
      <c r="P29">
        <f>(P$32/100)*Curves!$G85</f>
        <v>1.1918516363636362</v>
      </c>
      <c r="R29">
        <v>0.1</v>
      </c>
      <c r="AF29">
        <v>14</v>
      </c>
      <c r="AG29">
        <v>5</v>
      </c>
      <c r="AH29">
        <v>0</v>
      </c>
      <c r="AI29">
        <v>0</v>
      </c>
      <c r="AJ29">
        <v>0</v>
      </c>
      <c r="AK29">
        <v>0</v>
      </c>
      <c r="AL29">
        <v>0</v>
      </c>
      <c r="AO29">
        <v>-0.01</v>
      </c>
      <c r="AR29" t="s">
        <v>1159</v>
      </c>
      <c r="BA29" t="s">
        <v>538</v>
      </c>
    </row>
    <row r="30" spans="1:53">
      <c r="A30" t="s">
        <v>560</v>
      </c>
      <c r="B30" t="s">
        <v>10</v>
      </c>
      <c r="C30">
        <v>9</v>
      </c>
      <c r="D30">
        <v>117</v>
      </c>
      <c r="E30" t="s">
        <v>559</v>
      </c>
      <c r="F30">
        <f>($F$32/100)*Curves!$B86</f>
        <v>287.24955636363632</v>
      </c>
      <c r="G30">
        <v>0</v>
      </c>
      <c r="H30">
        <v>0</v>
      </c>
      <c r="I30">
        <f>($I$32/100)*Curves!$B86</f>
        <v>382.27127272727267</v>
      </c>
      <c r="J30">
        <v>-1.25</v>
      </c>
      <c r="K30">
        <v>0</v>
      </c>
      <c r="L30">
        <v>0</v>
      </c>
      <c r="M30">
        <v>0</v>
      </c>
      <c r="N30">
        <v>0</v>
      </c>
      <c r="O30">
        <v>0</v>
      </c>
      <c r="P30">
        <f>(P$32/100)*Curves!$G86</f>
        <v>1.3103476363636364</v>
      </c>
      <c r="R30">
        <v>0.1</v>
      </c>
      <c r="AF30">
        <v>16</v>
      </c>
      <c r="AG30">
        <v>5</v>
      </c>
      <c r="AH30">
        <v>0</v>
      </c>
      <c r="AI30">
        <v>0</v>
      </c>
      <c r="AJ30">
        <v>0</v>
      </c>
      <c r="AK30">
        <v>0</v>
      </c>
      <c r="AL30">
        <v>0</v>
      </c>
      <c r="AO30">
        <v>-0.01</v>
      </c>
      <c r="AR30" t="s">
        <v>1163</v>
      </c>
      <c r="BA30" t="s">
        <v>538</v>
      </c>
    </row>
    <row r="31" spans="1:53">
      <c r="A31" t="s">
        <v>561</v>
      </c>
      <c r="B31" t="s">
        <v>13</v>
      </c>
      <c r="C31">
        <v>9</v>
      </c>
      <c r="D31">
        <v>116</v>
      </c>
      <c r="E31" t="s">
        <v>560</v>
      </c>
      <c r="F31">
        <f>($F$32/100)*Curves!$B87</f>
        <v>317.22103636363636</v>
      </c>
      <c r="G31">
        <v>0</v>
      </c>
      <c r="H31">
        <v>0</v>
      </c>
      <c r="I31">
        <f>($I$32/100)*Curves!$B87</f>
        <v>422.1572727272727</v>
      </c>
      <c r="J31">
        <v>-1.5</v>
      </c>
      <c r="K31">
        <v>0</v>
      </c>
      <c r="L31">
        <v>0</v>
      </c>
      <c r="M31">
        <v>0</v>
      </c>
      <c r="N31">
        <v>0</v>
      </c>
      <c r="O31">
        <v>0</v>
      </c>
      <c r="P31">
        <f>(P$32/100)*Curves!$G87</f>
        <v>1.4288436363636363</v>
      </c>
      <c r="R31">
        <v>0.1</v>
      </c>
      <c r="AF31">
        <v>20</v>
      </c>
      <c r="AG31">
        <v>6</v>
      </c>
      <c r="AH31">
        <v>0</v>
      </c>
      <c r="AI31">
        <v>0</v>
      </c>
      <c r="AJ31">
        <v>0</v>
      </c>
      <c r="AK31">
        <v>0</v>
      </c>
      <c r="AL31">
        <v>0</v>
      </c>
      <c r="AO31">
        <v>-0.01</v>
      </c>
      <c r="AR31" t="s">
        <v>1145</v>
      </c>
      <c r="BA31" t="s">
        <v>538</v>
      </c>
    </row>
    <row r="32" spans="1:53">
      <c r="F32">
        <v>1841</v>
      </c>
      <c r="I32">
        <v>2450</v>
      </c>
      <c r="J32">
        <f>SUM(J21:J31)</f>
        <v>-5.5</v>
      </c>
      <c r="P32">
        <v>9.1999999999999993</v>
      </c>
      <c r="AF32">
        <f t="shared" ref="AF32:AM32" si="1">SUM(AF21:AF31)</f>
        <v>130</v>
      </c>
      <c r="AG32">
        <f t="shared" si="1"/>
        <v>40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f t="shared" si="1"/>
        <v>0</v>
      </c>
      <c r="AM32">
        <f t="shared" si="1"/>
        <v>0</v>
      </c>
    </row>
    <row r="33" spans="1:53">
      <c r="A33" t="s">
        <v>927</v>
      </c>
      <c r="B33" t="s">
        <v>1</v>
      </c>
      <c r="C33">
        <v>9</v>
      </c>
      <c r="D33">
        <v>110</v>
      </c>
      <c r="F33">
        <f>($F$38/100)*Curves!$B19</f>
        <v>37.56</v>
      </c>
      <c r="G33">
        <v>0</v>
      </c>
      <c r="H33">
        <v>0</v>
      </c>
      <c r="I33">
        <f>($I$38/100)*Curves!$B19</f>
        <v>50</v>
      </c>
      <c r="K33">
        <v>0.02</v>
      </c>
      <c r="P33">
        <v>-0.5</v>
      </c>
      <c r="AF33">
        <v>-10</v>
      </c>
      <c r="AH33">
        <v>6</v>
      </c>
      <c r="AI33">
        <v>2</v>
      </c>
      <c r="AK33">
        <v>2</v>
      </c>
      <c r="AM33">
        <v>10</v>
      </c>
      <c r="AN33">
        <v>0.02</v>
      </c>
      <c r="AO33">
        <v>0.02</v>
      </c>
      <c r="AR33" t="s">
        <v>1146</v>
      </c>
      <c r="BA33" t="s">
        <v>538</v>
      </c>
    </row>
    <row r="34" spans="1:53">
      <c r="A34" t="s">
        <v>928</v>
      </c>
      <c r="B34" t="s">
        <v>4</v>
      </c>
      <c r="C34">
        <v>9</v>
      </c>
      <c r="D34">
        <v>109</v>
      </c>
      <c r="E34" t="s">
        <v>927</v>
      </c>
      <c r="F34">
        <f>($F$38/100)*Curves!$B20</f>
        <v>112.68</v>
      </c>
      <c r="G34">
        <v>0</v>
      </c>
      <c r="H34">
        <v>0</v>
      </c>
      <c r="I34">
        <f>($I$38/100)*Curves!$B20</f>
        <v>150</v>
      </c>
      <c r="K34">
        <v>0.02</v>
      </c>
      <c r="P34">
        <v>-0.5</v>
      </c>
      <c r="AF34">
        <v>-10</v>
      </c>
      <c r="AH34">
        <v>6</v>
      </c>
      <c r="AI34">
        <v>2</v>
      </c>
      <c r="AK34">
        <v>2</v>
      </c>
      <c r="AM34">
        <v>15</v>
      </c>
      <c r="AN34">
        <v>0.02</v>
      </c>
      <c r="AO34">
        <v>0.03</v>
      </c>
      <c r="AR34" t="s">
        <v>1137</v>
      </c>
      <c r="BA34" t="s">
        <v>538</v>
      </c>
    </row>
    <row r="35" spans="1:53">
      <c r="A35" t="s">
        <v>929</v>
      </c>
      <c r="B35" t="s">
        <v>7</v>
      </c>
      <c r="C35">
        <v>9</v>
      </c>
      <c r="D35">
        <v>108</v>
      </c>
      <c r="E35" t="s">
        <v>928</v>
      </c>
      <c r="F35">
        <f>($F$38/100)*Curves!$B21</f>
        <v>187.8</v>
      </c>
      <c r="G35">
        <v>0</v>
      </c>
      <c r="H35">
        <v>0</v>
      </c>
      <c r="I35">
        <f>($I$38/100)*Curves!$B21</f>
        <v>250</v>
      </c>
      <c r="K35">
        <v>0.03</v>
      </c>
      <c r="P35">
        <v>-0.5</v>
      </c>
      <c r="AF35">
        <v>-10</v>
      </c>
      <c r="AH35">
        <v>6</v>
      </c>
      <c r="AI35">
        <v>2</v>
      </c>
      <c r="AK35">
        <v>2</v>
      </c>
      <c r="AM35">
        <v>15</v>
      </c>
      <c r="AN35">
        <v>0.03</v>
      </c>
      <c r="AO35">
        <v>0.05</v>
      </c>
      <c r="AR35" t="s">
        <v>1128</v>
      </c>
      <c r="BA35" t="s">
        <v>539</v>
      </c>
    </row>
    <row r="36" spans="1:53">
      <c r="A36" t="s">
        <v>930</v>
      </c>
      <c r="B36" t="s">
        <v>10</v>
      </c>
      <c r="C36">
        <v>9</v>
      </c>
      <c r="D36">
        <v>107</v>
      </c>
      <c r="E36" t="s">
        <v>929</v>
      </c>
      <c r="F36">
        <f>($F$38/100)*Curves!$B22</f>
        <v>262.92</v>
      </c>
      <c r="G36">
        <v>0</v>
      </c>
      <c r="H36">
        <v>0</v>
      </c>
      <c r="I36">
        <f>($I$38/100)*Curves!$B22</f>
        <v>350</v>
      </c>
      <c r="K36">
        <v>0.03</v>
      </c>
      <c r="P36">
        <v>-0.5</v>
      </c>
      <c r="AF36">
        <v>-10</v>
      </c>
      <c r="AH36">
        <v>6</v>
      </c>
      <c r="AI36">
        <v>2</v>
      </c>
      <c r="AK36">
        <v>2</v>
      </c>
      <c r="AM36">
        <v>20</v>
      </c>
      <c r="AN36">
        <v>0.03</v>
      </c>
      <c r="AO36">
        <v>0.05</v>
      </c>
      <c r="AR36" t="s">
        <v>1120</v>
      </c>
      <c r="BA36" t="s">
        <v>541</v>
      </c>
    </row>
    <row r="37" spans="1:53">
      <c r="A37" t="s">
        <v>931</v>
      </c>
      <c r="B37" t="s">
        <v>13</v>
      </c>
      <c r="C37">
        <v>9</v>
      </c>
      <c r="D37">
        <v>106</v>
      </c>
      <c r="E37" t="s">
        <v>930</v>
      </c>
      <c r="F37">
        <f>($F$38/100)*Curves!$B23</f>
        <v>338.04</v>
      </c>
      <c r="G37">
        <v>0</v>
      </c>
      <c r="H37">
        <v>0</v>
      </c>
      <c r="I37">
        <f>($I$38/100)*Curves!$B23</f>
        <v>450</v>
      </c>
      <c r="K37">
        <v>0.05</v>
      </c>
      <c r="P37">
        <v>-0.5</v>
      </c>
      <c r="AF37">
        <v>-10</v>
      </c>
      <c r="AH37">
        <v>6</v>
      </c>
      <c r="AI37">
        <v>2</v>
      </c>
      <c r="AK37">
        <v>2</v>
      </c>
      <c r="AM37">
        <v>20</v>
      </c>
      <c r="AN37">
        <v>0.05</v>
      </c>
      <c r="AO37">
        <v>0.1</v>
      </c>
      <c r="AR37" t="s">
        <v>1154</v>
      </c>
      <c r="BA37" t="s">
        <v>542</v>
      </c>
    </row>
    <row r="38" spans="1:53">
      <c r="F38">
        <v>939</v>
      </c>
      <c r="I38">
        <v>1250</v>
      </c>
      <c r="AF38">
        <f>SUM(AF33:AF37)</f>
        <v>-50</v>
      </c>
    </row>
    <row r="39" spans="1:53">
      <c r="A39" t="s">
        <v>562</v>
      </c>
      <c r="C39">
        <v>9</v>
      </c>
      <c r="D39">
        <v>112</v>
      </c>
      <c r="F39">
        <f>($F$46/100)*Curves!$B34</f>
        <v>17.121714285714251</v>
      </c>
      <c r="G39">
        <v>0</v>
      </c>
      <c r="H39">
        <v>0</v>
      </c>
      <c r="I39">
        <f>($I$46/100)*Curves!$B34</f>
        <v>22.799999999999955</v>
      </c>
      <c r="K39">
        <v>0.01</v>
      </c>
      <c r="Q39">
        <v>0</v>
      </c>
      <c r="S39">
        <v>0.02</v>
      </c>
      <c r="AF39">
        <v>-8</v>
      </c>
      <c r="AH39">
        <v>6</v>
      </c>
      <c r="AI39">
        <v>2</v>
      </c>
      <c r="AJ39">
        <v>0</v>
      </c>
      <c r="AK39">
        <v>0</v>
      </c>
      <c r="AL39">
        <v>0</v>
      </c>
      <c r="AM39">
        <v>10</v>
      </c>
      <c r="AO39">
        <v>0.01</v>
      </c>
      <c r="AR39" t="s">
        <v>1142</v>
      </c>
      <c r="BA39" t="s">
        <v>535</v>
      </c>
    </row>
    <row r="40" spans="1:53">
      <c r="A40" t="s">
        <v>563</v>
      </c>
      <c r="B40" t="s">
        <v>1</v>
      </c>
      <c r="C40">
        <v>9</v>
      </c>
      <c r="D40">
        <v>111</v>
      </c>
      <c r="E40" t="s">
        <v>562</v>
      </c>
      <c r="F40">
        <f>($F$46/100)*Curves!$B35</f>
        <v>86.509714285714253</v>
      </c>
      <c r="G40">
        <v>0</v>
      </c>
      <c r="H40">
        <v>0</v>
      </c>
      <c r="I40">
        <f>($I$46/100)*Curves!$B35</f>
        <v>115.19999999999996</v>
      </c>
      <c r="K40">
        <v>0.01</v>
      </c>
      <c r="Q40">
        <v>0</v>
      </c>
      <c r="S40">
        <v>0.02</v>
      </c>
      <c r="AF40">
        <v>-8</v>
      </c>
      <c r="AH40">
        <v>6</v>
      </c>
      <c r="AI40">
        <v>2</v>
      </c>
      <c r="AJ40">
        <v>0</v>
      </c>
      <c r="AK40">
        <v>0</v>
      </c>
      <c r="AL40">
        <v>0</v>
      </c>
      <c r="AM40">
        <v>15</v>
      </c>
      <c r="AO40">
        <v>0.01</v>
      </c>
      <c r="AR40" t="s">
        <v>1134</v>
      </c>
      <c r="BA40" t="s">
        <v>535</v>
      </c>
    </row>
    <row r="41" spans="1:53">
      <c r="A41" t="s">
        <v>564</v>
      </c>
      <c r="B41" t="s">
        <v>4</v>
      </c>
      <c r="C41">
        <v>9</v>
      </c>
      <c r="D41">
        <v>110</v>
      </c>
      <c r="E41" t="s">
        <v>563</v>
      </c>
      <c r="F41">
        <f>($F$46/100)*Curves!$B36</f>
        <v>155.89771428571427</v>
      </c>
      <c r="G41">
        <v>0</v>
      </c>
      <c r="H41">
        <v>0</v>
      </c>
      <c r="I41">
        <f>($I$46/100)*Curves!$B36</f>
        <v>207.59999999999997</v>
      </c>
      <c r="K41">
        <v>0.01</v>
      </c>
      <c r="Q41">
        <v>-0.01</v>
      </c>
      <c r="S41">
        <v>0.02</v>
      </c>
      <c r="AF41">
        <v>-8</v>
      </c>
      <c r="AH41">
        <v>6</v>
      </c>
      <c r="AI41">
        <v>2</v>
      </c>
      <c r="AJ41">
        <v>0</v>
      </c>
      <c r="AK41">
        <v>0</v>
      </c>
      <c r="AL41">
        <v>0</v>
      </c>
      <c r="AM41">
        <v>15</v>
      </c>
      <c r="AO41">
        <v>0.01</v>
      </c>
      <c r="AR41" t="s">
        <v>1124</v>
      </c>
      <c r="BA41" t="s">
        <v>535</v>
      </c>
    </row>
    <row r="42" spans="1:53">
      <c r="A42" t="s">
        <v>565</v>
      </c>
      <c r="B42" t="s">
        <v>7</v>
      </c>
      <c r="C42">
        <v>9</v>
      </c>
      <c r="D42">
        <v>109</v>
      </c>
      <c r="E42" t="s">
        <v>564</v>
      </c>
      <c r="F42">
        <f>($F$46/100)*Curves!$B37</f>
        <v>225.28571428571428</v>
      </c>
      <c r="G42">
        <v>0</v>
      </c>
      <c r="H42">
        <v>0</v>
      </c>
      <c r="I42">
        <f>($I$46/100)*Curves!$B37</f>
        <v>300</v>
      </c>
      <c r="K42">
        <v>0.01</v>
      </c>
      <c r="Q42">
        <v>-0.01</v>
      </c>
      <c r="S42">
        <v>0.02</v>
      </c>
      <c r="AF42">
        <v>-16</v>
      </c>
      <c r="AH42">
        <v>12</v>
      </c>
      <c r="AI42">
        <v>4</v>
      </c>
      <c r="AJ42">
        <v>0</v>
      </c>
      <c r="AK42">
        <v>0</v>
      </c>
      <c r="AL42">
        <v>0</v>
      </c>
      <c r="AM42">
        <v>20</v>
      </c>
      <c r="AO42">
        <v>0.01</v>
      </c>
      <c r="AR42" t="s">
        <v>1116</v>
      </c>
      <c r="BA42" t="s">
        <v>535</v>
      </c>
    </row>
    <row r="43" spans="1:53">
      <c r="A43" t="s">
        <v>566</v>
      </c>
      <c r="B43" t="s">
        <v>10</v>
      </c>
      <c r="C43">
        <v>9</v>
      </c>
      <c r="D43">
        <v>108</v>
      </c>
      <c r="E43" t="s">
        <v>565</v>
      </c>
      <c r="F43">
        <f>($F$46/100)*Curves!$B38</f>
        <v>294.67371428571425</v>
      </c>
      <c r="G43">
        <v>0</v>
      </c>
      <c r="H43">
        <v>0</v>
      </c>
      <c r="I43">
        <f>($I$46/100)*Curves!$B38</f>
        <v>392.4</v>
      </c>
      <c r="K43">
        <v>0.01</v>
      </c>
      <c r="Q43">
        <v>-0.02</v>
      </c>
      <c r="S43">
        <v>0.02</v>
      </c>
      <c r="AF43">
        <v>-16</v>
      </c>
      <c r="AH43">
        <v>12</v>
      </c>
      <c r="AI43">
        <v>4</v>
      </c>
      <c r="AJ43">
        <v>0</v>
      </c>
      <c r="AK43">
        <v>0</v>
      </c>
      <c r="AL43">
        <v>0</v>
      </c>
      <c r="AM43">
        <v>20</v>
      </c>
      <c r="AO43">
        <v>0.01</v>
      </c>
      <c r="AR43" t="s">
        <v>1150</v>
      </c>
      <c r="BA43" t="s">
        <v>535</v>
      </c>
    </row>
    <row r="44" spans="1:53">
      <c r="A44" t="s">
        <v>567</v>
      </c>
      <c r="B44" t="s">
        <v>10</v>
      </c>
      <c r="C44">
        <v>9</v>
      </c>
      <c r="D44">
        <v>107</v>
      </c>
      <c r="E44" t="s">
        <v>566</v>
      </c>
      <c r="F44">
        <f>($F$46/100)*Curves!$B39</f>
        <v>364.06171428571429</v>
      </c>
      <c r="G44">
        <v>0</v>
      </c>
      <c r="H44">
        <v>0</v>
      </c>
      <c r="I44">
        <f>($I$46/100)*Curves!$B39</f>
        <v>484.8</v>
      </c>
      <c r="K44">
        <v>0.01</v>
      </c>
      <c r="Q44">
        <v>-0.02</v>
      </c>
      <c r="S44">
        <v>0.02</v>
      </c>
      <c r="AF44">
        <v>-20</v>
      </c>
      <c r="AH44">
        <v>16</v>
      </c>
      <c r="AI44">
        <v>6</v>
      </c>
      <c r="AJ44">
        <v>0</v>
      </c>
      <c r="AK44">
        <v>0</v>
      </c>
      <c r="AL44">
        <v>0</v>
      </c>
      <c r="AM44">
        <v>30</v>
      </c>
      <c r="AO44">
        <v>0.01</v>
      </c>
      <c r="AR44" t="s">
        <v>1109</v>
      </c>
      <c r="BA44" t="s">
        <v>535</v>
      </c>
    </row>
    <row r="45" spans="1:53">
      <c r="A45" t="s">
        <v>568</v>
      </c>
      <c r="B45" t="s">
        <v>13</v>
      </c>
      <c r="C45">
        <v>9</v>
      </c>
      <c r="D45">
        <v>106</v>
      </c>
      <c r="E45" t="s">
        <v>567</v>
      </c>
      <c r="F45">
        <f>($F$46/100)*Curves!$B40</f>
        <v>433.44971428571432</v>
      </c>
      <c r="G45">
        <v>0</v>
      </c>
      <c r="H45">
        <v>0</v>
      </c>
      <c r="I45">
        <f>($I$46/100)*Curves!$B40</f>
        <v>577.20000000000005</v>
      </c>
      <c r="K45">
        <v>0.01</v>
      </c>
      <c r="Q45">
        <v>-0.03</v>
      </c>
      <c r="S45">
        <v>0.02</v>
      </c>
      <c r="AF45">
        <v>-20</v>
      </c>
      <c r="AH45">
        <v>16</v>
      </c>
      <c r="AI45">
        <v>6</v>
      </c>
      <c r="AJ45">
        <v>0</v>
      </c>
      <c r="AK45">
        <v>0</v>
      </c>
      <c r="AL45">
        <v>0</v>
      </c>
      <c r="AM45">
        <v>40</v>
      </c>
      <c r="AO45">
        <v>0.01</v>
      </c>
      <c r="AR45" t="s">
        <v>1102</v>
      </c>
      <c r="BA45" t="s">
        <v>535</v>
      </c>
    </row>
    <row r="46" spans="1:53">
      <c r="F46">
        <v>1577</v>
      </c>
      <c r="I46">
        <v>2100</v>
      </c>
      <c r="AF46">
        <f>SUM(AF39:AF45)</f>
        <v>-96</v>
      </c>
    </row>
    <row r="47" spans="1:53">
      <c r="A47" t="s">
        <v>569</v>
      </c>
      <c r="C47">
        <v>9</v>
      </c>
      <c r="D47">
        <v>112</v>
      </c>
      <c r="F47">
        <f>($F$54/100)*Curves!$B34</f>
        <v>16.285714285714256</v>
      </c>
      <c r="G47">
        <v>0</v>
      </c>
      <c r="H47">
        <v>0</v>
      </c>
      <c r="I47">
        <f>($I$54/100)*Curves!$B34</f>
        <v>26.057142857142807</v>
      </c>
      <c r="K47">
        <v>0.01</v>
      </c>
      <c r="Q47">
        <v>0</v>
      </c>
      <c r="S47">
        <v>0.01</v>
      </c>
      <c r="AF47">
        <v>-7</v>
      </c>
      <c r="AG47">
        <v>0</v>
      </c>
      <c r="AH47">
        <v>0</v>
      </c>
      <c r="AI47">
        <v>0</v>
      </c>
      <c r="AJ47">
        <v>6</v>
      </c>
      <c r="AK47">
        <v>1</v>
      </c>
      <c r="AL47">
        <v>0</v>
      </c>
      <c r="AM47">
        <v>10</v>
      </c>
      <c r="AO47">
        <v>0.01</v>
      </c>
      <c r="AR47" t="s">
        <v>1143</v>
      </c>
      <c r="BA47" t="s">
        <v>534</v>
      </c>
    </row>
    <row r="48" spans="1:53">
      <c r="A48" t="s">
        <v>570</v>
      </c>
      <c r="B48" t="s">
        <v>1</v>
      </c>
      <c r="C48">
        <v>9</v>
      </c>
      <c r="D48">
        <v>111</v>
      </c>
      <c r="E48" t="s">
        <v>569</v>
      </c>
      <c r="F48">
        <f>($F$54/100)*Curves!$B35</f>
        <v>82.285714285714263</v>
      </c>
      <c r="G48">
        <v>0</v>
      </c>
      <c r="H48">
        <v>0</v>
      </c>
      <c r="I48">
        <f>($I$54/100)*Curves!$B35</f>
        <v>131.65714285714282</v>
      </c>
      <c r="K48">
        <v>0.01</v>
      </c>
      <c r="Q48">
        <v>0</v>
      </c>
      <c r="S48">
        <v>0.01</v>
      </c>
      <c r="AF48">
        <v>-7</v>
      </c>
      <c r="AG48">
        <v>0</v>
      </c>
      <c r="AH48">
        <v>0</v>
      </c>
      <c r="AI48">
        <v>0</v>
      </c>
      <c r="AJ48">
        <v>6</v>
      </c>
      <c r="AK48">
        <v>1</v>
      </c>
      <c r="AL48">
        <v>0</v>
      </c>
      <c r="AM48">
        <v>15</v>
      </c>
      <c r="AO48">
        <v>0.01</v>
      </c>
      <c r="AR48" t="s">
        <v>1135</v>
      </c>
      <c r="BA48" t="s">
        <v>534</v>
      </c>
    </row>
    <row r="49" spans="1:53">
      <c r="A49" t="s">
        <v>571</v>
      </c>
      <c r="B49" t="s">
        <v>4</v>
      </c>
      <c r="C49">
        <v>9</v>
      </c>
      <c r="D49">
        <v>110</v>
      </c>
      <c r="E49" t="s">
        <v>570</v>
      </c>
      <c r="F49">
        <f>($F$54/100)*Curves!$B36</f>
        <v>148.28571428571428</v>
      </c>
      <c r="G49">
        <v>0</v>
      </c>
      <c r="H49">
        <v>0</v>
      </c>
      <c r="I49">
        <f>($I$54/100)*Curves!$B36</f>
        <v>237.25714285714281</v>
      </c>
      <c r="K49">
        <v>0.01</v>
      </c>
      <c r="Q49">
        <v>-0.01</v>
      </c>
      <c r="S49">
        <v>0.01</v>
      </c>
      <c r="AF49">
        <v>-14</v>
      </c>
      <c r="AG49">
        <v>0</v>
      </c>
      <c r="AH49">
        <v>0</v>
      </c>
      <c r="AI49">
        <v>0</v>
      </c>
      <c r="AJ49">
        <v>12</v>
      </c>
      <c r="AK49">
        <v>2</v>
      </c>
      <c r="AL49">
        <v>0</v>
      </c>
      <c r="AM49">
        <v>15</v>
      </c>
      <c r="AO49">
        <v>0.01</v>
      </c>
      <c r="AR49" t="s">
        <v>1125</v>
      </c>
      <c r="BA49" t="s">
        <v>536</v>
      </c>
    </row>
    <row r="50" spans="1:53">
      <c r="A50" t="s">
        <v>572</v>
      </c>
      <c r="B50" t="s">
        <v>7</v>
      </c>
      <c r="C50">
        <v>9</v>
      </c>
      <c r="D50">
        <v>109</v>
      </c>
      <c r="E50" t="s">
        <v>571</v>
      </c>
      <c r="F50">
        <f>($F$54/100)*Curves!$B37</f>
        <v>214.28571428571428</v>
      </c>
      <c r="G50">
        <v>0</v>
      </c>
      <c r="H50">
        <v>0</v>
      </c>
      <c r="I50">
        <f>($I$54/100)*Curves!$B37</f>
        <v>342.85714285714283</v>
      </c>
      <c r="K50">
        <v>0.01</v>
      </c>
      <c r="Q50">
        <v>-0.01</v>
      </c>
      <c r="S50">
        <v>0.01</v>
      </c>
      <c r="AF50">
        <v>-14</v>
      </c>
      <c r="AG50">
        <v>0</v>
      </c>
      <c r="AH50">
        <v>0</v>
      </c>
      <c r="AI50">
        <v>0</v>
      </c>
      <c r="AJ50">
        <v>12</v>
      </c>
      <c r="AK50">
        <v>2</v>
      </c>
      <c r="AL50">
        <v>0</v>
      </c>
      <c r="AM50">
        <v>20</v>
      </c>
      <c r="AO50">
        <v>0.01</v>
      </c>
      <c r="AR50" t="s">
        <v>1117</v>
      </c>
      <c r="BA50" t="s">
        <v>538</v>
      </c>
    </row>
    <row r="51" spans="1:53">
      <c r="A51" t="s">
        <v>573</v>
      </c>
      <c r="B51" t="s">
        <v>10</v>
      </c>
      <c r="C51">
        <v>9</v>
      </c>
      <c r="D51">
        <v>108</v>
      </c>
      <c r="E51" t="s">
        <v>572</v>
      </c>
      <c r="F51">
        <f>($F$54/100)*Curves!$B38</f>
        <v>280.28571428571422</v>
      </c>
      <c r="G51">
        <v>0</v>
      </c>
      <c r="H51">
        <v>0</v>
      </c>
      <c r="I51">
        <f>($I$54/100)*Curves!$B38</f>
        <v>448.4571428571428</v>
      </c>
      <c r="K51">
        <v>0.01</v>
      </c>
      <c r="Q51">
        <v>-0.02</v>
      </c>
      <c r="S51">
        <v>0.01</v>
      </c>
      <c r="AF51">
        <v>-21</v>
      </c>
      <c r="AG51">
        <v>0</v>
      </c>
      <c r="AH51">
        <v>0</v>
      </c>
      <c r="AI51">
        <v>0</v>
      </c>
      <c r="AJ51">
        <v>18</v>
      </c>
      <c r="AK51">
        <v>3</v>
      </c>
      <c r="AL51">
        <v>0</v>
      </c>
      <c r="AM51">
        <v>20</v>
      </c>
      <c r="AO51">
        <v>0.01</v>
      </c>
      <c r="AR51" t="s">
        <v>1151</v>
      </c>
      <c r="BA51" t="s">
        <v>540</v>
      </c>
    </row>
    <row r="52" spans="1:53">
      <c r="A52" t="s">
        <v>574</v>
      </c>
      <c r="B52" t="s">
        <v>10</v>
      </c>
      <c r="C52">
        <v>9</v>
      </c>
      <c r="D52">
        <v>107</v>
      </c>
      <c r="E52" t="s">
        <v>573</v>
      </c>
      <c r="F52">
        <f>($F$54/100)*Curves!$B39</f>
        <v>346.28571428571428</v>
      </c>
      <c r="G52">
        <v>0</v>
      </c>
      <c r="H52">
        <v>0</v>
      </c>
      <c r="I52">
        <f>($I$54/100)*Curves!$B39</f>
        <v>554.05714285714282</v>
      </c>
      <c r="K52">
        <v>0.01</v>
      </c>
      <c r="Q52">
        <v>-0.02</v>
      </c>
      <c r="S52">
        <v>0.01</v>
      </c>
      <c r="AF52">
        <v>-29</v>
      </c>
      <c r="AG52">
        <v>0</v>
      </c>
      <c r="AH52">
        <v>0</v>
      </c>
      <c r="AI52">
        <v>0</v>
      </c>
      <c r="AJ52">
        <v>24</v>
      </c>
      <c r="AK52">
        <v>5</v>
      </c>
      <c r="AL52">
        <v>0</v>
      </c>
      <c r="AM52">
        <v>30</v>
      </c>
      <c r="AO52">
        <v>0.01</v>
      </c>
      <c r="AR52" t="s">
        <v>1110</v>
      </c>
      <c r="BA52" t="s">
        <v>541</v>
      </c>
    </row>
    <row r="53" spans="1:53">
      <c r="A53" t="s">
        <v>575</v>
      </c>
      <c r="B53" t="s">
        <v>13</v>
      </c>
      <c r="C53">
        <v>9</v>
      </c>
      <c r="D53">
        <v>106</v>
      </c>
      <c r="E53" t="s">
        <v>574</v>
      </c>
      <c r="F53">
        <f>($F$54/100)*Curves!$B40</f>
        <v>412.28571428571433</v>
      </c>
      <c r="G53">
        <v>0</v>
      </c>
      <c r="H53">
        <v>0</v>
      </c>
      <c r="I53">
        <f>($I$54/100)*Curves!$B40</f>
        <v>659.65714285714284</v>
      </c>
      <c r="K53">
        <v>0.01</v>
      </c>
      <c r="Q53">
        <v>-0.03</v>
      </c>
      <c r="S53">
        <v>0.01</v>
      </c>
      <c r="AF53">
        <v>-37</v>
      </c>
      <c r="AG53">
        <v>0</v>
      </c>
      <c r="AH53">
        <v>0</v>
      </c>
      <c r="AI53">
        <v>0</v>
      </c>
      <c r="AJ53">
        <v>30</v>
      </c>
      <c r="AK53">
        <v>7</v>
      </c>
      <c r="AL53">
        <v>0</v>
      </c>
      <c r="AM53">
        <v>40</v>
      </c>
      <c r="AO53">
        <v>0.01</v>
      </c>
      <c r="AR53" t="s">
        <v>1103</v>
      </c>
      <c r="BA53" t="s">
        <v>542</v>
      </c>
    </row>
    <row r="54" spans="1:53">
      <c r="F54">
        <v>1500</v>
      </c>
      <c r="I54">
        <v>2400</v>
      </c>
      <c r="AF54">
        <f>SUM(AF47:AF53)</f>
        <v>-129</v>
      </c>
    </row>
    <row r="55" spans="1:53">
      <c r="A55" t="s">
        <v>576</v>
      </c>
      <c r="B55" t="s">
        <v>219</v>
      </c>
      <c r="C55">
        <v>9</v>
      </c>
      <c r="D55">
        <v>108</v>
      </c>
      <c r="F55">
        <f>($F$63/100)*Curves!$B44</f>
        <v>16.850400000000029</v>
      </c>
      <c r="G55">
        <v>0</v>
      </c>
      <c r="H55">
        <v>0</v>
      </c>
      <c r="I55">
        <f>($I$63/100)*Curves!$B44</f>
        <v>22.44000000000004</v>
      </c>
      <c r="J55">
        <v>0.01</v>
      </c>
      <c r="K55">
        <v>1.4999999999999999E-2</v>
      </c>
      <c r="L55">
        <v>0</v>
      </c>
      <c r="P55">
        <v>-0.1</v>
      </c>
      <c r="Q55">
        <v>0.02</v>
      </c>
      <c r="R55">
        <v>-0.01</v>
      </c>
      <c r="AF55">
        <v>15</v>
      </c>
      <c r="AG55">
        <v>0</v>
      </c>
      <c r="AH55">
        <v>0</v>
      </c>
      <c r="AI55">
        <v>5</v>
      </c>
      <c r="AJ55">
        <v>0</v>
      </c>
      <c r="AK55">
        <v>0</v>
      </c>
      <c r="AL55">
        <v>0</v>
      </c>
      <c r="AM55">
        <v>5</v>
      </c>
      <c r="AN55">
        <v>-0.01</v>
      </c>
      <c r="AO55">
        <v>0.01</v>
      </c>
      <c r="AR55" t="s">
        <v>1081</v>
      </c>
    </row>
    <row r="56" spans="1:53">
      <c r="A56" t="s">
        <v>577</v>
      </c>
      <c r="B56" t="s">
        <v>219</v>
      </c>
      <c r="C56">
        <v>9</v>
      </c>
      <c r="D56">
        <v>107</v>
      </c>
      <c r="E56" t="s">
        <v>576</v>
      </c>
      <c r="F56">
        <f>($F$63/100)*Curves!$B45</f>
        <v>71.03600000000003</v>
      </c>
      <c r="G56">
        <v>0</v>
      </c>
      <c r="H56">
        <v>0</v>
      </c>
      <c r="I56">
        <f>($I$63/100)*Curves!$B45</f>
        <v>94.600000000000037</v>
      </c>
      <c r="J56">
        <v>0.01</v>
      </c>
      <c r="K56">
        <v>1.4999999999999999E-2</v>
      </c>
      <c r="L56">
        <v>0</v>
      </c>
      <c r="P56">
        <v>-0.1</v>
      </c>
      <c r="Q56">
        <v>0.02</v>
      </c>
      <c r="R56">
        <v>-0.01</v>
      </c>
      <c r="AF56">
        <v>15</v>
      </c>
      <c r="AG56">
        <v>0</v>
      </c>
      <c r="AH56">
        <v>0</v>
      </c>
      <c r="AI56">
        <v>5</v>
      </c>
      <c r="AJ56">
        <v>0</v>
      </c>
      <c r="AK56">
        <v>0</v>
      </c>
      <c r="AL56">
        <v>0</v>
      </c>
      <c r="AM56">
        <v>5</v>
      </c>
      <c r="AN56">
        <v>-0.01</v>
      </c>
      <c r="AO56">
        <v>0.01</v>
      </c>
      <c r="AR56" t="s">
        <v>227</v>
      </c>
    </row>
    <row r="57" spans="1:53">
      <c r="A57" t="s">
        <v>578</v>
      </c>
      <c r="B57" t="s">
        <v>220</v>
      </c>
      <c r="C57">
        <v>9</v>
      </c>
      <c r="D57">
        <v>106</v>
      </c>
      <c r="E57" t="s">
        <v>577</v>
      </c>
      <c r="F57">
        <f>($F$63/100)*Curves!$B46</f>
        <v>125.22160000000002</v>
      </c>
      <c r="G57">
        <v>0</v>
      </c>
      <c r="H57">
        <v>0</v>
      </c>
      <c r="I57">
        <f>($I$63/100)*Curves!$B46</f>
        <v>166.76000000000005</v>
      </c>
      <c r="J57">
        <v>0.01</v>
      </c>
      <c r="K57">
        <v>0.02</v>
      </c>
      <c r="L57">
        <v>0.01</v>
      </c>
      <c r="P57">
        <v>-0.1</v>
      </c>
      <c r="Q57">
        <v>0.02</v>
      </c>
      <c r="R57">
        <v>-0.01</v>
      </c>
      <c r="AF57">
        <v>15</v>
      </c>
      <c r="AG57">
        <v>0</v>
      </c>
      <c r="AH57">
        <v>0</v>
      </c>
      <c r="AI57">
        <v>5</v>
      </c>
      <c r="AJ57">
        <v>0</v>
      </c>
      <c r="AK57">
        <v>0</v>
      </c>
      <c r="AL57">
        <v>0</v>
      </c>
      <c r="AM57">
        <v>10</v>
      </c>
      <c r="AN57">
        <v>-0.01</v>
      </c>
      <c r="AO57">
        <v>0.01</v>
      </c>
      <c r="AR57" t="s">
        <v>1049</v>
      </c>
    </row>
    <row r="58" spans="1:53">
      <c r="A58" t="s">
        <v>579</v>
      </c>
      <c r="B58" t="s">
        <v>220</v>
      </c>
      <c r="C58">
        <v>9</v>
      </c>
      <c r="D58">
        <v>105</v>
      </c>
      <c r="E58" t="s">
        <v>578</v>
      </c>
      <c r="F58">
        <f>($F$63/100)*Curves!$B47</f>
        <v>179.40720000000002</v>
      </c>
      <c r="G58">
        <v>0</v>
      </c>
      <c r="H58">
        <v>0</v>
      </c>
      <c r="I58">
        <f>($I$63/100)*Curves!$B47</f>
        <v>238.92000000000002</v>
      </c>
      <c r="J58">
        <v>0.01</v>
      </c>
      <c r="K58">
        <v>0.02</v>
      </c>
      <c r="L58">
        <v>0.02</v>
      </c>
      <c r="P58">
        <v>-0.1</v>
      </c>
      <c r="Q58">
        <v>0.02</v>
      </c>
      <c r="R58">
        <v>-0.01</v>
      </c>
      <c r="AF58">
        <v>15</v>
      </c>
      <c r="AG58">
        <v>0</v>
      </c>
      <c r="AH58">
        <v>0</v>
      </c>
      <c r="AI58">
        <v>5</v>
      </c>
      <c r="AJ58">
        <v>0</v>
      </c>
      <c r="AK58">
        <v>0</v>
      </c>
      <c r="AL58">
        <v>0</v>
      </c>
      <c r="AM58">
        <v>10</v>
      </c>
      <c r="AN58">
        <v>-0.01</v>
      </c>
      <c r="AO58">
        <v>0.01</v>
      </c>
      <c r="AR58" t="s">
        <v>1067</v>
      </c>
    </row>
    <row r="59" spans="1:53">
      <c r="A59" t="s">
        <v>580</v>
      </c>
      <c r="B59" t="s">
        <v>221</v>
      </c>
      <c r="C59">
        <v>9</v>
      </c>
      <c r="D59">
        <v>104</v>
      </c>
      <c r="E59" t="s">
        <v>579</v>
      </c>
      <c r="F59">
        <f>($F$63/100)*Curves!$B48</f>
        <v>233.59280000000001</v>
      </c>
      <c r="G59">
        <v>0</v>
      </c>
      <c r="H59">
        <v>0</v>
      </c>
      <c r="I59">
        <f>($I$63/100)*Curves!$B48</f>
        <v>311.08000000000004</v>
      </c>
      <c r="J59">
        <v>0.01</v>
      </c>
      <c r="K59">
        <v>2.5000000000000001E-2</v>
      </c>
      <c r="L59">
        <v>0.02</v>
      </c>
      <c r="P59">
        <v>-0.1</v>
      </c>
      <c r="Q59">
        <v>0.02</v>
      </c>
      <c r="R59">
        <v>-0.01</v>
      </c>
      <c r="AF59">
        <v>10</v>
      </c>
      <c r="AG59">
        <v>5</v>
      </c>
      <c r="AH59">
        <v>0</v>
      </c>
      <c r="AI59">
        <v>0</v>
      </c>
      <c r="AJ59">
        <v>5</v>
      </c>
      <c r="AK59">
        <v>0</v>
      </c>
      <c r="AL59">
        <v>5</v>
      </c>
      <c r="AM59">
        <v>15</v>
      </c>
      <c r="AN59">
        <v>-0.01</v>
      </c>
      <c r="AO59">
        <v>0.01</v>
      </c>
      <c r="AR59" t="s">
        <v>1072</v>
      </c>
    </row>
    <row r="60" spans="1:53">
      <c r="A60" t="s">
        <v>581</v>
      </c>
      <c r="B60" t="s">
        <v>221</v>
      </c>
      <c r="C60">
        <v>9</v>
      </c>
      <c r="D60">
        <v>103</v>
      </c>
      <c r="E60" t="s">
        <v>580</v>
      </c>
      <c r="F60">
        <f>($F$63/100)*Curves!$B49</f>
        <v>287.77840000000003</v>
      </c>
      <c r="G60">
        <v>0</v>
      </c>
      <c r="H60">
        <v>0</v>
      </c>
      <c r="I60">
        <f>($I$63/100)*Curves!$B49</f>
        <v>383.24</v>
      </c>
      <c r="J60">
        <v>0.01</v>
      </c>
      <c r="K60">
        <v>2.5000000000000001E-2</v>
      </c>
      <c r="L60">
        <v>0.04</v>
      </c>
      <c r="P60">
        <v>-0.1</v>
      </c>
      <c r="Q60">
        <v>0.02</v>
      </c>
      <c r="R60">
        <v>-0.01</v>
      </c>
      <c r="AF60">
        <v>10</v>
      </c>
      <c r="AG60">
        <v>5</v>
      </c>
      <c r="AH60">
        <v>0</v>
      </c>
      <c r="AI60">
        <v>0</v>
      </c>
      <c r="AJ60">
        <v>5</v>
      </c>
      <c r="AK60">
        <v>0</v>
      </c>
      <c r="AL60">
        <v>5</v>
      </c>
      <c r="AM60">
        <v>15</v>
      </c>
      <c r="AN60">
        <v>-0.01</v>
      </c>
      <c r="AO60">
        <v>0.01</v>
      </c>
      <c r="AR60" t="s">
        <v>1062</v>
      </c>
    </row>
    <row r="61" spans="1:53">
      <c r="A61" t="s">
        <v>582</v>
      </c>
      <c r="B61" t="s">
        <v>222</v>
      </c>
      <c r="C61">
        <v>9</v>
      </c>
      <c r="D61">
        <v>102</v>
      </c>
      <c r="E61" t="s">
        <v>581</v>
      </c>
      <c r="F61">
        <f>($F$63/100)*Curves!$B50</f>
        <v>341.964</v>
      </c>
      <c r="G61">
        <v>0</v>
      </c>
      <c r="H61">
        <v>0</v>
      </c>
      <c r="I61">
        <f>($I$63/100)*Curves!$B50</f>
        <v>455.4</v>
      </c>
      <c r="J61">
        <v>0.01</v>
      </c>
      <c r="K61">
        <v>0.03</v>
      </c>
      <c r="L61">
        <v>0.04</v>
      </c>
      <c r="P61">
        <v>-0.1</v>
      </c>
      <c r="Q61">
        <v>0.02</v>
      </c>
      <c r="R61">
        <v>-0.01</v>
      </c>
      <c r="AF61">
        <v>10</v>
      </c>
      <c r="AG61">
        <v>5</v>
      </c>
      <c r="AH61">
        <v>0</v>
      </c>
      <c r="AI61">
        <v>0</v>
      </c>
      <c r="AJ61">
        <v>5</v>
      </c>
      <c r="AK61">
        <v>0</v>
      </c>
      <c r="AL61">
        <v>5</v>
      </c>
      <c r="AM61">
        <v>20</v>
      </c>
      <c r="AN61">
        <v>-0.01</v>
      </c>
      <c r="AO61">
        <v>0.01</v>
      </c>
      <c r="AR61" t="s">
        <v>1058</v>
      </c>
    </row>
    <row r="62" spans="1:53">
      <c r="A62" t="s">
        <v>583</v>
      </c>
      <c r="B62" t="s">
        <v>223</v>
      </c>
      <c r="C62">
        <v>9</v>
      </c>
      <c r="D62">
        <v>101</v>
      </c>
      <c r="E62" t="s">
        <v>582</v>
      </c>
      <c r="F62">
        <f>($F$63/100)*Curves!$B51</f>
        <v>396.14960000000002</v>
      </c>
      <c r="G62">
        <v>0</v>
      </c>
      <c r="H62">
        <v>0</v>
      </c>
      <c r="I62">
        <f>($I$63/100)*Curves!$B51</f>
        <v>527.56000000000006</v>
      </c>
      <c r="J62">
        <v>0.01</v>
      </c>
      <c r="K62">
        <v>0.03</v>
      </c>
      <c r="L62">
        <v>0.06</v>
      </c>
      <c r="P62">
        <v>-0.1</v>
      </c>
      <c r="Q62">
        <v>0.02</v>
      </c>
      <c r="R62">
        <v>-0.01</v>
      </c>
      <c r="AF62">
        <v>10</v>
      </c>
      <c r="AG62">
        <v>5</v>
      </c>
      <c r="AH62">
        <v>0</v>
      </c>
      <c r="AI62">
        <v>0</v>
      </c>
      <c r="AJ62">
        <v>5</v>
      </c>
      <c r="AK62">
        <v>0</v>
      </c>
      <c r="AL62">
        <v>5</v>
      </c>
      <c r="AM62">
        <v>20</v>
      </c>
      <c r="AN62">
        <v>-0.01</v>
      </c>
      <c r="AO62">
        <v>0.01</v>
      </c>
      <c r="AR62" t="s">
        <v>1054</v>
      </c>
    </row>
    <row r="63" spans="1:53">
      <c r="F63">
        <v>1652</v>
      </c>
      <c r="I63">
        <v>2200</v>
      </c>
      <c r="AF63">
        <f>SUM(AF55:AF62)</f>
        <v>100</v>
      </c>
    </row>
    <row r="64" spans="1:53">
      <c r="A64" t="s">
        <v>584</v>
      </c>
      <c r="B64" t="s">
        <v>1</v>
      </c>
      <c r="C64">
        <v>9</v>
      </c>
      <c r="D64">
        <v>119</v>
      </c>
      <c r="F64">
        <f>($F69/100)*Curves!$B19</f>
        <v>56</v>
      </c>
      <c r="G64">
        <v>0</v>
      </c>
      <c r="H64">
        <v>0</v>
      </c>
      <c r="I64">
        <f>($I$69/100)*Curves!$B19</f>
        <v>60</v>
      </c>
      <c r="J64">
        <f>($J$69/100)*Curves!$B19</f>
        <v>0.2</v>
      </c>
      <c r="P64">
        <f>($P$69/100)*Curves!$B19</f>
        <v>0.4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>($AL$69/100)*Curves!$B19</f>
        <v>2</v>
      </c>
      <c r="AM64">
        <v>0</v>
      </c>
      <c r="AN64">
        <v>0</v>
      </c>
      <c r="AO64">
        <v>0</v>
      </c>
      <c r="AR64" t="s">
        <v>990</v>
      </c>
      <c r="AX64" t="s">
        <v>263</v>
      </c>
      <c r="BA64" t="s">
        <v>534</v>
      </c>
    </row>
    <row r="65" spans="1:53">
      <c r="A65" t="s">
        <v>585</v>
      </c>
      <c r="B65" t="s">
        <v>4</v>
      </c>
      <c r="C65">
        <v>9</v>
      </c>
      <c r="D65">
        <v>118</v>
      </c>
      <c r="E65" t="s">
        <v>584</v>
      </c>
      <c r="F65">
        <f>($F$69/100)*Curves!$B20</f>
        <v>168</v>
      </c>
      <c r="G65">
        <v>0</v>
      </c>
      <c r="H65">
        <v>0</v>
      </c>
      <c r="I65">
        <f>($I$69/100)*Curves!$B20</f>
        <v>180</v>
      </c>
      <c r="J65">
        <f>($J$69/100)*Curves!$B20</f>
        <v>0.60000000000000009</v>
      </c>
      <c r="P65">
        <f>($P$69/100)*Curves!$B20</f>
        <v>1.2000000000000002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>($AL$69/100)*Curves!$B20</f>
        <v>6</v>
      </c>
      <c r="AM65">
        <v>0</v>
      </c>
      <c r="AN65">
        <v>0</v>
      </c>
      <c r="AO65">
        <v>0</v>
      </c>
      <c r="AR65" t="s">
        <v>1138</v>
      </c>
      <c r="AX65" t="s">
        <v>263</v>
      </c>
      <c r="BA65" t="s">
        <v>536</v>
      </c>
    </row>
    <row r="66" spans="1:53">
      <c r="A66" t="s">
        <v>586</v>
      </c>
      <c r="B66" t="s">
        <v>7</v>
      </c>
      <c r="C66">
        <v>9</v>
      </c>
      <c r="D66">
        <v>117</v>
      </c>
      <c r="E66" t="s">
        <v>585</v>
      </c>
      <c r="F66">
        <f>($F$69/100)*Curves!$B21</f>
        <v>280</v>
      </c>
      <c r="G66">
        <v>0</v>
      </c>
      <c r="H66">
        <v>0</v>
      </c>
      <c r="I66">
        <f>($I$69/100)*Curves!$B21</f>
        <v>300</v>
      </c>
      <c r="J66">
        <f>($J$69/100)*Curves!$B21</f>
        <v>1</v>
      </c>
      <c r="P66">
        <f>($P$69/100)*Curves!$B21</f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>($AL$69/100)*Curves!$B21</f>
        <v>10</v>
      </c>
      <c r="AM66">
        <v>0</v>
      </c>
      <c r="AN66">
        <v>0</v>
      </c>
      <c r="AO66">
        <v>0</v>
      </c>
      <c r="AR66" t="s">
        <v>1129</v>
      </c>
      <c r="AX66" t="s">
        <v>263</v>
      </c>
      <c r="BA66" t="s">
        <v>538</v>
      </c>
    </row>
    <row r="67" spans="1:53">
      <c r="A67" t="s">
        <v>587</v>
      </c>
      <c r="B67" t="s">
        <v>10</v>
      </c>
      <c r="C67">
        <v>9</v>
      </c>
      <c r="D67">
        <v>116</v>
      </c>
      <c r="E67" t="s">
        <v>586</v>
      </c>
      <c r="F67">
        <f>($F$69/100)*Curves!$B22</f>
        <v>392</v>
      </c>
      <c r="G67">
        <v>0</v>
      </c>
      <c r="H67">
        <v>0</v>
      </c>
      <c r="I67">
        <f>($I$69/100)*Curves!$B22</f>
        <v>420</v>
      </c>
      <c r="J67">
        <f>($J$69/100)*Curves!$B22</f>
        <v>1.4000000000000001</v>
      </c>
      <c r="P67">
        <f>($P$69/100)*Curves!$B22</f>
        <v>2.8000000000000003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>($AL$69/100)*Curves!$B22</f>
        <v>14</v>
      </c>
      <c r="AM67">
        <v>0</v>
      </c>
      <c r="AN67">
        <v>0</v>
      </c>
      <c r="AO67">
        <v>0</v>
      </c>
      <c r="AR67" t="s">
        <v>1121</v>
      </c>
      <c r="AX67" t="s">
        <v>263</v>
      </c>
      <c r="BA67" t="s">
        <v>538</v>
      </c>
    </row>
    <row r="68" spans="1:53">
      <c r="A68" t="s">
        <v>588</v>
      </c>
      <c r="B68" t="s">
        <v>13</v>
      </c>
      <c r="C68">
        <v>9</v>
      </c>
      <c r="D68">
        <v>115</v>
      </c>
      <c r="E68" t="s">
        <v>587</v>
      </c>
      <c r="F68">
        <f>($F$69/100)*Curves!$B23</f>
        <v>504</v>
      </c>
      <c r="G68">
        <v>0</v>
      </c>
      <c r="H68">
        <v>0</v>
      </c>
      <c r="I68">
        <f>($I$69/100)*Curves!$B23</f>
        <v>540</v>
      </c>
      <c r="J68">
        <f>($J$69/100)*Curves!$B23</f>
        <v>1.8</v>
      </c>
      <c r="P68">
        <f>($P$69/100)*Curves!$B23</f>
        <v>3.6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>($AL$69/100)*Curves!$B23</f>
        <v>18</v>
      </c>
      <c r="AM68">
        <v>0</v>
      </c>
      <c r="AN68">
        <v>0</v>
      </c>
      <c r="AO68">
        <v>0</v>
      </c>
      <c r="AR68" t="s">
        <v>1155</v>
      </c>
      <c r="AX68" t="s">
        <v>263</v>
      </c>
      <c r="BA68" t="s">
        <v>539</v>
      </c>
    </row>
    <row r="69" spans="1:53">
      <c r="F69">
        <v>1400</v>
      </c>
      <c r="I69">
        <v>1500</v>
      </c>
      <c r="J69">
        <v>5</v>
      </c>
      <c r="P69">
        <v>10</v>
      </c>
      <c r="AL69">
        <v>50</v>
      </c>
    </row>
    <row r="70" spans="1:53">
      <c r="A70" t="s">
        <v>589</v>
      </c>
      <c r="C70">
        <v>9</v>
      </c>
      <c r="D70">
        <v>110</v>
      </c>
      <c r="F70">
        <f>($F$77/100)*Curves!$B34</f>
        <v>13.028571428571404</v>
      </c>
      <c r="G70">
        <v>0</v>
      </c>
      <c r="H70">
        <v>0</v>
      </c>
      <c r="I70">
        <f>($F$77/100)*Curves!$B34</f>
        <v>13.028571428571404</v>
      </c>
      <c r="P70">
        <f>($P$77/100)*Curves!$G34</f>
        <v>0.18245714285714287</v>
      </c>
      <c r="S70">
        <v>0.02</v>
      </c>
      <c r="T70">
        <v>0.05</v>
      </c>
      <c r="U70">
        <v>0.05</v>
      </c>
      <c r="X70">
        <v>0.05</v>
      </c>
      <c r="Y70">
        <v>0.05</v>
      </c>
      <c r="Z70">
        <v>0.05</v>
      </c>
      <c r="AA70">
        <v>0.05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10</v>
      </c>
      <c r="AN70">
        <v>0</v>
      </c>
      <c r="AO70">
        <v>0</v>
      </c>
      <c r="AR70" t="s">
        <v>1082</v>
      </c>
      <c r="BA70" t="s">
        <v>534</v>
      </c>
    </row>
    <row r="71" spans="1:53">
      <c r="A71" t="s">
        <v>590</v>
      </c>
      <c r="C71">
        <v>9</v>
      </c>
      <c r="D71">
        <v>109</v>
      </c>
      <c r="E71" t="s">
        <v>589</v>
      </c>
      <c r="F71">
        <f>($F$77/100)*Curves!$B35</f>
        <v>65.828571428571408</v>
      </c>
      <c r="G71">
        <v>0</v>
      </c>
      <c r="H71">
        <v>0</v>
      </c>
      <c r="I71">
        <f>($F$77/100)*Curves!$B35</f>
        <v>65.828571428571408</v>
      </c>
      <c r="P71">
        <f>($P$77/100)*Curves!$G35</f>
        <v>0.26925714285714292</v>
      </c>
      <c r="S71">
        <v>0.02</v>
      </c>
      <c r="T71">
        <v>0.05</v>
      </c>
      <c r="U71">
        <v>0.05</v>
      </c>
      <c r="X71">
        <v>0.05</v>
      </c>
      <c r="Y71">
        <v>0.05</v>
      </c>
      <c r="Z71">
        <v>0.05</v>
      </c>
      <c r="AA71">
        <v>0.05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15</v>
      </c>
      <c r="AN71">
        <v>0</v>
      </c>
      <c r="AO71">
        <v>0</v>
      </c>
      <c r="AR71" t="s">
        <v>1077</v>
      </c>
      <c r="BA71" t="s">
        <v>534</v>
      </c>
    </row>
    <row r="72" spans="1:53">
      <c r="A72" t="s">
        <v>591</v>
      </c>
      <c r="B72" t="s">
        <v>1</v>
      </c>
      <c r="C72">
        <v>9</v>
      </c>
      <c r="D72">
        <v>108</v>
      </c>
      <c r="E72" t="s">
        <v>590</v>
      </c>
      <c r="F72">
        <f>($F$77/100)*Curves!$B36</f>
        <v>118.62857142857141</v>
      </c>
      <c r="G72">
        <v>0</v>
      </c>
      <c r="H72">
        <v>0</v>
      </c>
      <c r="I72">
        <f>($F$77/100)*Curves!$B36</f>
        <v>118.62857142857141</v>
      </c>
      <c r="P72">
        <f>($P$77/100)*Curves!$G36</f>
        <v>0.35605714285714285</v>
      </c>
      <c r="S72">
        <v>0.02</v>
      </c>
      <c r="T72">
        <v>0.05</v>
      </c>
      <c r="U72">
        <v>0.05</v>
      </c>
      <c r="X72">
        <v>0.05</v>
      </c>
      <c r="Y72">
        <v>0.05</v>
      </c>
      <c r="Z72">
        <v>0.05</v>
      </c>
      <c r="AA72">
        <v>0.05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15</v>
      </c>
      <c r="AN72">
        <v>0</v>
      </c>
      <c r="AO72">
        <v>0</v>
      </c>
      <c r="AR72" t="s">
        <v>1050</v>
      </c>
      <c r="BA72" t="s">
        <v>535</v>
      </c>
    </row>
    <row r="73" spans="1:53">
      <c r="A73" t="s">
        <v>592</v>
      </c>
      <c r="B73" t="s">
        <v>4</v>
      </c>
      <c r="C73">
        <v>9</v>
      </c>
      <c r="D73">
        <v>107</v>
      </c>
      <c r="E73" t="s">
        <v>591</v>
      </c>
      <c r="F73">
        <f>($F$77/100)*Curves!$B37</f>
        <v>171.42857142857142</v>
      </c>
      <c r="G73">
        <v>0</v>
      </c>
      <c r="H73">
        <v>0</v>
      </c>
      <c r="I73">
        <f>($F$77/100)*Curves!$B37</f>
        <v>171.42857142857142</v>
      </c>
      <c r="P73">
        <f>($P$77/100)*Curves!$G37</f>
        <v>0.44285714285714289</v>
      </c>
      <c r="S73">
        <v>0.02</v>
      </c>
      <c r="T73">
        <v>0.05</v>
      </c>
      <c r="U73">
        <v>0.05</v>
      </c>
      <c r="X73">
        <v>0.05</v>
      </c>
      <c r="Y73">
        <v>0.05</v>
      </c>
      <c r="Z73">
        <v>0.05</v>
      </c>
      <c r="AA73">
        <v>0.05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20</v>
      </c>
      <c r="AN73">
        <v>0</v>
      </c>
      <c r="AO73">
        <v>0</v>
      </c>
      <c r="AR73" t="s">
        <v>1165</v>
      </c>
      <c r="BA73" t="s">
        <v>537</v>
      </c>
    </row>
    <row r="74" spans="1:53">
      <c r="A74" t="s">
        <v>593</v>
      </c>
      <c r="B74" t="s">
        <v>7</v>
      </c>
      <c r="C74">
        <v>9</v>
      </c>
      <c r="D74">
        <v>106</v>
      </c>
      <c r="E74" t="s">
        <v>592</v>
      </c>
      <c r="F74">
        <f>($F$77/100)*Curves!$B38</f>
        <v>224.2285714285714</v>
      </c>
      <c r="G74">
        <v>0</v>
      </c>
      <c r="H74">
        <v>0</v>
      </c>
      <c r="I74">
        <f>($F$77/100)*Curves!$B38</f>
        <v>224.2285714285714</v>
      </c>
      <c r="P74">
        <f>($P$77/100)*Curves!$G38</f>
        <v>0.52965714285714283</v>
      </c>
      <c r="S74">
        <v>0.02</v>
      </c>
      <c r="T74">
        <v>0.05</v>
      </c>
      <c r="U74">
        <v>0.05</v>
      </c>
      <c r="X74">
        <v>0.05</v>
      </c>
      <c r="Y74">
        <v>0.05</v>
      </c>
      <c r="Z74">
        <v>0.05</v>
      </c>
      <c r="AA74">
        <v>0.05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20</v>
      </c>
      <c r="AN74">
        <v>0</v>
      </c>
      <c r="AO74">
        <v>0</v>
      </c>
      <c r="AR74" t="s">
        <v>1073</v>
      </c>
      <c r="BA74" t="s">
        <v>539</v>
      </c>
    </row>
    <row r="75" spans="1:53">
      <c r="A75" t="s">
        <v>594</v>
      </c>
      <c r="B75" t="s">
        <v>10</v>
      </c>
      <c r="C75">
        <v>9</v>
      </c>
      <c r="D75">
        <v>105</v>
      </c>
      <c r="E75" t="s">
        <v>593</v>
      </c>
      <c r="F75">
        <f>($F$77/100)*Curves!$B39</f>
        <v>277.02857142857141</v>
      </c>
      <c r="G75">
        <v>0</v>
      </c>
      <c r="H75">
        <v>0</v>
      </c>
      <c r="I75">
        <f>($F$77/100)*Curves!$B39</f>
        <v>277.02857142857141</v>
      </c>
      <c r="P75">
        <f>($P$77/100)*Curves!$G39</f>
        <v>0.6164571428571427</v>
      </c>
      <c r="S75">
        <v>0.02</v>
      </c>
      <c r="T75">
        <v>0.05</v>
      </c>
      <c r="U75">
        <v>0.05</v>
      </c>
      <c r="X75">
        <v>0.05</v>
      </c>
      <c r="Y75">
        <v>0.05</v>
      </c>
      <c r="Z75">
        <v>0.05</v>
      </c>
      <c r="AA75">
        <v>0.05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30</v>
      </c>
      <c r="AN75">
        <v>0</v>
      </c>
      <c r="AO75">
        <v>0</v>
      </c>
      <c r="AR75" t="s">
        <v>1111</v>
      </c>
      <c r="BA75" t="s">
        <v>539</v>
      </c>
    </row>
    <row r="76" spans="1:53">
      <c r="A76" t="s">
        <v>595</v>
      </c>
      <c r="B76" t="s">
        <v>13</v>
      </c>
      <c r="C76">
        <v>9</v>
      </c>
      <c r="D76">
        <v>104</v>
      </c>
      <c r="E76" t="s">
        <v>594</v>
      </c>
      <c r="F76">
        <f>($F$77/100)*Curves!$B40</f>
        <v>329.82857142857142</v>
      </c>
      <c r="G76">
        <v>0</v>
      </c>
      <c r="H76">
        <v>0</v>
      </c>
      <c r="I76">
        <f>($F$77/100)*Curves!$B40</f>
        <v>329.82857142857142</v>
      </c>
      <c r="P76">
        <f>($P$77/100)*Curves!$G40</f>
        <v>0.7032571428571428</v>
      </c>
      <c r="S76">
        <v>0.02</v>
      </c>
      <c r="T76">
        <v>0.05</v>
      </c>
      <c r="U76">
        <v>0.05</v>
      </c>
      <c r="X76">
        <v>0.05</v>
      </c>
      <c r="Y76">
        <v>0.05</v>
      </c>
      <c r="Z76">
        <v>0.05</v>
      </c>
      <c r="AA76">
        <v>0.05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40</v>
      </c>
      <c r="AN76">
        <v>0</v>
      </c>
      <c r="AO76">
        <v>0</v>
      </c>
      <c r="AR76" t="s">
        <v>1104</v>
      </c>
      <c r="BA76" t="s">
        <v>539</v>
      </c>
    </row>
    <row r="77" spans="1:53">
      <c r="F77">
        <v>1200</v>
      </c>
      <c r="I77">
        <v>2500</v>
      </c>
      <c r="P77">
        <v>3.1</v>
      </c>
    </row>
    <row r="78" spans="1:53">
      <c r="A78" t="s">
        <v>596</v>
      </c>
      <c r="C78">
        <v>9</v>
      </c>
      <c r="D78">
        <v>120</v>
      </c>
      <c r="F78">
        <f>($F$84/100)*Curves!$B26</f>
        <v>14.000000000000025</v>
      </c>
      <c r="G78">
        <v>0</v>
      </c>
      <c r="H78">
        <v>0</v>
      </c>
      <c r="I78">
        <f>($I$84/100)*Curves!$B26</f>
        <v>11.690000000000021</v>
      </c>
      <c r="J78">
        <v>-0.1</v>
      </c>
      <c r="K78">
        <v>0.01</v>
      </c>
      <c r="L78">
        <v>0</v>
      </c>
      <c r="M78">
        <v>0</v>
      </c>
      <c r="N78">
        <v>0</v>
      </c>
      <c r="O78">
        <v>0</v>
      </c>
      <c r="P78">
        <v>0.1</v>
      </c>
      <c r="AF78">
        <v>15</v>
      </c>
      <c r="AG78">
        <v>10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v>0</v>
      </c>
      <c r="AO78">
        <v>0</v>
      </c>
      <c r="AR78" t="s">
        <v>1832</v>
      </c>
      <c r="BA78" t="s">
        <v>534</v>
      </c>
    </row>
    <row r="79" spans="1:53">
      <c r="A79" t="s">
        <v>597</v>
      </c>
      <c r="B79" t="s">
        <v>1</v>
      </c>
      <c r="C79">
        <v>9</v>
      </c>
      <c r="D79">
        <v>120</v>
      </c>
      <c r="E79" t="s">
        <v>596</v>
      </c>
      <c r="F79">
        <f>($F$84/100)*Curves!$B27</f>
        <v>88.400000000000034</v>
      </c>
      <c r="G79">
        <v>0</v>
      </c>
      <c r="H79">
        <v>0</v>
      </c>
      <c r="I79">
        <f>($I$84/100)*Curves!$B27</f>
        <v>73.814000000000021</v>
      </c>
      <c r="J79">
        <v>-0.1</v>
      </c>
      <c r="K79">
        <v>0.01</v>
      </c>
      <c r="L79">
        <v>0</v>
      </c>
      <c r="M79">
        <v>0</v>
      </c>
      <c r="N79">
        <v>0</v>
      </c>
      <c r="O79">
        <v>0</v>
      </c>
      <c r="P79">
        <v>0.1</v>
      </c>
      <c r="AF79">
        <v>15</v>
      </c>
      <c r="AG79">
        <v>10</v>
      </c>
      <c r="AH79">
        <v>0</v>
      </c>
      <c r="AI79">
        <v>0</v>
      </c>
      <c r="AJ79">
        <v>0</v>
      </c>
      <c r="AK79">
        <v>0</v>
      </c>
      <c r="AL79">
        <v>0</v>
      </c>
      <c r="AN79">
        <v>0</v>
      </c>
      <c r="AO79">
        <v>0</v>
      </c>
      <c r="AR79" t="s">
        <v>1834</v>
      </c>
      <c r="BA79" t="s">
        <v>534</v>
      </c>
    </row>
    <row r="80" spans="1:53">
      <c r="A80" t="s">
        <v>598</v>
      </c>
      <c r="B80" t="s">
        <v>4</v>
      </c>
      <c r="C80">
        <v>9</v>
      </c>
      <c r="D80">
        <v>119</v>
      </c>
      <c r="E80" t="s">
        <v>597</v>
      </c>
      <c r="F80">
        <f>($F$84/100)*Curves!$B28</f>
        <v>162.80000000000004</v>
      </c>
      <c r="G80">
        <v>0</v>
      </c>
      <c r="H80">
        <v>0</v>
      </c>
      <c r="I80">
        <f>($I$84/100)*Curves!$B28</f>
        <v>135.93800000000002</v>
      </c>
      <c r="J80">
        <v>-0.1</v>
      </c>
      <c r="K80">
        <v>0.02</v>
      </c>
      <c r="L80">
        <v>0</v>
      </c>
      <c r="M80">
        <v>0</v>
      </c>
      <c r="N80">
        <v>0</v>
      </c>
      <c r="O80">
        <v>0</v>
      </c>
      <c r="P80">
        <v>0.1</v>
      </c>
      <c r="AF80">
        <v>15</v>
      </c>
      <c r="AG80">
        <v>10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v>0</v>
      </c>
      <c r="AO80">
        <v>0</v>
      </c>
      <c r="AR80" t="s">
        <v>1833</v>
      </c>
      <c r="BA80" t="s">
        <v>535</v>
      </c>
    </row>
    <row r="81" spans="1:53">
      <c r="A81" t="s">
        <v>599</v>
      </c>
      <c r="B81" t="s">
        <v>7</v>
      </c>
      <c r="C81">
        <v>9</v>
      </c>
      <c r="D81">
        <v>118</v>
      </c>
      <c r="E81" t="s">
        <v>598</v>
      </c>
      <c r="F81">
        <f>($F$84/100)*Curves!$B29</f>
        <v>237.20000000000005</v>
      </c>
      <c r="G81">
        <v>0</v>
      </c>
      <c r="H81">
        <v>0</v>
      </c>
      <c r="I81">
        <f>($I$84/100)*Curves!$B29</f>
        <v>198.06200000000001</v>
      </c>
      <c r="J81">
        <v>-0.1</v>
      </c>
      <c r="K81">
        <v>0.03</v>
      </c>
      <c r="L81">
        <v>0</v>
      </c>
      <c r="M81">
        <v>0</v>
      </c>
      <c r="N81">
        <v>0</v>
      </c>
      <c r="O81">
        <v>0</v>
      </c>
      <c r="P81">
        <v>0.1</v>
      </c>
      <c r="AF81">
        <v>15</v>
      </c>
      <c r="AG81">
        <v>10</v>
      </c>
      <c r="AH81">
        <v>0</v>
      </c>
      <c r="AI81">
        <v>0</v>
      </c>
      <c r="AJ81">
        <v>0</v>
      </c>
      <c r="AK81">
        <v>0</v>
      </c>
      <c r="AL81">
        <v>0</v>
      </c>
      <c r="AN81">
        <v>0</v>
      </c>
      <c r="AO81">
        <v>0</v>
      </c>
      <c r="AR81" t="s">
        <v>1835</v>
      </c>
      <c r="BA81" t="s">
        <v>536</v>
      </c>
    </row>
    <row r="82" spans="1:53">
      <c r="A82" t="s">
        <v>600</v>
      </c>
      <c r="B82" t="s">
        <v>10</v>
      </c>
      <c r="C82">
        <v>9</v>
      </c>
      <c r="D82">
        <v>118</v>
      </c>
      <c r="E82" t="s">
        <v>599</v>
      </c>
      <c r="F82">
        <f>($F$84/100)*Curves!$B30</f>
        <v>311.60000000000002</v>
      </c>
      <c r="G82">
        <v>0</v>
      </c>
      <c r="H82">
        <v>0</v>
      </c>
      <c r="I82">
        <f>($I$84/100)*Curves!$B30</f>
        <v>260.18600000000004</v>
      </c>
      <c r="J82">
        <v>-0.1</v>
      </c>
      <c r="K82">
        <v>0.03</v>
      </c>
      <c r="L82">
        <v>0</v>
      </c>
      <c r="M82">
        <v>0</v>
      </c>
      <c r="N82">
        <v>0</v>
      </c>
      <c r="O82">
        <v>0</v>
      </c>
      <c r="P82">
        <v>0.1</v>
      </c>
      <c r="AF82">
        <v>15</v>
      </c>
      <c r="AG82">
        <v>10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v>0</v>
      </c>
      <c r="AO82">
        <v>0</v>
      </c>
      <c r="AR82" t="s">
        <v>1831</v>
      </c>
      <c r="BA82" t="s">
        <v>538</v>
      </c>
    </row>
    <row r="83" spans="1:53">
      <c r="A83" t="s">
        <v>601</v>
      </c>
      <c r="B83" t="s">
        <v>13</v>
      </c>
      <c r="C83">
        <v>9</v>
      </c>
      <c r="D83">
        <v>117</v>
      </c>
      <c r="E83" t="s">
        <v>600</v>
      </c>
      <c r="F83">
        <f>($F$84/100)*Curves!$B31</f>
        <v>386.00000000000006</v>
      </c>
      <c r="G83">
        <v>0</v>
      </c>
      <c r="H83">
        <v>0</v>
      </c>
      <c r="I83">
        <f>($I$84/100)*Curves!$B31</f>
        <v>322.31000000000006</v>
      </c>
      <c r="J83">
        <v>-0.1</v>
      </c>
      <c r="K83">
        <v>0.05</v>
      </c>
      <c r="L83">
        <v>0</v>
      </c>
      <c r="M83">
        <v>0</v>
      </c>
      <c r="N83">
        <v>0</v>
      </c>
      <c r="O83">
        <v>0</v>
      </c>
      <c r="P83">
        <v>0.1</v>
      </c>
      <c r="AF83">
        <v>15</v>
      </c>
      <c r="AG83">
        <v>10</v>
      </c>
      <c r="AH83">
        <v>0</v>
      </c>
      <c r="AI83">
        <v>0</v>
      </c>
      <c r="AJ83">
        <v>0</v>
      </c>
      <c r="AK83">
        <v>0</v>
      </c>
      <c r="AL83">
        <v>0</v>
      </c>
      <c r="AN83">
        <v>0</v>
      </c>
      <c r="AO83">
        <v>0</v>
      </c>
      <c r="AR83" t="s">
        <v>1830</v>
      </c>
      <c r="BA83" t="s">
        <v>539</v>
      </c>
    </row>
    <row r="84" spans="1:53">
      <c r="F84">
        <v>1200</v>
      </c>
      <c r="I84">
        <v>1002</v>
      </c>
    </row>
    <row r="85" spans="1:53">
      <c r="A85" t="s">
        <v>602</v>
      </c>
      <c r="B85" t="s">
        <v>1</v>
      </c>
      <c r="C85">
        <v>9</v>
      </c>
      <c r="D85">
        <v>114</v>
      </c>
      <c r="F85">
        <f>($F$90/100)*Curves!$L19</f>
        <v>374.4</v>
      </c>
      <c r="G85">
        <v>0</v>
      </c>
      <c r="H85">
        <v>0</v>
      </c>
      <c r="I85">
        <f>($I$90/100)*Curves!$L19</f>
        <v>780</v>
      </c>
      <c r="M85">
        <v>0.01</v>
      </c>
      <c r="P85">
        <f>($P$90/100)*Curves!$G19</f>
        <v>0.28600000000000003</v>
      </c>
      <c r="S85">
        <v>0.02</v>
      </c>
      <c r="T85">
        <v>0.01</v>
      </c>
      <c r="V85">
        <v>0.02</v>
      </c>
      <c r="X85">
        <v>0.02</v>
      </c>
      <c r="Y85">
        <v>0.01</v>
      </c>
      <c r="Z85">
        <v>0.02</v>
      </c>
      <c r="AA85">
        <v>0.01</v>
      </c>
      <c r="AB85">
        <v>0.01</v>
      </c>
      <c r="AD85">
        <v>0.02</v>
      </c>
      <c r="AE85">
        <v>0.01</v>
      </c>
      <c r="AF85">
        <v>-15</v>
      </c>
      <c r="AH85">
        <v>5</v>
      </c>
      <c r="AI85">
        <v>5</v>
      </c>
      <c r="AM85">
        <v>5</v>
      </c>
      <c r="AQ85">
        <v>-0.02</v>
      </c>
      <c r="AR85" t="s">
        <v>228</v>
      </c>
      <c r="AT85" t="s">
        <v>248</v>
      </c>
      <c r="AU85">
        <v>0.35</v>
      </c>
      <c r="AW85" t="s">
        <v>263</v>
      </c>
    </row>
    <row r="86" spans="1:53">
      <c r="A86" t="s">
        <v>603</v>
      </c>
      <c r="B86" t="s">
        <v>4</v>
      </c>
      <c r="C86">
        <v>9</v>
      </c>
      <c r="D86">
        <v>113</v>
      </c>
      <c r="E86" t="s">
        <v>602</v>
      </c>
      <c r="F86">
        <f>($F$90/100)*Curves!$L20</f>
        <v>307.2</v>
      </c>
      <c r="G86">
        <v>0</v>
      </c>
      <c r="H86">
        <v>0</v>
      </c>
      <c r="I86">
        <f>($I$90/100)*Curves!$L20</f>
        <v>640</v>
      </c>
      <c r="M86">
        <v>0.02</v>
      </c>
      <c r="P86">
        <f>($P$90/100)*Curves!$G20</f>
        <v>0.46799999999999997</v>
      </c>
      <c r="S86">
        <v>0.02</v>
      </c>
      <c r="T86">
        <v>0.01</v>
      </c>
      <c r="V86">
        <v>0.02</v>
      </c>
      <c r="X86">
        <v>0.02</v>
      </c>
      <c r="Y86">
        <v>0.01</v>
      </c>
      <c r="Z86">
        <v>0.02</v>
      </c>
      <c r="AA86">
        <v>0.01</v>
      </c>
      <c r="AB86">
        <v>0.01</v>
      </c>
      <c r="AD86">
        <v>0.02</v>
      </c>
      <c r="AE86">
        <v>0.01</v>
      </c>
      <c r="AF86">
        <v>-15</v>
      </c>
      <c r="AH86">
        <v>5</v>
      </c>
      <c r="AI86">
        <v>5</v>
      </c>
      <c r="AM86">
        <v>5</v>
      </c>
      <c r="AQ86">
        <v>-0.02</v>
      </c>
      <c r="AR86" t="s">
        <v>229</v>
      </c>
      <c r="AT86" t="s">
        <v>248</v>
      </c>
      <c r="AU86">
        <v>0.35</v>
      </c>
      <c r="AW86" t="s">
        <v>263</v>
      </c>
    </row>
    <row r="87" spans="1:53">
      <c r="A87" t="s">
        <v>604</v>
      </c>
      <c r="B87" t="s">
        <v>7</v>
      </c>
      <c r="C87">
        <v>9</v>
      </c>
      <c r="D87">
        <v>112</v>
      </c>
      <c r="E87" t="s">
        <v>603</v>
      </c>
      <c r="F87">
        <f>($F$90/100)*Curves!$L21</f>
        <v>239.99999999999994</v>
      </c>
      <c r="G87">
        <v>0</v>
      </c>
      <c r="H87">
        <v>0</v>
      </c>
      <c r="I87">
        <f>($I$90/100)*Curves!$L21</f>
        <v>499.99999999999989</v>
      </c>
      <c r="M87">
        <v>0.03</v>
      </c>
      <c r="P87">
        <f>($P$90/100)*Curves!$G21</f>
        <v>0.64999999999999991</v>
      </c>
      <c r="S87">
        <v>0.02</v>
      </c>
      <c r="T87">
        <v>0.01</v>
      </c>
      <c r="V87">
        <v>0.02</v>
      </c>
      <c r="X87">
        <v>0.02</v>
      </c>
      <c r="Y87">
        <v>0.01</v>
      </c>
      <c r="Z87">
        <v>0.02</v>
      </c>
      <c r="AA87">
        <v>0.01</v>
      </c>
      <c r="AB87">
        <v>0.01</v>
      </c>
      <c r="AD87">
        <v>0.02</v>
      </c>
      <c r="AE87">
        <v>0.01</v>
      </c>
      <c r="AF87">
        <v>-15</v>
      </c>
      <c r="AH87">
        <v>5</v>
      </c>
      <c r="AI87">
        <v>5</v>
      </c>
      <c r="AM87">
        <v>5</v>
      </c>
      <c r="AQ87">
        <v>-0.02</v>
      </c>
      <c r="AR87" t="s">
        <v>230</v>
      </c>
      <c r="AT87" t="s">
        <v>248</v>
      </c>
      <c r="AU87">
        <v>0.35</v>
      </c>
      <c r="AW87" t="s">
        <v>263</v>
      </c>
    </row>
    <row r="88" spans="1:53">
      <c r="A88" t="s">
        <v>605</v>
      </c>
      <c r="B88" t="s">
        <v>10</v>
      </c>
      <c r="C88">
        <v>9</v>
      </c>
      <c r="D88">
        <v>111</v>
      </c>
      <c r="E88" t="s">
        <v>604</v>
      </c>
      <c r="F88">
        <f>($F$90/100)*Curves!$L22</f>
        <v>172.79999999999998</v>
      </c>
      <c r="G88">
        <v>0</v>
      </c>
      <c r="H88">
        <v>0</v>
      </c>
      <c r="I88">
        <f>($I$90/100)*Curves!$L22</f>
        <v>359.99999999999994</v>
      </c>
      <c r="M88">
        <v>0.04</v>
      </c>
      <c r="P88">
        <f>($P$90/100)*Curves!$G22</f>
        <v>0.83199999999999996</v>
      </c>
      <c r="S88">
        <v>0.02</v>
      </c>
      <c r="T88">
        <v>0.01</v>
      </c>
      <c r="V88">
        <v>0.02</v>
      </c>
      <c r="X88">
        <v>0.02</v>
      </c>
      <c r="Y88">
        <v>0.01</v>
      </c>
      <c r="Z88">
        <v>0.02</v>
      </c>
      <c r="AA88">
        <v>0.01</v>
      </c>
      <c r="AB88">
        <v>0.01</v>
      </c>
      <c r="AD88">
        <v>0.02</v>
      </c>
      <c r="AE88">
        <v>0.01</v>
      </c>
      <c r="AF88">
        <v>-15</v>
      </c>
      <c r="AH88">
        <v>5</v>
      </c>
      <c r="AI88">
        <v>5</v>
      </c>
      <c r="AM88">
        <v>5</v>
      </c>
      <c r="AQ88">
        <v>-0.02</v>
      </c>
      <c r="AR88" t="s">
        <v>231</v>
      </c>
      <c r="AT88" t="s">
        <v>248</v>
      </c>
      <c r="AU88">
        <v>0.35</v>
      </c>
      <c r="AW88" t="s">
        <v>263</v>
      </c>
    </row>
    <row r="89" spans="1:53">
      <c r="A89" t="s">
        <v>606</v>
      </c>
      <c r="B89" t="s">
        <v>13</v>
      </c>
      <c r="C89">
        <v>9</v>
      </c>
      <c r="D89">
        <v>110</v>
      </c>
      <c r="E89" t="s">
        <v>605</v>
      </c>
      <c r="F89">
        <f>($F$90/100)*Curves!$L23</f>
        <v>105.60000000000001</v>
      </c>
      <c r="G89">
        <v>0</v>
      </c>
      <c r="H89">
        <v>0</v>
      </c>
      <c r="I89">
        <f>($I$90/100)*Curves!$L23</f>
        <v>220.00000000000003</v>
      </c>
      <c r="M89">
        <v>0.05</v>
      </c>
      <c r="P89">
        <f>($P$90/100)*Curves!$G23</f>
        <v>1.014</v>
      </c>
      <c r="S89">
        <v>0.02</v>
      </c>
      <c r="T89">
        <v>0.01</v>
      </c>
      <c r="V89">
        <v>0.02</v>
      </c>
      <c r="X89">
        <v>0.02</v>
      </c>
      <c r="Y89">
        <v>0.01</v>
      </c>
      <c r="Z89">
        <v>0.02</v>
      </c>
      <c r="AA89">
        <v>0.01</v>
      </c>
      <c r="AB89">
        <v>0.01</v>
      </c>
      <c r="AD89">
        <v>0.02</v>
      </c>
      <c r="AE89">
        <v>0.01</v>
      </c>
      <c r="AF89">
        <v>-15</v>
      </c>
      <c r="AH89">
        <v>5</v>
      </c>
      <c r="AI89">
        <v>5</v>
      </c>
      <c r="AM89">
        <v>5</v>
      </c>
      <c r="AQ89">
        <v>-0.02</v>
      </c>
      <c r="AR89" t="s">
        <v>232</v>
      </c>
      <c r="AT89" t="s">
        <v>248</v>
      </c>
      <c r="AU89">
        <v>0.35</v>
      </c>
      <c r="AW89" t="s">
        <v>263</v>
      </c>
    </row>
    <row r="90" spans="1:53">
      <c r="F90">
        <v>1200</v>
      </c>
      <c r="I90">
        <v>2500</v>
      </c>
      <c r="P90">
        <v>3.25</v>
      </c>
    </row>
    <row r="91" spans="1:53">
      <c r="A91" t="s">
        <v>607</v>
      </c>
      <c r="B91" t="s">
        <v>1</v>
      </c>
      <c r="C91">
        <v>9</v>
      </c>
      <c r="D91">
        <v>105</v>
      </c>
      <c r="F91">
        <f>($F$96/100)*Curves!$L19</f>
        <v>374.4</v>
      </c>
      <c r="G91">
        <v>0</v>
      </c>
      <c r="H91">
        <v>0</v>
      </c>
      <c r="I91">
        <f>($I$96/100)*Curves!$L19</f>
        <v>780</v>
      </c>
      <c r="M91">
        <v>0.01</v>
      </c>
      <c r="P91">
        <f>($P$96/100)*Curves!$G19</f>
        <v>0.35200000000000004</v>
      </c>
      <c r="V91">
        <v>0.03</v>
      </c>
      <c r="W91">
        <v>0.01</v>
      </c>
      <c r="AB91">
        <v>0.03</v>
      </c>
      <c r="AC91">
        <v>0.01</v>
      </c>
      <c r="AF91">
        <v>-8</v>
      </c>
      <c r="AG91">
        <v>6</v>
      </c>
      <c r="AJ91">
        <v>4</v>
      </c>
      <c r="AP91">
        <v>-0.02</v>
      </c>
      <c r="AQ91">
        <v>-0.01</v>
      </c>
      <c r="AR91" t="s">
        <v>233</v>
      </c>
      <c r="AT91" t="s">
        <v>249</v>
      </c>
      <c r="AU91">
        <v>0.2</v>
      </c>
      <c r="AW91" t="s">
        <v>263</v>
      </c>
    </row>
    <row r="92" spans="1:53">
      <c r="A92" t="s">
        <v>608</v>
      </c>
      <c r="B92" t="s">
        <v>4</v>
      </c>
      <c r="C92">
        <v>9</v>
      </c>
      <c r="D92">
        <v>106</v>
      </c>
      <c r="E92" t="s">
        <v>607</v>
      </c>
      <c r="F92">
        <f>($F$96/100)*Curves!$L20</f>
        <v>307.2</v>
      </c>
      <c r="G92">
        <v>0</v>
      </c>
      <c r="H92">
        <v>0</v>
      </c>
      <c r="I92">
        <f>($I$96/100)*Curves!$L20</f>
        <v>640</v>
      </c>
      <c r="M92">
        <v>0.02</v>
      </c>
      <c r="P92">
        <f>($P$96/100)*Curves!$G20</f>
        <v>0.57599999999999996</v>
      </c>
      <c r="V92">
        <v>0.03</v>
      </c>
      <c r="W92">
        <v>0.01</v>
      </c>
      <c r="AB92">
        <v>0.03</v>
      </c>
      <c r="AC92">
        <v>0.01</v>
      </c>
      <c r="AF92">
        <v>-8</v>
      </c>
      <c r="AG92">
        <v>6</v>
      </c>
      <c r="AJ92">
        <v>4</v>
      </c>
      <c r="AP92">
        <v>-0.02</v>
      </c>
      <c r="AQ92">
        <v>-0.01</v>
      </c>
      <c r="AR92" t="s">
        <v>234</v>
      </c>
      <c r="AT92" t="s">
        <v>249</v>
      </c>
      <c r="AU92">
        <v>0.2</v>
      </c>
      <c r="AW92" t="s">
        <v>263</v>
      </c>
    </row>
    <row r="93" spans="1:53">
      <c r="A93" t="s">
        <v>609</v>
      </c>
      <c r="B93" t="s">
        <v>7</v>
      </c>
      <c r="C93">
        <v>9</v>
      </c>
      <c r="D93">
        <v>107</v>
      </c>
      <c r="E93" t="s">
        <v>608</v>
      </c>
      <c r="F93">
        <f>($F$96/100)*Curves!$L21</f>
        <v>239.99999999999994</v>
      </c>
      <c r="G93">
        <v>0</v>
      </c>
      <c r="H93">
        <v>0</v>
      </c>
      <c r="I93">
        <f>($I$96/100)*Curves!$L21</f>
        <v>499.99999999999989</v>
      </c>
      <c r="M93">
        <v>0.03</v>
      </c>
      <c r="P93">
        <f>($P$96/100)*Curves!$G21</f>
        <v>0.79999999999999982</v>
      </c>
      <c r="V93">
        <v>0.03</v>
      </c>
      <c r="W93">
        <v>0.01</v>
      </c>
      <c r="AB93">
        <v>0.03</v>
      </c>
      <c r="AC93">
        <v>0.01</v>
      </c>
      <c r="AF93">
        <v>-8</v>
      </c>
      <c r="AG93">
        <v>6</v>
      </c>
      <c r="AJ93">
        <v>4</v>
      </c>
      <c r="AP93">
        <v>-0.02</v>
      </c>
      <c r="AQ93">
        <v>-0.01</v>
      </c>
      <c r="AR93" t="s">
        <v>235</v>
      </c>
      <c r="AT93" t="s">
        <v>249</v>
      </c>
      <c r="AU93">
        <v>0.2</v>
      </c>
      <c r="AW93" t="s">
        <v>263</v>
      </c>
    </row>
    <row r="94" spans="1:53">
      <c r="A94" t="s">
        <v>610</v>
      </c>
      <c r="B94" t="s">
        <v>10</v>
      </c>
      <c r="C94">
        <v>9</v>
      </c>
      <c r="D94">
        <v>108</v>
      </c>
      <c r="E94" t="s">
        <v>609</v>
      </c>
      <c r="F94">
        <f>($F$96/100)*Curves!$L22</f>
        <v>172.79999999999998</v>
      </c>
      <c r="G94">
        <v>0</v>
      </c>
      <c r="H94">
        <v>0</v>
      </c>
      <c r="I94">
        <f>($I$96/100)*Curves!$L22</f>
        <v>359.99999999999994</v>
      </c>
      <c r="M94">
        <v>0.04</v>
      </c>
      <c r="P94">
        <f>($P$96/100)*Curves!$G22</f>
        <v>1.024</v>
      </c>
      <c r="V94">
        <v>0.03</v>
      </c>
      <c r="W94">
        <v>0.01</v>
      </c>
      <c r="AB94">
        <v>0.03</v>
      </c>
      <c r="AC94">
        <v>0.01</v>
      </c>
      <c r="AF94">
        <v>-8</v>
      </c>
      <c r="AG94">
        <v>6</v>
      </c>
      <c r="AJ94">
        <v>4</v>
      </c>
      <c r="AP94">
        <v>-0.02</v>
      </c>
      <c r="AQ94">
        <v>-0.01</v>
      </c>
      <c r="AR94" t="s">
        <v>236</v>
      </c>
      <c r="AT94" t="s">
        <v>249</v>
      </c>
      <c r="AU94">
        <v>0.2</v>
      </c>
      <c r="AW94" t="s">
        <v>263</v>
      </c>
    </row>
    <row r="95" spans="1:53">
      <c r="A95" t="s">
        <v>611</v>
      </c>
      <c r="B95" t="s">
        <v>13</v>
      </c>
      <c r="C95">
        <v>9</v>
      </c>
      <c r="D95">
        <v>109</v>
      </c>
      <c r="E95" t="s">
        <v>610</v>
      </c>
      <c r="F95">
        <f>($F$96/100)*Curves!$L23</f>
        <v>105.60000000000001</v>
      </c>
      <c r="G95">
        <v>0</v>
      </c>
      <c r="H95">
        <v>0</v>
      </c>
      <c r="I95">
        <f>($I$96/100)*Curves!$L23</f>
        <v>220.00000000000003</v>
      </c>
      <c r="M95">
        <v>0.05</v>
      </c>
      <c r="P95">
        <f>($P$96/100)*Curves!$G23</f>
        <v>1.248</v>
      </c>
      <c r="V95">
        <v>0.03</v>
      </c>
      <c r="W95">
        <v>0.01</v>
      </c>
      <c r="AB95">
        <v>0.03</v>
      </c>
      <c r="AC95">
        <v>0.01</v>
      </c>
      <c r="AF95">
        <v>-8</v>
      </c>
      <c r="AG95">
        <v>6</v>
      </c>
      <c r="AJ95">
        <v>4</v>
      </c>
      <c r="AP95">
        <v>-0.02</v>
      </c>
      <c r="AQ95">
        <v>-0.01</v>
      </c>
      <c r="AR95" t="s">
        <v>237</v>
      </c>
      <c r="AT95" t="s">
        <v>249</v>
      </c>
      <c r="AU95">
        <v>0.2</v>
      </c>
      <c r="AW95" t="s">
        <v>263</v>
      </c>
    </row>
    <row r="96" spans="1:53">
      <c r="F96">
        <v>1200</v>
      </c>
      <c r="I96">
        <v>2500</v>
      </c>
      <c r="P96">
        <v>4</v>
      </c>
    </row>
    <row r="97" spans="1:49">
      <c r="A97" t="s">
        <v>612</v>
      </c>
      <c r="B97" t="s">
        <v>1</v>
      </c>
      <c r="C97">
        <v>9</v>
      </c>
      <c r="D97">
        <v>105</v>
      </c>
      <c r="F97">
        <f>($F$102/100)*Curves!$L19</f>
        <v>374.4</v>
      </c>
      <c r="G97">
        <v>0</v>
      </c>
      <c r="H97">
        <v>0</v>
      </c>
      <c r="I97">
        <f>($I$102/100)*Curves!$L19</f>
        <v>780</v>
      </c>
      <c r="M97">
        <v>0.01</v>
      </c>
      <c r="P97">
        <f>($P$102/100)*Curves!$G19</f>
        <v>0.39600000000000002</v>
      </c>
      <c r="V97">
        <v>0.02</v>
      </c>
      <c r="W97">
        <v>0.02</v>
      </c>
      <c r="AD97">
        <v>0.02</v>
      </c>
      <c r="AE97">
        <v>0.01</v>
      </c>
      <c r="AF97">
        <v>-8</v>
      </c>
      <c r="AJ97">
        <v>8</v>
      </c>
      <c r="AK97">
        <v>2</v>
      </c>
      <c r="AP97">
        <v>-0.02</v>
      </c>
      <c r="AQ97">
        <v>-0.01</v>
      </c>
      <c r="AR97" t="s">
        <v>238</v>
      </c>
      <c r="AT97" t="s">
        <v>250</v>
      </c>
      <c r="AU97">
        <v>0.2</v>
      </c>
      <c r="AW97" t="s">
        <v>263</v>
      </c>
    </row>
    <row r="98" spans="1:49">
      <c r="A98" t="s">
        <v>613</v>
      </c>
      <c r="B98" t="s">
        <v>4</v>
      </c>
      <c r="C98">
        <v>9</v>
      </c>
      <c r="D98">
        <v>106</v>
      </c>
      <c r="E98" t="s">
        <v>612</v>
      </c>
      <c r="F98">
        <f>($F$102/100)*Curves!$L20</f>
        <v>307.2</v>
      </c>
      <c r="G98">
        <v>0</v>
      </c>
      <c r="H98">
        <v>0</v>
      </c>
      <c r="I98">
        <f>($I$102/100)*Curves!$L20</f>
        <v>640</v>
      </c>
      <c r="M98">
        <v>0.02</v>
      </c>
      <c r="P98">
        <f>($P$102/100)*Curves!$G20</f>
        <v>0.64799999999999991</v>
      </c>
      <c r="V98">
        <v>0.02</v>
      </c>
      <c r="W98">
        <v>0.02</v>
      </c>
      <c r="AD98">
        <v>0.02</v>
      </c>
      <c r="AE98">
        <v>0.01</v>
      </c>
      <c r="AF98">
        <v>-8</v>
      </c>
      <c r="AJ98">
        <v>8</v>
      </c>
      <c r="AK98">
        <v>2</v>
      </c>
      <c r="AP98">
        <v>-0.02</v>
      </c>
      <c r="AQ98">
        <v>-0.01</v>
      </c>
      <c r="AR98" t="s">
        <v>239</v>
      </c>
      <c r="AT98" t="s">
        <v>250</v>
      </c>
      <c r="AU98">
        <v>0.2</v>
      </c>
      <c r="AW98" t="s">
        <v>263</v>
      </c>
    </row>
    <row r="99" spans="1:49">
      <c r="A99" t="s">
        <v>614</v>
      </c>
      <c r="B99" t="s">
        <v>7</v>
      </c>
      <c r="C99">
        <v>9</v>
      </c>
      <c r="D99">
        <v>107</v>
      </c>
      <c r="E99" t="s">
        <v>613</v>
      </c>
      <c r="F99">
        <f>($F$102/100)*Curves!$L21</f>
        <v>239.99999999999994</v>
      </c>
      <c r="G99">
        <v>0</v>
      </c>
      <c r="H99">
        <v>0</v>
      </c>
      <c r="I99">
        <f>($I$102/100)*Curves!$L21</f>
        <v>499.99999999999989</v>
      </c>
      <c r="M99">
        <v>0.03</v>
      </c>
      <c r="P99">
        <f>($P$102/100)*Curves!$G21</f>
        <v>0.8999999999999998</v>
      </c>
      <c r="V99">
        <v>0.02</v>
      </c>
      <c r="W99">
        <v>0.02</v>
      </c>
      <c r="AD99">
        <v>0.02</v>
      </c>
      <c r="AE99">
        <v>0.01</v>
      </c>
      <c r="AF99">
        <v>-8</v>
      </c>
      <c r="AJ99">
        <v>8</v>
      </c>
      <c r="AK99">
        <v>2</v>
      </c>
      <c r="AP99">
        <v>-0.02</v>
      </c>
      <c r="AQ99">
        <v>-0.01</v>
      </c>
      <c r="AR99" t="s">
        <v>240</v>
      </c>
      <c r="AT99" t="s">
        <v>250</v>
      </c>
      <c r="AU99">
        <v>0.2</v>
      </c>
      <c r="AW99" t="s">
        <v>263</v>
      </c>
    </row>
    <row r="100" spans="1:49">
      <c r="A100" t="s">
        <v>615</v>
      </c>
      <c r="B100" t="s">
        <v>10</v>
      </c>
      <c r="C100">
        <v>9</v>
      </c>
      <c r="D100">
        <v>108</v>
      </c>
      <c r="E100" t="s">
        <v>614</v>
      </c>
      <c r="F100">
        <f>($F$102/100)*Curves!$L22</f>
        <v>172.79999999999998</v>
      </c>
      <c r="G100">
        <v>0</v>
      </c>
      <c r="H100">
        <v>0</v>
      </c>
      <c r="I100">
        <f>($I$102/100)*Curves!$L22</f>
        <v>359.99999999999994</v>
      </c>
      <c r="M100">
        <v>0.04</v>
      </c>
      <c r="P100">
        <f>($P$102/100)*Curves!$G22</f>
        <v>1.1519999999999999</v>
      </c>
      <c r="V100">
        <v>0.02</v>
      </c>
      <c r="W100">
        <v>0.02</v>
      </c>
      <c r="AD100">
        <v>0.02</v>
      </c>
      <c r="AE100">
        <v>0.01</v>
      </c>
      <c r="AF100">
        <v>-8</v>
      </c>
      <c r="AJ100">
        <v>8</v>
      </c>
      <c r="AK100">
        <v>2</v>
      </c>
      <c r="AP100">
        <v>-0.02</v>
      </c>
      <c r="AQ100">
        <v>-0.01</v>
      </c>
      <c r="AR100" t="s">
        <v>241</v>
      </c>
      <c r="AT100" t="s">
        <v>250</v>
      </c>
      <c r="AU100">
        <v>0.2</v>
      </c>
      <c r="AW100" t="s">
        <v>263</v>
      </c>
    </row>
    <row r="101" spans="1:49">
      <c r="A101" t="s">
        <v>616</v>
      </c>
      <c r="B101" t="s">
        <v>13</v>
      </c>
      <c r="C101">
        <v>9</v>
      </c>
      <c r="D101">
        <v>109</v>
      </c>
      <c r="E101" t="s">
        <v>615</v>
      </c>
      <c r="F101">
        <f>($F$102/100)*Curves!$L23</f>
        <v>105.60000000000001</v>
      </c>
      <c r="G101">
        <v>0</v>
      </c>
      <c r="H101">
        <v>0</v>
      </c>
      <c r="I101">
        <f>($I$102/100)*Curves!$L23</f>
        <v>220.00000000000003</v>
      </c>
      <c r="M101">
        <v>0.05</v>
      </c>
      <c r="P101">
        <f>($P$102/100)*Curves!$G23</f>
        <v>1.4039999999999999</v>
      </c>
      <c r="V101">
        <v>0.02</v>
      </c>
      <c r="W101">
        <v>0.02</v>
      </c>
      <c r="AD101">
        <v>0.02</v>
      </c>
      <c r="AE101">
        <v>0.01</v>
      </c>
      <c r="AF101">
        <v>-8</v>
      </c>
      <c r="AJ101">
        <v>8</v>
      </c>
      <c r="AK101">
        <v>2</v>
      </c>
      <c r="AP101">
        <v>-0.02</v>
      </c>
      <c r="AQ101">
        <v>-0.01</v>
      </c>
      <c r="AR101" t="s">
        <v>242</v>
      </c>
      <c r="AT101" t="s">
        <v>250</v>
      </c>
      <c r="AU101">
        <v>0.2</v>
      </c>
      <c r="AW101" t="s">
        <v>263</v>
      </c>
    </row>
    <row r="102" spans="1:49">
      <c r="F102">
        <v>1200</v>
      </c>
      <c r="I102">
        <v>2500</v>
      </c>
      <c r="P102">
        <v>4.5</v>
      </c>
    </row>
    <row r="103" spans="1:49">
      <c r="A103" t="s">
        <v>617</v>
      </c>
      <c r="B103" t="s">
        <v>1</v>
      </c>
      <c r="C103">
        <v>9</v>
      </c>
      <c r="D103">
        <v>105</v>
      </c>
      <c r="F103">
        <f>($F$108/100)*Curves!$L19</f>
        <v>374.4</v>
      </c>
      <c r="G103">
        <v>0</v>
      </c>
      <c r="H103">
        <v>0</v>
      </c>
      <c r="I103">
        <f>($I$108/100)*Curves!$L19</f>
        <v>780</v>
      </c>
      <c r="M103">
        <v>0.01</v>
      </c>
      <c r="P103">
        <f>($P$108/100)*Curves!$G19</f>
        <v>0.33</v>
      </c>
      <c r="T103">
        <v>0.03</v>
      </c>
      <c r="U103">
        <v>0.02</v>
      </c>
      <c r="V103">
        <v>0.03</v>
      </c>
      <c r="W103">
        <v>0.02</v>
      </c>
      <c r="AF103">
        <v>4</v>
      </c>
      <c r="AG103">
        <v>3</v>
      </c>
      <c r="AP103">
        <v>-0.02</v>
      </c>
      <c r="AQ103">
        <v>-0.01</v>
      </c>
      <c r="AR103" t="s">
        <v>243</v>
      </c>
      <c r="AT103" t="s">
        <v>251</v>
      </c>
      <c r="AU103">
        <v>0.2</v>
      </c>
      <c r="AW103" t="s">
        <v>263</v>
      </c>
    </row>
    <row r="104" spans="1:49">
      <c r="A104" t="s">
        <v>618</v>
      </c>
      <c r="B104" t="s">
        <v>4</v>
      </c>
      <c r="C104">
        <v>9</v>
      </c>
      <c r="D104">
        <v>106</v>
      </c>
      <c r="E104" t="s">
        <v>617</v>
      </c>
      <c r="F104">
        <f>($F$108/100)*Curves!$L20</f>
        <v>307.2</v>
      </c>
      <c r="G104">
        <v>0</v>
      </c>
      <c r="H104">
        <v>0</v>
      </c>
      <c r="I104">
        <f>($I$108/100)*Curves!$L20</f>
        <v>640</v>
      </c>
      <c r="M104">
        <v>0.02</v>
      </c>
      <c r="P104">
        <f>($P$108/100)*Curves!$G20</f>
        <v>0.53999999999999992</v>
      </c>
      <c r="T104">
        <v>0.03</v>
      </c>
      <c r="U104">
        <v>0.02</v>
      </c>
      <c r="V104">
        <v>0.03</v>
      </c>
      <c r="W104">
        <v>0.02</v>
      </c>
      <c r="AF104">
        <v>4</v>
      </c>
      <c r="AG104">
        <v>3</v>
      </c>
      <c r="AP104">
        <v>-0.02</v>
      </c>
      <c r="AQ104">
        <v>-0.01</v>
      </c>
      <c r="AR104" t="s">
        <v>244</v>
      </c>
      <c r="AT104" t="s">
        <v>251</v>
      </c>
      <c r="AU104">
        <v>0.2</v>
      </c>
      <c r="AW104" t="s">
        <v>263</v>
      </c>
    </row>
    <row r="105" spans="1:49">
      <c r="A105" t="s">
        <v>619</v>
      </c>
      <c r="B105" t="s">
        <v>7</v>
      </c>
      <c r="C105">
        <v>9</v>
      </c>
      <c r="D105">
        <v>107</v>
      </c>
      <c r="E105" t="s">
        <v>618</v>
      </c>
      <c r="F105">
        <f>($F$108/100)*Curves!$L21</f>
        <v>239.99999999999994</v>
      </c>
      <c r="G105">
        <v>0</v>
      </c>
      <c r="H105">
        <v>0</v>
      </c>
      <c r="I105">
        <f>($I$108/100)*Curves!$L21</f>
        <v>499.99999999999989</v>
      </c>
      <c r="M105">
        <v>0.03</v>
      </c>
      <c r="P105">
        <f>($P$108/100)*Curves!$G21</f>
        <v>0.74999999999999989</v>
      </c>
      <c r="T105">
        <v>0.03</v>
      </c>
      <c r="U105">
        <v>0.02</v>
      </c>
      <c r="V105">
        <v>0.03</v>
      </c>
      <c r="W105">
        <v>0.02</v>
      </c>
      <c r="AF105">
        <v>4</v>
      </c>
      <c r="AG105">
        <v>3</v>
      </c>
      <c r="AP105">
        <v>-0.02</v>
      </c>
      <c r="AQ105">
        <v>-0.01</v>
      </c>
      <c r="AR105" t="s">
        <v>245</v>
      </c>
      <c r="AT105" t="s">
        <v>251</v>
      </c>
      <c r="AU105">
        <v>0.2</v>
      </c>
      <c r="AW105" t="s">
        <v>263</v>
      </c>
    </row>
    <row r="106" spans="1:49">
      <c r="A106" t="s">
        <v>620</v>
      </c>
      <c r="B106" t="s">
        <v>10</v>
      </c>
      <c r="C106">
        <v>9</v>
      </c>
      <c r="D106">
        <v>108</v>
      </c>
      <c r="E106" t="s">
        <v>619</v>
      </c>
      <c r="F106">
        <f>($F$108/100)*Curves!$L22</f>
        <v>172.79999999999998</v>
      </c>
      <c r="G106">
        <v>0</v>
      </c>
      <c r="H106">
        <v>0</v>
      </c>
      <c r="I106">
        <f>($I$108/100)*Curves!$L22</f>
        <v>359.99999999999994</v>
      </c>
      <c r="M106">
        <v>0.04</v>
      </c>
      <c r="P106">
        <f>($P$108/100)*Curves!$G22</f>
        <v>0.95999999999999985</v>
      </c>
      <c r="T106">
        <v>0.03</v>
      </c>
      <c r="U106">
        <v>0.02</v>
      </c>
      <c r="V106">
        <v>0.03</v>
      </c>
      <c r="W106">
        <v>0.02</v>
      </c>
      <c r="AF106">
        <v>4</v>
      </c>
      <c r="AG106">
        <v>3</v>
      </c>
      <c r="AP106">
        <v>-0.02</v>
      </c>
      <c r="AQ106">
        <v>-0.01</v>
      </c>
      <c r="AR106" t="s">
        <v>246</v>
      </c>
      <c r="AT106" t="s">
        <v>251</v>
      </c>
      <c r="AU106">
        <v>0.2</v>
      </c>
      <c r="AW106" t="s">
        <v>263</v>
      </c>
    </row>
    <row r="107" spans="1:49">
      <c r="A107" t="s">
        <v>621</v>
      </c>
      <c r="B107" t="s">
        <v>13</v>
      </c>
      <c r="C107">
        <v>9</v>
      </c>
      <c r="D107">
        <v>109</v>
      </c>
      <c r="E107" t="s">
        <v>620</v>
      </c>
      <c r="F107">
        <f>($F$108/100)*Curves!$L23</f>
        <v>105.60000000000001</v>
      </c>
      <c r="G107">
        <v>0</v>
      </c>
      <c r="H107">
        <v>0</v>
      </c>
      <c r="I107">
        <f>($I$108/100)*Curves!$L23</f>
        <v>220.00000000000003</v>
      </c>
      <c r="M107">
        <v>0.05</v>
      </c>
      <c r="P107">
        <f>($P$108/100)*Curves!$G23</f>
        <v>1.17</v>
      </c>
      <c r="T107">
        <v>0.03</v>
      </c>
      <c r="U107">
        <v>0.02</v>
      </c>
      <c r="V107">
        <v>0.03</v>
      </c>
      <c r="W107">
        <v>0.02</v>
      </c>
      <c r="AF107">
        <v>4</v>
      </c>
      <c r="AG107">
        <v>3</v>
      </c>
      <c r="AP107">
        <v>-0.02</v>
      </c>
      <c r="AQ107">
        <v>-0.01</v>
      </c>
      <c r="AR107" t="s">
        <v>247</v>
      </c>
      <c r="AT107" t="s">
        <v>251</v>
      </c>
      <c r="AU107">
        <v>0.2</v>
      </c>
      <c r="AW107" t="s">
        <v>263</v>
      </c>
    </row>
    <row r="108" spans="1:49">
      <c r="F108">
        <v>1200</v>
      </c>
      <c r="I108">
        <v>2500</v>
      </c>
      <c r="P108">
        <v>3.75</v>
      </c>
    </row>
    <row r="109" spans="1:49">
      <c r="A109" t="s">
        <v>622</v>
      </c>
      <c r="B109" t="s">
        <v>1</v>
      </c>
      <c r="C109">
        <v>9</v>
      </c>
      <c r="D109">
        <v>105</v>
      </c>
      <c r="F109">
        <f>($F$114/100)*Curves!$L19</f>
        <v>374.4</v>
      </c>
      <c r="G109">
        <v>0</v>
      </c>
      <c r="H109">
        <v>0</v>
      </c>
      <c r="I109">
        <f>($I$114/100)*Curves!$L19</f>
        <v>780</v>
      </c>
      <c r="M109">
        <v>0.01</v>
      </c>
      <c r="P109">
        <f>($P$114/100)*Curves!$G19</f>
        <v>0.44000000000000006</v>
      </c>
      <c r="T109">
        <v>0.03</v>
      </c>
      <c r="U109">
        <v>0.03</v>
      </c>
      <c r="V109">
        <v>0.02</v>
      </c>
      <c r="W109">
        <v>0.02</v>
      </c>
      <c r="AF109">
        <v>3</v>
      </c>
      <c r="AG109">
        <v>2</v>
      </c>
      <c r="AP109">
        <v>-0.02</v>
      </c>
      <c r="AQ109">
        <v>-0.01</v>
      </c>
      <c r="AR109" t="s">
        <v>253</v>
      </c>
      <c r="AT109" t="s">
        <v>252</v>
      </c>
      <c r="AU109">
        <v>0.2</v>
      </c>
      <c r="AW109" t="s">
        <v>263</v>
      </c>
    </row>
    <row r="110" spans="1:49">
      <c r="A110" t="s">
        <v>623</v>
      </c>
      <c r="B110" t="s">
        <v>4</v>
      </c>
      <c r="C110">
        <v>9</v>
      </c>
      <c r="D110">
        <v>106</v>
      </c>
      <c r="E110" t="s">
        <v>622</v>
      </c>
      <c r="F110">
        <f>($F$114/100)*Curves!$L20</f>
        <v>307.2</v>
      </c>
      <c r="G110">
        <v>0</v>
      </c>
      <c r="H110">
        <v>0</v>
      </c>
      <c r="I110">
        <f>($I$114/100)*Curves!$L20</f>
        <v>640</v>
      </c>
      <c r="M110">
        <v>0.02</v>
      </c>
      <c r="P110">
        <f>($P$114/100)*Curves!$G20</f>
        <v>0.72</v>
      </c>
      <c r="T110">
        <v>0.03</v>
      </c>
      <c r="U110">
        <v>0.03</v>
      </c>
      <c r="V110">
        <v>0.02</v>
      </c>
      <c r="W110">
        <v>0.02</v>
      </c>
      <c r="AF110">
        <v>3</v>
      </c>
      <c r="AG110">
        <v>2</v>
      </c>
      <c r="AP110">
        <v>-0.02</v>
      </c>
      <c r="AQ110">
        <v>-0.01</v>
      </c>
      <c r="AR110" t="s">
        <v>254</v>
      </c>
      <c r="AT110" t="s">
        <v>252</v>
      </c>
      <c r="AU110">
        <v>0.2</v>
      </c>
      <c r="AW110" t="s">
        <v>263</v>
      </c>
    </row>
    <row r="111" spans="1:49">
      <c r="A111" t="s">
        <v>624</v>
      </c>
      <c r="B111" t="s">
        <v>7</v>
      </c>
      <c r="C111">
        <v>9</v>
      </c>
      <c r="D111">
        <v>107</v>
      </c>
      <c r="E111" t="s">
        <v>623</v>
      </c>
      <c r="F111">
        <f>($F$114/100)*Curves!$L21</f>
        <v>239.99999999999994</v>
      </c>
      <c r="G111">
        <v>0</v>
      </c>
      <c r="H111">
        <v>0</v>
      </c>
      <c r="I111">
        <f>($I$114/100)*Curves!$L21</f>
        <v>499.99999999999989</v>
      </c>
      <c r="M111">
        <v>0.03</v>
      </c>
      <c r="P111">
        <f>($P$114/100)*Curves!$G21</f>
        <v>0.99999999999999989</v>
      </c>
      <c r="T111">
        <v>0.03</v>
      </c>
      <c r="U111">
        <v>0.03</v>
      </c>
      <c r="V111">
        <v>0.02</v>
      </c>
      <c r="W111">
        <v>0.02</v>
      </c>
      <c r="AF111">
        <v>3</v>
      </c>
      <c r="AG111">
        <v>2</v>
      </c>
      <c r="AP111">
        <v>-0.02</v>
      </c>
      <c r="AQ111">
        <v>-0.01</v>
      </c>
      <c r="AR111" t="s">
        <v>255</v>
      </c>
      <c r="AT111" t="s">
        <v>252</v>
      </c>
      <c r="AU111">
        <v>0.2</v>
      </c>
      <c r="AW111" t="s">
        <v>263</v>
      </c>
    </row>
    <row r="112" spans="1:49">
      <c r="A112" t="s">
        <v>625</v>
      </c>
      <c r="B112" t="s">
        <v>10</v>
      </c>
      <c r="C112">
        <v>9</v>
      </c>
      <c r="D112">
        <v>108</v>
      </c>
      <c r="E112" t="s">
        <v>624</v>
      </c>
      <c r="F112">
        <f>($F$114/100)*Curves!$L22</f>
        <v>172.79999999999998</v>
      </c>
      <c r="G112">
        <v>0</v>
      </c>
      <c r="H112">
        <v>0</v>
      </c>
      <c r="I112">
        <f>($I$114/100)*Curves!$L22</f>
        <v>359.99999999999994</v>
      </c>
      <c r="M112">
        <v>0.04</v>
      </c>
      <c r="P112">
        <f>($P$114/100)*Curves!$G22</f>
        <v>1.28</v>
      </c>
      <c r="T112">
        <v>0.03</v>
      </c>
      <c r="U112">
        <v>0.03</v>
      </c>
      <c r="V112">
        <v>0.02</v>
      </c>
      <c r="W112">
        <v>0.02</v>
      </c>
      <c r="AF112">
        <v>3</v>
      </c>
      <c r="AG112">
        <v>2</v>
      </c>
      <c r="AP112">
        <v>-0.02</v>
      </c>
      <c r="AQ112">
        <v>-0.01</v>
      </c>
      <c r="AR112" t="s">
        <v>256</v>
      </c>
      <c r="AT112" t="s">
        <v>252</v>
      </c>
      <c r="AU112">
        <v>0.2</v>
      </c>
      <c r="AW112" t="s">
        <v>263</v>
      </c>
    </row>
    <row r="113" spans="1:49">
      <c r="A113" t="s">
        <v>626</v>
      </c>
      <c r="B113" t="s">
        <v>13</v>
      </c>
      <c r="C113">
        <v>9</v>
      </c>
      <c r="D113">
        <v>109</v>
      </c>
      <c r="E113" t="s">
        <v>625</v>
      </c>
      <c r="F113">
        <f>($F$114/100)*Curves!$L23</f>
        <v>105.60000000000001</v>
      </c>
      <c r="G113">
        <v>0</v>
      </c>
      <c r="H113">
        <v>0</v>
      </c>
      <c r="I113">
        <f>($I$114/100)*Curves!$L23</f>
        <v>220.00000000000003</v>
      </c>
      <c r="M113">
        <v>0.05</v>
      </c>
      <c r="P113">
        <f>($P$114/100)*Curves!$G23</f>
        <v>1.56</v>
      </c>
      <c r="T113">
        <v>0.03</v>
      </c>
      <c r="U113">
        <v>0.03</v>
      </c>
      <c r="V113">
        <v>0.02</v>
      </c>
      <c r="W113">
        <v>0.02</v>
      </c>
      <c r="AF113">
        <v>3</v>
      </c>
      <c r="AG113">
        <v>2</v>
      </c>
      <c r="AP113">
        <v>-0.02</v>
      </c>
      <c r="AQ113">
        <v>-0.01</v>
      </c>
      <c r="AR113" t="s">
        <v>257</v>
      </c>
      <c r="AT113" t="s">
        <v>252</v>
      </c>
      <c r="AU113">
        <v>0.2</v>
      </c>
      <c r="AW113" t="s">
        <v>263</v>
      </c>
    </row>
    <row r="114" spans="1:49">
      <c r="F114">
        <v>1200</v>
      </c>
      <c r="I114">
        <v>2500</v>
      </c>
      <c r="P114">
        <v>5</v>
      </c>
    </row>
    <row r="115" spans="1:49">
      <c r="A115" t="s">
        <v>627</v>
      </c>
      <c r="B115" t="s">
        <v>1</v>
      </c>
      <c r="C115">
        <v>9</v>
      </c>
      <c r="D115">
        <v>105</v>
      </c>
      <c r="F115">
        <f>($F$120/100)*Curves!$L19</f>
        <v>374.4</v>
      </c>
      <c r="G115">
        <v>0</v>
      </c>
      <c r="H115">
        <v>0</v>
      </c>
      <c r="I115">
        <f>($I$120/100)*Curves!$L19</f>
        <v>780</v>
      </c>
      <c r="M115">
        <v>0.01</v>
      </c>
      <c r="P115">
        <f>($P$120/100)*Curves!$G19</f>
        <v>0.30800000000000005</v>
      </c>
      <c r="T115">
        <v>0.02</v>
      </c>
      <c r="U115">
        <v>0.02</v>
      </c>
      <c r="V115">
        <v>0.03</v>
      </c>
      <c r="W115">
        <v>0.03</v>
      </c>
      <c r="AF115">
        <v>2</v>
      </c>
      <c r="AG115">
        <v>3</v>
      </c>
      <c r="AP115">
        <v>-0.02</v>
      </c>
      <c r="AQ115">
        <v>-0.01</v>
      </c>
      <c r="AR115" t="s">
        <v>258</v>
      </c>
      <c r="AT115" t="s">
        <v>1183</v>
      </c>
      <c r="AU115">
        <v>0.2</v>
      </c>
      <c r="AW115" t="s">
        <v>263</v>
      </c>
    </row>
    <row r="116" spans="1:49">
      <c r="A116" t="s">
        <v>628</v>
      </c>
      <c r="B116" t="s">
        <v>4</v>
      </c>
      <c r="C116">
        <v>9</v>
      </c>
      <c r="D116">
        <v>106</v>
      </c>
      <c r="E116" t="s">
        <v>627</v>
      </c>
      <c r="F116">
        <f>($F$120/100)*Curves!$L20</f>
        <v>307.2</v>
      </c>
      <c r="G116">
        <v>0</v>
      </c>
      <c r="H116">
        <v>0</v>
      </c>
      <c r="I116">
        <f>($I$120/100)*Curves!$L20</f>
        <v>640</v>
      </c>
      <c r="M116">
        <v>0.02</v>
      </c>
      <c r="P116">
        <f>($P$120/100)*Curves!$G20</f>
        <v>0.504</v>
      </c>
      <c r="T116">
        <v>0.02</v>
      </c>
      <c r="U116">
        <v>0.02</v>
      </c>
      <c r="V116">
        <v>0.03</v>
      </c>
      <c r="W116">
        <v>0.03</v>
      </c>
      <c r="AF116">
        <v>2</v>
      </c>
      <c r="AG116">
        <v>3</v>
      </c>
      <c r="AP116">
        <v>-0.02</v>
      </c>
      <c r="AQ116">
        <v>-0.01</v>
      </c>
      <c r="AR116" t="s">
        <v>259</v>
      </c>
      <c r="AT116" t="s">
        <v>1183</v>
      </c>
      <c r="AU116">
        <v>0.2</v>
      </c>
      <c r="AW116" t="s">
        <v>263</v>
      </c>
    </row>
    <row r="117" spans="1:49">
      <c r="A117" t="s">
        <v>629</v>
      </c>
      <c r="B117" t="s">
        <v>7</v>
      </c>
      <c r="C117">
        <v>9</v>
      </c>
      <c r="D117">
        <v>107</v>
      </c>
      <c r="E117" t="s">
        <v>628</v>
      </c>
      <c r="F117">
        <f>($F$120/100)*Curves!$L21</f>
        <v>239.99999999999994</v>
      </c>
      <c r="G117">
        <v>0</v>
      </c>
      <c r="H117">
        <v>0</v>
      </c>
      <c r="I117">
        <f>($I$120/100)*Curves!$L21</f>
        <v>499.99999999999989</v>
      </c>
      <c r="M117">
        <v>0.03</v>
      </c>
      <c r="P117">
        <f>($P$120/100)*Curves!$G21</f>
        <v>0.7</v>
      </c>
      <c r="T117">
        <v>0.02</v>
      </c>
      <c r="U117">
        <v>0.02</v>
      </c>
      <c r="V117">
        <v>0.03</v>
      </c>
      <c r="W117">
        <v>0.03</v>
      </c>
      <c r="AF117">
        <v>2</v>
      </c>
      <c r="AG117">
        <v>3</v>
      </c>
      <c r="AP117">
        <v>-0.02</v>
      </c>
      <c r="AQ117">
        <v>-0.01</v>
      </c>
      <c r="AR117" t="s">
        <v>260</v>
      </c>
      <c r="AT117" t="s">
        <v>1183</v>
      </c>
      <c r="AU117">
        <v>0.2</v>
      </c>
      <c r="AW117" t="s">
        <v>263</v>
      </c>
    </row>
    <row r="118" spans="1:49">
      <c r="A118" t="s">
        <v>630</v>
      </c>
      <c r="B118" t="s">
        <v>10</v>
      </c>
      <c r="C118">
        <v>9</v>
      </c>
      <c r="D118">
        <v>108</v>
      </c>
      <c r="E118" t="s">
        <v>629</v>
      </c>
      <c r="F118">
        <f>($F$120/100)*Curves!$L22</f>
        <v>172.79999999999998</v>
      </c>
      <c r="G118">
        <v>0</v>
      </c>
      <c r="H118">
        <v>0</v>
      </c>
      <c r="I118">
        <f>($I$120/100)*Curves!$L22</f>
        <v>359.99999999999994</v>
      </c>
      <c r="M118">
        <v>0.04</v>
      </c>
      <c r="P118">
        <f>($P$120/100)*Curves!$G22</f>
        <v>0.89600000000000002</v>
      </c>
      <c r="T118">
        <v>0.02</v>
      </c>
      <c r="U118">
        <v>0.02</v>
      </c>
      <c r="V118">
        <v>0.03</v>
      </c>
      <c r="W118">
        <v>0.03</v>
      </c>
      <c r="AF118">
        <v>2</v>
      </c>
      <c r="AG118">
        <v>3</v>
      </c>
      <c r="AP118">
        <v>-0.02</v>
      </c>
      <c r="AQ118">
        <v>-0.01</v>
      </c>
      <c r="AR118" t="s">
        <v>261</v>
      </c>
      <c r="AT118" t="s">
        <v>1183</v>
      </c>
      <c r="AU118">
        <v>0.2</v>
      </c>
      <c r="AW118" t="s">
        <v>263</v>
      </c>
    </row>
    <row r="119" spans="1:49">
      <c r="A119" t="s">
        <v>631</v>
      </c>
      <c r="B119" t="s">
        <v>13</v>
      </c>
      <c r="C119">
        <v>9</v>
      </c>
      <c r="D119">
        <v>109</v>
      </c>
      <c r="E119" t="s">
        <v>630</v>
      </c>
      <c r="F119">
        <f>($F$120/100)*Curves!$L23</f>
        <v>105.60000000000001</v>
      </c>
      <c r="G119">
        <v>0</v>
      </c>
      <c r="H119">
        <v>0</v>
      </c>
      <c r="I119">
        <f>($I$120/100)*Curves!$L23</f>
        <v>220.00000000000003</v>
      </c>
      <c r="M119">
        <v>0.05</v>
      </c>
      <c r="P119">
        <f>($P$120/100)*Curves!$G23</f>
        <v>1.0920000000000001</v>
      </c>
      <c r="T119">
        <v>0.02</v>
      </c>
      <c r="U119">
        <v>0.02</v>
      </c>
      <c r="V119">
        <v>0.03</v>
      </c>
      <c r="W119">
        <v>0.03</v>
      </c>
      <c r="AF119">
        <v>2</v>
      </c>
      <c r="AG119">
        <v>3</v>
      </c>
      <c r="AP119">
        <v>-0.02</v>
      </c>
      <c r="AQ119">
        <v>-0.01</v>
      </c>
      <c r="AR119" t="s">
        <v>262</v>
      </c>
      <c r="AT119" t="s">
        <v>1183</v>
      </c>
      <c r="AU119">
        <v>0.2</v>
      </c>
      <c r="AW119" t="s">
        <v>263</v>
      </c>
    </row>
    <row r="120" spans="1:49">
      <c r="F120">
        <v>1200</v>
      </c>
      <c r="I120">
        <v>2500</v>
      </c>
      <c r="P120">
        <v>3.5</v>
      </c>
    </row>
    <row r="121" spans="1:49">
      <c r="A121" t="s">
        <v>632</v>
      </c>
      <c r="B121" t="s">
        <v>1</v>
      </c>
      <c r="C121">
        <v>9</v>
      </c>
      <c r="D121">
        <v>105</v>
      </c>
      <c r="F121">
        <f>($F$126/100)*Curves!$L19</f>
        <v>374.4</v>
      </c>
      <c r="G121">
        <v>0</v>
      </c>
      <c r="H121">
        <v>0</v>
      </c>
      <c r="I121">
        <f>($I$126/100)*Curves!$L19</f>
        <v>780</v>
      </c>
      <c r="M121">
        <v>0.01</v>
      </c>
      <c r="P121">
        <f>($P$126/100)*Curves!$G19</f>
        <v>0.17600000000000002</v>
      </c>
      <c r="T121">
        <v>0.04</v>
      </c>
      <c r="V121">
        <v>0.02</v>
      </c>
      <c r="AF121">
        <v>6</v>
      </c>
      <c r="AP121">
        <v>-0.03</v>
      </c>
      <c r="AQ121">
        <v>-0.02</v>
      </c>
      <c r="AR121" t="s">
        <v>264</v>
      </c>
      <c r="AT121" t="s">
        <v>268</v>
      </c>
      <c r="AW121" t="s">
        <v>263</v>
      </c>
    </row>
    <row r="122" spans="1:49">
      <c r="A122" t="s">
        <v>633</v>
      </c>
      <c r="B122" t="s">
        <v>4</v>
      </c>
      <c r="C122">
        <v>9</v>
      </c>
      <c r="D122">
        <v>106</v>
      </c>
      <c r="E122" t="s">
        <v>632</v>
      </c>
      <c r="F122">
        <f>($F$126/100)*Curves!$L20</f>
        <v>307.2</v>
      </c>
      <c r="G122">
        <v>0</v>
      </c>
      <c r="H122">
        <v>0</v>
      </c>
      <c r="I122">
        <f>($I$126/100)*Curves!$L20</f>
        <v>640</v>
      </c>
      <c r="M122">
        <v>0.02</v>
      </c>
      <c r="P122">
        <f>($P$126/100)*Curves!$G20</f>
        <v>0.28799999999999998</v>
      </c>
      <c r="T122">
        <v>0.04</v>
      </c>
      <c r="V122">
        <v>0.02</v>
      </c>
      <c r="AF122">
        <v>6</v>
      </c>
      <c r="AP122">
        <v>-0.03</v>
      </c>
      <c r="AQ122">
        <v>-0.02</v>
      </c>
      <c r="AR122" t="s">
        <v>269</v>
      </c>
      <c r="AT122" t="s">
        <v>268</v>
      </c>
      <c r="AW122" t="s">
        <v>263</v>
      </c>
    </row>
    <row r="123" spans="1:49">
      <c r="A123" t="s">
        <v>634</v>
      </c>
      <c r="B123" t="s">
        <v>7</v>
      </c>
      <c r="C123">
        <v>9</v>
      </c>
      <c r="D123">
        <v>107</v>
      </c>
      <c r="E123" t="s">
        <v>633</v>
      </c>
      <c r="F123">
        <f>($F$126/100)*Curves!$L21</f>
        <v>239.99999999999994</v>
      </c>
      <c r="G123">
        <v>0</v>
      </c>
      <c r="H123">
        <v>0</v>
      </c>
      <c r="I123">
        <f>($I$126/100)*Curves!$L21</f>
        <v>499.99999999999989</v>
      </c>
      <c r="M123">
        <v>0.03</v>
      </c>
      <c r="P123">
        <f>($P$126/100)*Curves!$G21</f>
        <v>0.39999999999999991</v>
      </c>
      <c r="T123">
        <v>0.04</v>
      </c>
      <c r="V123">
        <v>0.02</v>
      </c>
      <c r="AF123">
        <v>6</v>
      </c>
      <c r="AP123">
        <v>-0.03</v>
      </c>
      <c r="AQ123">
        <v>-0.02</v>
      </c>
      <c r="AR123" t="s">
        <v>265</v>
      </c>
      <c r="AT123" t="s">
        <v>268</v>
      </c>
      <c r="AW123" t="s">
        <v>263</v>
      </c>
    </row>
    <row r="124" spans="1:49">
      <c r="A124" t="s">
        <v>635</v>
      </c>
      <c r="B124" t="s">
        <v>10</v>
      </c>
      <c r="C124">
        <v>9</v>
      </c>
      <c r="D124">
        <v>108</v>
      </c>
      <c r="E124" t="s">
        <v>634</v>
      </c>
      <c r="F124">
        <f>($F$126/100)*Curves!$L22</f>
        <v>172.79999999999998</v>
      </c>
      <c r="G124">
        <v>0</v>
      </c>
      <c r="H124">
        <v>0</v>
      </c>
      <c r="I124">
        <f>($I$126/100)*Curves!$L22</f>
        <v>359.99999999999994</v>
      </c>
      <c r="M124">
        <v>0.04</v>
      </c>
      <c r="P124">
        <f>($P$126/100)*Curves!$G22</f>
        <v>0.51200000000000001</v>
      </c>
      <c r="T124">
        <v>0.04</v>
      </c>
      <c r="V124">
        <v>0.02</v>
      </c>
      <c r="AF124">
        <v>6</v>
      </c>
      <c r="AP124">
        <v>-0.03</v>
      </c>
      <c r="AQ124">
        <v>-0.02</v>
      </c>
      <c r="AR124" t="s">
        <v>266</v>
      </c>
      <c r="AT124" t="s">
        <v>268</v>
      </c>
      <c r="AW124" t="s">
        <v>263</v>
      </c>
    </row>
    <row r="125" spans="1:49">
      <c r="A125" t="s">
        <v>636</v>
      </c>
      <c r="B125" t="s">
        <v>13</v>
      </c>
      <c r="C125">
        <v>9</v>
      </c>
      <c r="D125">
        <v>109</v>
      </c>
      <c r="E125" t="s">
        <v>635</v>
      </c>
      <c r="F125">
        <f>($F$126/100)*Curves!$L23</f>
        <v>105.60000000000001</v>
      </c>
      <c r="G125">
        <v>0</v>
      </c>
      <c r="H125">
        <v>0</v>
      </c>
      <c r="I125">
        <f>($I$126/100)*Curves!$L23</f>
        <v>220.00000000000003</v>
      </c>
      <c r="M125">
        <v>0.05</v>
      </c>
      <c r="P125">
        <f>($P$126/100)*Curves!$G23</f>
        <v>0.624</v>
      </c>
      <c r="T125">
        <v>0.04</v>
      </c>
      <c r="V125">
        <v>0.02</v>
      </c>
      <c r="AF125">
        <v>6</v>
      </c>
      <c r="AP125">
        <v>-0.03</v>
      </c>
      <c r="AQ125">
        <v>-0.02</v>
      </c>
      <c r="AR125" t="s">
        <v>267</v>
      </c>
      <c r="AT125" t="s">
        <v>268</v>
      </c>
      <c r="AW125" t="s">
        <v>263</v>
      </c>
    </row>
    <row r="126" spans="1:49">
      <c r="F126">
        <v>1200</v>
      </c>
      <c r="I126">
        <v>2500</v>
      </c>
      <c r="P126">
        <v>2</v>
      </c>
    </row>
    <row r="127" spans="1:49">
      <c r="A127" t="s">
        <v>637</v>
      </c>
      <c r="B127" t="s">
        <v>1</v>
      </c>
      <c r="C127">
        <v>9</v>
      </c>
      <c r="D127">
        <v>105</v>
      </c>
      <c r="F127">
        <f>($F$132/100)*Curves!$L19</f>
        <v>374.4</v>
      </c>
      <c r="G127">
        <v>0</v>
      </c>
      <c r="H127">
        <v>0</v>
      </c>
      <c r="I127">
        <f>($I$132/100)*Curves!$L19</f>
        <v>780</v>
      </c>
      <c r="L127">
        <v>0.01</v>
      </c>
      <c r="P127">
        <f>($P$132/100)*Curves!$G19</f>
        <v>0.26400000000000001</v>
      </c>
      <c r="Q127">
        <v>0.01</v>
      </c>
      <c r="S127">
        <v>5.0000000000000001E-3</v>
      </c>
      <c r="T127">
        <v>0.01</v>
      </c>
      <c r="U127">
        <v>0.01</v>
      </c>
      <c r="V127">
        <v>0.01</v>
      </c>
      <c r="W127">
        <v>0.01</v>
      </c>
      <c r="X127">
        <v>0.01</v>
      </c>
      <c r="Y127">
        <v>0.01</v>
      </c>
      <c r="Z127">
        <v>0.01</v>
      </c>
      <c r="AA127">
        <v>0.01</v>
      </c>
      <c r="AB127">
        <v>0.01</v>
      </c>
      <c r="AC127">
        <v>0.01</v>
      </c>
      <c r="AD127">
        <v>0.01</v>
      </c>
      <c r="AE127">
        <v>0.01</v>
      </c>
      <c r="AP127">
        <v>-1.4999999999999999E-2</v>
      </c>
      <c r="AQ127">
        <v>-0.02</v>
      </c>
      <c r="AR127" t="s">
        <v>270</v>
      </c>
      <c r="AT127" t="s">
        <v>275</v>
      </c>
      <c r="AU127">
        <v>0.25</v>
      </c>
      <c r="AW127" t="s">
        <v>263</v>
      </c>
    </row>
    <row r="128" spans="1:49">
      <c r="A128" t="s">
        <v>638</v>
      </c>
      <c r="B128" t="s">
        <v>4</v>
      </c>
      <c r="C128">
        <v>9</v>
      </c>
      <c r="D128">
        <v>106</v>
      </c>
      <c r="E128" t="s">
        <v>637</v>
      </c>
      <c r="F128">
        <f>($F$108/100)*Curves!$L44</f>
        <v>0</v>
      </c>
      <c r="G128">
        <v>0</v>
      </c>
      <c r="H128">
        <v>0</v>
      </c>
      <c r="I128">
        <f>($I$108/100)*Curves!$L44</f>
        <v>0</v>
      </c>
      <c r="L128">
        <v>0.02</v>
      </c>
      <c r="P128">
        <f>($P$132/100)*Curves!$G20</f>
        <v>0.43199999999999994</v>
      </c>
      <c r="Q128">
        <v>0.01</v>
      </c>
      <c r="S128">
        <v>5.0000000000000001E-3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P128">
        <v>-1.4999999999999999E-2</v>
      </c>
      <c r="AQ128">
        <v>-0.02</v>
      </c>
      <c r="AR128" t="s">
        <v>271</v>
      </c>
      <c r="AT128" t="s">
        <v>275</v>
      </c>
      <c r="AU128">
        <v>0.25</v>
      </c>
      <c r="AW128" t="s">
        <v>263</v>
      </c>
    </row>
    <row r="129" spans="1:49">
      <c r="A129" t="s">
        <v>639</v>
      </c>
      <c r="B129" t="s">
        <v>7</v>
      </c>
      <c r="C129">
        <v>9</v>
      </c>
      <c r="D129">
        <v>107</v>
      </c>
      <c r="E129" t="s">
        <v>638</v>
      </c>
      <c r="F129">
        <f>($F$108/100)*Curves!$L45</f>
        <v>0</v>
      </c>
      <c r="G129">
        <v>0</v>
      </c>
      <c r="H129">
        <v>0</v>
      </c>
      <c r="I129">
        <f>($I$108/100)*Curves!$L45</f>
        <v>0</v>
      </c>
      <c r="L129">
        <v>0.03</v>
      </c>
      <c r="P129">
        <f>($P$132/100)*Curves!$G21</f>
        <v>0.59999999999999987</v>
      </c>
      <c r="Q129">
        <v>0.01</v>
      </c>
      <c r="S129">
        <v>5.0000000000000001E-3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P129">
        <v>-1.4999999999999999E-2</v>
      </c>
      <c r="AQ129">
        <v>-0.02</v>
      </c>
      <c r="AR129" t="s">
        <v>272</v>
      </c>
      <c r="AT129" t="s">
        <v>275</v>
      </c>
      <c r="AU129">
        <v>0.25</v>
      </c>
      <c r="AW129" t="s">
        <v>263</v>
      </c>
    </row>
    <row r="130" spans="1:49">
      <c r="A130" t="s">
        <v>640</v>
      </c>
      <c r="B130" t="s">
        <v>10</v>
      </c>
      <c r="C130">
        <v>9</v>
      </c>
      <c r="D130">
        <v>108</v>
      </c>
      <c r="E130" t="s">
        <v>639</v>
      </c>
      <c r="F130">
        <f>($F$108/100)*Curves!$L46</f>
        <v>0</v>
      </c>
      <c r="G130">
        <v>0</v>
      </c>
      <c r="H130">
        <v>0</v>
      </c>
      <c r="I130">
        <f>($I$108/100)*Curves!$L46</f>
        <v>0</v>
      </c>
      <c r="L130">
        <v>0.04</v>
      </c>
      <c r="P130">
        <f>($P$132/100)*Curves!$G22</f>
        <v>0.7679999999999999</v>
      </c>
      <c r="Q130">
        <v>0.01</v>
      </c>
      <c r="S130">
        <v>5.0000000000000001E-3</v>
      </c>
      <c r="T130">
        <v>0.01</v>
      </c>
      <c r="U130">
        <v>0.01</v>
      </c>
      <c r="V130">
        <v>0.01</v>
      </c>
      <c r="W130">
        <v>0.01</v>
      </c>
      <c r="X130">
        <v>0.01</v>
      </c>
      <c r="Y130">
        <v>0.01</v>
      </c>
      <c r="Z130">
        <v>0.01</v>
      </c>
      <c r="AA130">
        <v>0.01</v>
      </c>
      <c r="AB130">
        <v>0.01</v>
      </c>
      <c r="AC130">
        <v>0.01</v>
      </c>
      <c r="AD130">
        <v>0.01</v>
      </c>
      <c r="AE130">
        <v>0.01</v>
      </c>
      <c r="AP130">
        <v>-1.4999999999999999E-2</v>
      </c>
      <c r="AQ130">
        <v>-0.02</v>
      </c>
      <c r="AR130" t="s">
        <v>273</v>
      </c>
      <c r="AT130" t="s">
        <v>275</v>
      </c>
      <c r="AU130">
        <v>0.25</v>
      </c>
      <c r="AW130" t="s">
        <v>263</v>
      </c>
    </row>
    <row r="131" spans="1:49">
      <c r="A131" t="s">
        <v>641</v>
      </c>
      <c r="B131" t="s">
        <v>13</v>
      </c>
      <c r="C131">
        <v>9</v>
      </c>
      <c r="D131">
        <v>109</v>
      </c>
      <c r="E131" t="s">
        <v>640</v>
      </c>
      <c r="F131">
        <f>($F$108/100)*Curves!$L47</f>
        <v>0</v>
      </c>
      <c r="G131">
        <v>0</v>
      </c>
      <c r="H131">
        <v>0</v>
      </c>
      <c r="I131">
        <f>($I$108/100)*Curves!$L47</f>
        <v>0</v>
      </c>
      <c r="L131">
        <v>0.05</v>
      </c>
      <c r="P131">
        <f>($P$132/100)*Curves!$G23</f>
        <v>0.93599999999999994</v>
      </c>
      <c r="Q131">
        <v>0.01</v>
      </c>
      <c r="S131">
        <v>5.0000000000000001E-3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P131">
        <v>-1.4999999999999999E-2</v>
      </c>
      <c r="AQ131">
        <v>-0.02</v>
      </c>
      <c r="AR131" t="s">
        <v>274</v>
      </c>
      <c r="AT131" t="s">
        <v>275</v>
      </c>
      <c r="AU131">
        <v>0.25</v>
      </c>
      <c r="AW131" t="s">
        <v>263</v>
      </c>
    </row>
    <row r="132" spans="1:49">
      <c r="F132">
        <v>1200</v>
      </c>
      <c r="I132">
        <v>2500</v>
      </c>
      <c r="P132">
        <v>3</v>
      </c>
    </row>
    <row r="133" spans="1:49">
      <c r="A133" t="s">
        <v>642</v>
      </c>
      <c r="B133" t="s">
        <v>1</v>
      </c>
      <c r="C133">
        <v>9</v>
      </c>
      <c r="D133">
        <v>105</v>
      </c>
      <c r="F133">
        <f>($F$138/100)*Curves!$L19</f>
        <v>374.4</v>
      </c>
      <c r="G133">
        <v>0</v>
      </c>
      <c r="H133">
        <v>0</v>
      </c>
      <c r="I133">
        <f>($I$138/100)*Curves!$L19</f>
        <v>780</v>
      </c>
      <c r="L133">
        <v>0.01</v>
      </c>
      <c r="P133">
        <f>($P$138/100)*Curves!$G19</f>
        <v>0.35200000000000004</v>
      </c>
      <c r="Q133">
        <v>1.4999999999999999E-2</v>
      </c>
      <c r="AP133">
        <v>-0.01</v>
      </c>
      <c r="AR133" t="s">
        <v>276</v>
      </c>
      <c r="AT133" t="s">
        <v>281</v>
      </c>
      <c r="AU133">
        <v>0.5</v>
      </c>
      <c r="AW133" t="s">
        <v>263</v>
      </c>
    </row>
    <row r="134" spans="1:49">
      <c r="A134" t="s">
        <v>643</v>
      </c>
      <c r="B134" t="s">
        <v>4</v>
      </c>
      <c r="C134">
        <v>9</v>
      </c>
      <c r="D134">
        <v>106</v>
      </c>
      <c r="E134" t="s">
        <v>642</v>
      </c>
      <c r="F134">
        <f>($F$138/100)*Curves!$L20</f>
        <v>307.2</v>
      </c>
      <c r="G134">
        <v>0</v>
      </c>
      <c r="H134">
        <v>0</v>
      </c>
      <c r="I134">
        <f>($I$138/100)*Curves!$L20</f>
        <v>640</v>
      </c>
      <c r="L134">
        <v>0.02</v>
      </c>
      <c r="P134">
        <f>($P$138/100)*Curves!$G20</f>
        <v>0.57599999999999996</v>
      </c>
      <c r="Q134">
        <v>1.4999999999999999E-2</v>
      </c>
      <c r="AP134">
        <v>-0.01</v>
      </c>
      <c r="AR134" t="s">
        <v>277</v>
      </c>
      <c r="AT134" t="s">
        <v>281</v>
      </c>
      <c r="AU134">
        <v>0.5</v>
      </c>
      <c r="AW134" t="s">
        <v>263</v>
      </c>
    </row>
    <row r="135" spans="1:49">
      <c r="A135" t="s">
        <v>644</v>
      </c>
      <c r="B135" t="s">
        <v>7</v>
      </c>
      <c r="C135">
        <v>9</v>
      </c>
      <c r="D135">
        <v>107</v>
      </c>
      <c r="E135" t="s">
        <v>643</v>
      </c>
      <c r="F135">
        <f>($F$138/100)*Curves!$L21</f>
        <v>239.99999999999994</v>
      </c>
      <c r="G135">
        <v>0</v>
      </c>
      <c r="H135">
        <v>0</v>
      </c>
      <c r="I135">
        <f>($I$138/100)*Curves!$L21</f>
        <v>499.99999999999989</v>
      </c>
      <c r="L135">
        <v>0.03</v>
      </c>
      <c r="P135">
        <f>($P$138/100)*Curves!$G21</f>
        <v>0.79999999999999982</v>
      </c>
      <c r="Q135">
        <v>1.4999999999999999E-2</v>
      </c>
      <c r="AP135">
        <v>-0.01</v>
      </c>
      <c r="AR135" t="s">
        <v>278</v>
      </c>
      <c r="AT135" t="s">
        <v>281</v>
      </c>
      <c r="AU135">
        <v>0.5</v>
      </c>
      <c r="AW135" t="s">
        <v>263</v>
      </c>
    </row>
    <row r="136" spans="1:49">
      <c r="A136" t="s">
        <v>645</v>
      </c>
      <c r="B136" t="s">
        <v>10</v>
      </c>
      <c r="C136">
        <v>9</v>
      </c>
      <c r="D136">
        <v>108</v>
      </c>
      <c r="E136" t="s">
        <v>644</v>
      </c>
      <c r="F136">
        <f>($F$138/100)*Curves!$L22</f>
        <v>172.79999999999998</v>
      </c>
      <c r="G136">
        <v>0</v>
      </c>
      <c r="H136">
        <v>0</v>
      </c>
      <c r="I136">
        <f>($I$138/100)*Curves!$L22</f>
        <v>359.99999999999994</v>
      </c>
      <c r="L136">
        <v>0.04</v>
      </c>
      <c r="P136">
        <f>($P$138/100)*Curves!$G22</f>
        <v>1.024</v>
      </c>
      <c r="Q136">
        <v>1.4999999999999999E-2</v>
      </c>
      <c r="AP136">
        <v>-0.01</v>
      </c>
      <c r="AR136" t="s">
        <v>279</v>
      </c>
      <c r="AT136" t="s">
        <v>281</v>
      </c>
      <c r="AU136">
        <v>0.5</v>
      </c>
      <c r="AW136" t="s">
        <v>263</v>
      </c>
    </row>
    <row r="137" spans="1:49">
      <c r="A137" t="s">
        <v>646</v>
      </c>
      <c r="B137" t="s">
        <v>13</v>
      </c>
      <c r="C137">
        <v>9</v>
      </c>
      <c r="D137">
        <v>109</v>
      </c>
      <c r="E137" t="s">
        <v>645</v>
      </c>
      <c r="F137">
        <f>($F$138/100)*Curves!$L23</f>
        <v>105.60000000000001</v>
      </c>
      <c r="G137">
        <v>0</v>
      </c>
      <c r="H137">
        <v>0</v>
      </c>
      <c r="I137">
        <f>($I$138/100)*Curves!$L23</f>
        <v>220.00000000000003</v>
      </c>
      <c r="L137">
        <v>0.05</v>
      </c>
      <c r="P137">
        <f>($P$138/100)*Curves!$G23</f>
        <v>1.248</v>
      </c>
      <c r="Q137">
        <v>1.4999999999999999E-2</v>
      </c>
      <c r="AP137">
        <v>-0.01</v>
      </c>
      <c r="AR137" t="s">
        <v>280</v>
      </c>
      <c r="AT137" t="s">
        <v>281</v>
      </c>
      <c r="AU137">
        <v>0.5</v>
      </c>
      <c r="AW137" t="s">
        <v>263</v>
      </c>
    </row>
    <row r="138" spans="1:49">
      <c r="F138">
        <v>1200</v>
      </c>
      <c r="I138">
        <v>2500</v>
      </c>
      <c r="P138">
        <v>4</v>
      </c>
    </row>
    <row r="139" spans="1:49">
      <c r="A139" t="s">
        <v>647</v>
      </c>
      <c r="B139" t="s">
        <v>1</v>
      </c>
      <c r="C139">
        <v>9</v>
      </c>
      <c r="D139">
        <v>105</v>
      </c>
      <c r="F139">
        <f>($F$144/100)*Curves!$L19</f>
        <v>374.4</v>
      </c>
      <c r="G139">
        <v>0</v>
      </c>
      <c r="H139">
        <v>0</v>
      </c>
      <c r="I139">
        <f>($I$144/100)*Curves!$L19</f>
        <v>780</v>
      </c>
      <c r="M139">
        <v>0.01</v>
      </c>
      <c r="P139">
        <f>($P$144/100)*Curves!$G19</f>
        <v>0.52800000000000002</v>
      </c>
      <c r="Q139">
        <v>1.4999999999999999E-2</v>
      </c>
      <c r="AP139">
        <v>-0.04</v>
      </c>
      <c r="AQ139">
        <v>-0.03</v>
      </c>
      <c r="AR139" t="s">
        <v>291</v>
      </c>
      <c r="AT139" t="s">
        <v>298</v>
      </c>
      <c r="AU139">
        <v>0.3</v>
      </c>
      <c r="AW139" t="s">
        <v>263</v>
      </c>
    </row>
    <row r="140" spans="1:49">
      <c r="A140" t="s">
        <v>648</v>
      </c>
      <c r="B140" t="s">
        <v>4</v>
      </c>
      <c r="C140">
        <v>9</v>
      </c>
      <c r="D140">
        <v>106</v>
      </c>
      <c r="E140" t="s">
        <v>647</v>
      </c>
      <c r="F140">
        <f>($F$144/100)*Curves!$L20</f>
        <v>307.2</v>
      </c>
      <c r="G140">
        <v>0</v>
      </c>
      <c r="H140">
        <v>0</v>
      </c>
      <c r="I140">
        <f>($I$144/100)*Curves!$L20</f>
        <v>640</v>
      </c>
      <c r="M140">
        <v>0.02</v>
      </c>
      <c r="P140">
        <f>($P$144/100)*Curves!$G20</f>
        <v>0.86399999999999988</v>
      </c>
      <c r="Q140">
        <v>1.4999999999999999E-2</v>
      </c>
      <c r="AP140">
        <v>-0.04</v>
      </c>
      <c r="AQ140">
        <v>-0.03</v>
      </c>
      <c r="AR140" t="s">
        <v>292</v>
      </c>
      <c r="AT140" t="s">
        <v>298</v>
      </c>
      <c r="AU140">
        <v>0.3</v>
      </c>
      <c r="AW140" t="s">
        <v>263</v>
      </c>
    </row>
    <row r="141" spans="1:49">
      <c r="A141" t="s">
        <v>649</v>
      </c>
      <c r="B141" t="s">
        <v>7</v>
      </c>
      <c r="C141">
        <v>9</v>
      </c>
      <c r="D141">
        <v>107</v>
      </c>
      <c r="E141" t="s">
        <v>648</v>
      </c>
      <c r="F141">
        <f>($F$144/100)*Curves!$L21</f>
        <v>239.99999999999994</v>
      </c>
      <c r="G141">
        <v>0</v>
      </c>
      <c r="H141">
        <v>0</v>
      </c>
      <c r="I141">
        <f>($I$144/100)*Curves!$L21</f>
        <v>499.99999999999989</v>
      </c>
      <c r="M141">
        <v>0.03</v>
      </c>
      <c r="P141">
        <f>($P$144/100)*Curves!$G21</f>
        <v>1.1999999999999997</v>
      </c>
      <c r="Q141">
        <v>1.4999999999999999E-2</v>
      </c>
      <c r="AP141">
        <v>-0.04</v>
      </c>
      <c r="AQ141">
        <v>-0.03</v>
      </c>
      <c r="AR141" t="s">
        <v>293</v>
      </c>
      <c r="AT141" t="s">
        <v>298</v>
      </c>
      <c r="AU141">
        <v>0.3</v>
      </c>
      <c r="AW141" t="s">
        <v>263</v>
      </c>
    </row>
    <row r="142" spans="1:49">
      <c r="A142" t="s">
        <v>650</v>
      </c>
      <c r="B142" t="s">
        <v>10</v>
      </c>
      <c r="C142">
        <v>9</v>
      </c>
      <c r="D142">
        <v>108</v>
      </c>
      <c r="E142" t="s">
        <v>649</v>
      </c>
      <c r="F142">
        <f>($F$144/100)*Curves!$L22</f>
        <v>172.79999999999998</v>
      </c>
      <c r="G142">
        <v>0</v>
      </c>
      <c r="H142">
        <v>0</v>
      </c>
      <c r="I142">
        <f>($I$144/100)*Curves!$L22</f>
        <v>359.99999999999994</v>
      </c>
      <c r="M142">
        <v>0.04</v>
      </c>
      <c r="P142">
        <f>($P$144/100)*Curves!$G22</f>
        <v>1.5359999999999998</v>
      </c>
      <c r="Q142">
        <v>1.4999999999999999E-2</v>
      </c>
      <c r="AP142">
        <v>-0.04</v>
      </c>
      <c r="AQ142">
        <v>-0.03</v>
      </c>
      <c r="AR142" t="s">
        <v>294</v>
      </c>
      <c r="AT142" t="s">
        <v>298</v>
      </c>
      <c r="AU142">
        <v>0.3</v>
      </c>
      <c r="AW142" t="s">
        <v>263</v>
      </c>
    </row>
    <row r="143" spans="1:49">
      <c r="A143" t="s">
        <v>651</v>
      </c>
      <c r="B143" t="s">
        <v>13</v>
      </c>
      <c r="C143">
        <v>9</v>
      </c>
      <c r="D143">
        <v>109</v>
      </c>
      <c r="E143" t="s">
        <v>650</v>
      </c>
      <c r="F143">
        <f>($F$144/100)*Curves!$L23</f>
        <v>105.60000000000001</v>
      </c>
      <c r="G143">
        <v>0</v>
      </c>
      <c r="H143">
        <v>0</v>
      </c>
      <c r="I143">
        <f>($I$144/100)*Curves!$L23</f>
        <v>220.00000000000003</v>
      </c>
      <c r="M143">
        <v>0.05</v>
      </c>
      <c r="P143">
        <f>($P$144/100)*Curves!$G23</f>
        <v>1.8719999999999999</v>
      </c>
      <c r="Q143">
        <v>1.4999999999999999E-2</v>
      </c>
      <c r="AP143">
        <v>-0.04</v>
      </c>
      <c r="AQ143">
        <v>-0.03</v>
      </c>
      <c r="AR143" t="s">
        <v>295</v>
      </c>
      <c r="AT143" t="s">
        <v>298</v>
      </c>
      <c r="AU143">
        <v>0.3</v>
      </c>
      <c r="AW143" t="s">
        <v>263</v>
      </c>
    </row>
    <row r="144" spans="1:49">
      <c r="F144">
        <v>1200</v>
      </c>
      <c r="I144">
        <v>2500</v>
      </c>
      <c r="P144">
        <v>6</v>
      </c>
    </row>
    <row r="145" spans="1:49">
      <c r="A145" t="s">
        <v>652</v>
      </c>
      <c r="B145" t="s">
        <v>1</v>
      </c>
      <c r="C145">
        <v>9</v>
      </c>
      <c r="D145">
        <v>105</v>
      </c>
      <c r="F145">
        <f>($F$150/100)*Curves!$L19</f>
        <v>374.4</v>
      </c>
      <c r="G145">
        <v>0</v>
      </c>
      <c r="H145">
        <v>0</v>
      </c>
      <c r="I145">
        <f>($I$150/100)*Curves!$L19</f>
        <v>780</v>
      </c>
      <c r="M145">
        <v>0.01</v>
      </c>
      <c r="P145">
        <f>($P$150/100)*Curves!$G19</f>
        <v>0.48400000000000004</v>
      </c>
      <c r="Q145">
        <v>0.01</v>
      </c>
      <c r="AP145">
        <v>-0.05</v>
      </c>
      <c r="AQ145">
        <v>-0.04</v>
      </c>
      <c r="AR145" t="s">
        <v>286</v>
      </c>
      <c r="AT145" t="s">
        <v>297</v>
      </c>
      <c r="AU145">
        <v>0.15</v>
      </c>
      <c r="AW145" t="s">
        <v>263</v>
      </c>
    </row>
    <row r="146" spans="1:49">
      <c r="A146" t="s">
        <v>653</v>
      </c>
      <c r="B146" t="s">
        <v>4</v>
      </c>
      <c r="C146">
        <v>9</v>
      </c>
      <c r="D146">
        <v>106</v>
      </c>
      <c r="E146" t="s">
        <v>652</v>
      </c>
      <c r="F146">
        <f>($F$150/100)*Curves!$L20</f>
        <v>307.2</v>
      </c>
      <c r="G146">
        <v>0</v>
      </c>
      <c r="H146">
        <v>0</v>
      </c>
      <c r="I146">
        <f>($I$150/100)*Curves!$L20</f>
        <v>640</v>
      </c>
      <c r="M146">
        <v>0.02</v>
      </c>
      <c r="P146">
        <f>($P$150/100)*Curves!$G20</f>
        <v>0.79199999999999993</v>
      </c>
      <c r="Q146">
        <v>0.01</v>
      </c>
      <c r="AP146">
        <v>-0.05</v>
      </c>
      <c r="AQ146">
        <v>-0.04</v>
      </c>
      <c r="AR146" t="s">
        <v>287</v>
      </c>
      <c r="AT146" t="s">
        <v>297</v>
      </c>
      <c r="AU146">
        <v>0.15</v>
      </c>
      <c r="AW146" t="s">
        <v>263</v>
      </c>
    </row>
    <row r="147" spans="1:49">
      <c r="A147" t="s">
        <v>654</v>
      </c>
      <c r="B147" t="s">
        <v>7</v>
      </c>
      <c r="C147">
        <v>9</v>
      </c>
      <c r="D147">
        <v>107</v>
      </c>
      <c r="E147" t="s">
        <v>653</v>
      </c>
      <c r="F147">
        <f>($F$150/100)*Curves!$L21</f>
        <v>239.99999999999994</v>
      </c>
      <c r="G147">
        <v>0</v>
      </c>
      <c r="H147">
        <v>0</v>
      </c>
      <c r="I147">
        <f>($I$150/100)*Curves!$L21</f>
        <v>499.99999999999989</v>
      </c>
      <c r="M147">
        <v>0.03</v>
      </c>
      <c r="P147">
        <f>($P$150/100)*Curves!$G21</f>
        <v>1.0999999999999999</v>
      </c>
      <c r="Q147">
        <v>0.01</v>
      </c>
      <c r="AP147">
        <v>-0.05</v>
      </c>
      <c r="AQ147">
        <v>-0.04</v>
      </c>
      <c r="AR147" t="s">
        <v>288</v>
      </c>
      <c r="AT147" t="s">
        <v>297</v>
      </c>
      <c r="AU147">
        <v>0.15</v>
      </c>
      <c r="AW147" t="s">
        <v>263</v>
      </c>
    </row>
    <row r="148" spans="1:49">
      <c r="A148" t="s">
        <v>655</v>
      </c>
      <c r="B148" t="s">
        <v>10</v>
      </c>
      <c r="C148">
        <v>9</v>
      </c>
      <c r="D148">
        <v>108</v>
      </c>
      <c r="E148" t="s">
        <v>654</v>
      </c>
      <c r="F148">
        <f>($F$150/100)*Curves!$L22</f>
        <v>172.79999999999998</v>
      </c>
      <c r="G148">
        <v>0</v>
      </c>
      <c r="H148">
        <v>0</v>
      </c>
      <c r="I148">
        <f>($I$150/100)*Curves!$L22</f>
        <v>359.99999999999994</v>
      </c>
      <c r="M148">
        <v>0.04</v>
      </c>
      <c r="P148">
        <f>($P$150/100)*Curves!$G22</f>
        <v>1.4079999999999999</v>
      </c>
      <c r="Q148">
        <v>0.01</v>
      </c>
      <c r="AP148">
        <v>-0.05</v>
      </c>
      <c r="AQ148">
        <v>-0.04</v>
      </c>
      <c r="AR148" t="s">
        <v>289</v>
      </c>
      <c r="AT148" t="s">
        <v>297</v>
      </c>
      <c r="AU148">
        <v>0.15</v>
      </c>
      <c r="AW148" t="s">
        <v>263</v>
      </c>
    </row>
    <row r="149" spans="1:49">
      <c r="A149" t="s">
        <v>656</v>
      </c>
      <c r="B149" t="s">
        <v>13</v>
      </c>
      <c r="C149">
        <v>9</v>
      </c>
      <c r="D149">
        <v>109</v>
      </c>
      <c r="E149" t="s">
        <v>655</v>
      </c>
      <c r="F149">
        <f>($F$150/100)*Curves!$L23</f>
        <v>105.60000000000001</v>
      </c>
      <c r="G149">
        <v>0</v>
      </c>
      <c r="H149">
        <v>0</v>
      </c>
      <c r="I149">
        <f>($I$150/100)*Curves!$L23</f>
        <v>220.00000000000003</v>
      </c>
      <c r="M149">
        <v>0.05</v>
      </c>
      <c r="P149">
        <f>($P$150/100)*Curves!$G23</f>
        <v>1.716</v>
      </c>
      <c r="Q149">
        <v>0.01</v>
      </c>
      <c r="AP149">
        <v>-0.05</v>
      </c>
      <c r="AQ149">
        <v>-0.04</v>
      </c>
      <c r="AR149" t="s">
        <v>290</v>
      </c>
      <c r="AT149" t="s">
        <v>297</v>
      </c>
      <c r="AU149">
        <v>0.15</v>
      </c>
      <c r="AW149" t="s">
        <v>263</v>
      </c>
    </row>
    <row r="150" spans="1:49">
      <c r="F150">
        <v>1200</v>
      </c>
      <c r="I150">
        <v>2500</v>
      </c>
      <c r="P150">
        <v>5.5</v>
      </c>
    </row>
    <row r="151" spans="1:49">
      <c r="A151" t="s">
        <v>657</v>
      </c>
      <c r="B151" t="s">
        <v>1</v>
      </c>
      <c r="C151">
        <v>9</v>
      </c>
      <c r="D151">
        <v>105</v>
      </c>
      <c r="F151">
        <f>($F$156/100)*Curves!$L19</f>
        <v>374.4</v>
      </c>
      <c r="G151">
        <v>0</v>
      </c>
      <c r="H151">
        <v>0</v>
      </c>
      <c r="I151">
        <f>($I$156/100)*Curves!$L19</f>
        <v>780</v>
      </c>
      <c r="L151">
        <v>0.01</v>
      </c>
      <c r="P151">
        <f>($P$156/100)*Curves!$G19</f>
        <v>0.35200000000000004</v>
      </c>
      <c r="S151">
        <v>0.01</v>
      </c>
      <c r="T151">
        <v>0.02</v>
      </c>
      <c r="V151">
        <v>0.02</v>
      </c>
      <c r="X151">
        <v>0.02</v>
      </c>
      <c r="Z151">
        <v>0.02</v>
      </c>
      <c r="AB151">
        <v>0.02</v>
      </c>
      <c r="AD151">
        <v>0.02</v>
      </c>
      <c r="AR151" t="s">
        <v>299</v>
      </c>
      <c r="AT151" t="s">
        <v>296</v>
      </c>
      <c r="AU151">
        <v>0.3</v>
      </c>
      <c r="AW151" t="s">
        <v>263</v>
      </c>
    </row>
    <row r="152" spans="1:49">
      <c r="A152" t="s">
        <v>658</v>
      </c>
      <c r="B152" t="s">
        <v>4</v>
      </c>
      <c r="C152">
        <v>9</v>
      </c>
      <c r="D152">
        <v>106</v>
      </c>
      <c r="E152" t="s">
        <v>657</v>
      </c>
      <c r="F152">
        <f>($F$156/100)*Curves!$L20</f>
        <v>307.2</v>
      </c>
      <c r="G152">
        <v>0</v>
      </c>
      <c r="H152">
        <v>0</v>
      </c>
      <c r="I152">
        <f>($I$156/100)*Curves!$L20</f>
        <v>640</v>
      </c>
      <c r="L152">
        <v>0.02</v>
      </c>
      <c r="P152">
        <f>($P$156/100)*Curves!$G20</f>
        <v>0.57599999999999996</v>
      </c>
      <c r="S152">
        <v>0.01</v>
      </c>
      <c r="T152">
        <v>0.02</v>
      </c>
      <c r="V152">
        <v>0.02</v>
      </c>
      <c r="X152">
        <v>0.02</v>
      </c>
      <c r="Z152">
        <v>0.02</v>
      </c>
      <c r="AB152">
        <v>0.02</v>
      </c>
      <c r="AD152">
        <v>0.02</v>
      </c>
      <c r="AR152" t="s">
        <v>300</v>
      </c>
      <c r="AT152" t="s">
        <v>296</v>
      </c>
      <c r="AU152">
        <v>0.3</v>
      </c>
      <c r="AW152" t="s">
        <v>263</v>
      </c>
    </row>
    <row r="153" spans="1:49">
      <c r="A153" t="s">
        <v>659</v>
      </c>
      <c r="B153" t="s">
        <v>7</v>
      </c>
      <c r="C153">
        <v>9</v>
      </c>
      <c r="D153">
        <v>107</v>
      </c>
      <c r="E153" t="s">
        <v>658</v>
      </c>
      <c r="F153">
        <f>($F$156/100)*Curves!$L21</f>
        <v>239.99999999999994</v>
      </c>
      <c r="G153">
        <v>0</v>
      </c>
      <c r="H153">
        <v>0</v>
      </c>
      <c r="I153">
        <f>($I$156/100)*Curves!$L21</f>
        <v>499.99999999999989</v>
      </c>
      <c r="L153">
        <v>0.03</v>
      </c>
      <c r="P153">
        <f>($P$156/100)*Curves!$G21</f>
        <v>0.79999999999999982</v>
      </c>
      <c r="S153">
        <v>0.01</v>
      </c>
      <c r="T153">
        <v>0.02</v>
      </c>
      <c r="V153">
        <v>0.02</v>
      </c>
      <c r="X153">
        <v>0.02</v>
      </c>
      <c r="Z153">
        <v>0.02</v>
      </c>
      <c r="AB153">
        <v>0.02</v>
      </c>
      <c r="AD153">
        <v>0.02</v>
      </c>
      <c r="AR153" t="s">
        <v>301</v>
      </c>
      <c r="AT153" t="s">
        <v>296</v>
      </c>
      <c r="AU153">
        <v>0.3</v>
      </c>
      <c r="AW153" t="s">
        <v>263</v>
      </c>
    </row>
    <row r="154" spans="1:49">
      <c r="A154" t="s">
        <v>660</v>
      </c>
      <c r="B154" t="s">
        <v>10</v>
      </c>
      <c r="C154">
        <v>9</v>
      </c>
      <c r="D154">
        <v>108</v>
      </c>
      <c r="E154" t="s">
        <v>659</v>
      </c>
      <c r="F154">
        <f>($F$156/100)*Curves!$L22</f>
        <v>172.79999999999998</v>
      </c>
      <c r="G154">
        <v>0</v>
      </c>
      <c r="H154">
        <v>0</v>
      </c>
      <c r="I154">
        <f>($I$156/100)*Curves!$L22</f>
        <v>359.99999999999994</v>
      </c>
      <c r="L154">
        <v>0.04</v>
      </c>
      <c r="P154">
        <f>($P$156/100)*Curves!$G22</f>
        <v>1.024</v>
      </c>
      <c r="S154">
        <v>0.01</v>
      </c>
      <c r="T154">
        <v>0.02</v>
      </c>
      <c r="V154">
        <v>0.02</v>
      </c>
      <c r="X154">
        <v>0.02</v>
      </c>
      <c r="Z154">
        <v>0.02</v>
      </c>
      <c r="AB154">
        <v>0.02</v>
      </c>
      <c r="AD154">
        <v>0.02</v>
      </c>
      <c r="AR154" t="s">
        <v>302</v>
      </c>
      <c r="AT154" t="s">
        <v>296</v>
      </c>
      <c r="AU154">
        <v>0.3</v>
      </c>
      <c r="AW154" t="s">
        <v>263</v>
      </c>
    </row>
    <row r="155" spans="1:49">
      <c r="A155" t="s">
        <v>661</v>
      </c>
      <c r="B155" t="s">
        <v>13</v>
      </c>
      <c r="C155">
        <v>9</v>
      </c>
      <c r="D155">
        <v>109</v>
      </c>
      <c r="E155" t="s">
        <v>660</v>
      </c>
      <c r="F155">
        <f>($F$156/100)*Curves!$L23</f>
        <v>105.60000000000001</v>
      </c>
      <c r="G155">
        <v>0</v>
      </c>
      <c r="H155">
        <v>0</v>
      </c>
      <c r="I155">
        <f>($I$156/100)*Curves!$L23</f>
        <v>220.00000000000003</v>
      </c>
      <c r="L155">
        <v>0.05</v>
      </c>
      <c r="P155">
        <f>($P$156/100)*Curves!$G23</f>
        <v>1.248</v>
      </c>
      <c r="S155">
        <v>0.01</v>
      </c>
      <c r="T155">
        <v>0.02</v>
      </c>
      <c r="V155">
        <v>0.02</v>
      </c>
      <c r="X155">
        <v>0.02</v>
      </c>
      <c r="Z155">
        <v>0.02</v>
      </c>
      <c r="AB155">
        <v>0.02</v>
      </c>
      <c r="AD155">
        <v>0.02</v>
      </c>
      <c r="AR155" t="s">
        <v>303</v>
      </c>
      <c r="AT155" t="s">
        <v>296</v>
      </c>
      <c r="AU155">
        <v>0.3</v>
      </c>
      <c r="AW155" t="s">
        <v>263</v>
      </c>
    </row>
    <row r="156" spans="1:49">
      <c r="F156">
        <v>1200</v>
      </c>
      <c r="I156">
        <v>2500</v>
      </c>
      <c r="P156">
        <v>4</v>
      </c>
    </row>
    <row r="157" spans="1:49">
      <c r="A157" t="s">
        <v>662</v>
      </c>
      <c r="B157" t="s">
        <v>1</v>
      </c>
      <c r="C157">
        <v>9</v>
      </c>
      <c r="D157">
        <v>105</v>
      </c>
      <c r="F157">
        <f>($F$162/100)*Curves!$L19</f>
        <v>374.4</v>
      </c>
      <c r="G157">
        <v>0</v>
      </c>
      <c r="H157">
        <v>0</v>
      </c>
      <c r="I157">
        <f>($I$162/100)*Curves!$L19</f>
        <v>780</v>
      </c>
      <c r="L157">
        <v>0.01</v>
      </c>
      <c r="P157">
        <f>($P$162/100)*Curves!$G19</f>
        <v>0.30800000000000005</v>
      </c>
      <c r="S157">
        <v>0.01</v>
      </c>
      <c r="T157">
        <v>0.02</v>
      </c>
      <c r="U157">
        <v>0.01</v>
      </c>
      <c r="V157">
        <v>0.02</v>
      </c>
      <c r="W157">
        <v>0.01</v>
      </c>
      <c r="X157">
        <v>0.02</v>
      </c>
      <c r="Y157">
        <v>0.01</v>
      </c>
      <c r="Z157">
        <v>0.02</v>
      </c>
      <c r="AA157">
        <v>0.01</v>
      </c>
      <c r="AB157">
        <v>0.02</v>
      </c>
      <c r="AC157">
        <v>0.01</v>
      </c>
      <c r="AD157">
        <v>0.02</v>
      </c>
      <c r="AE157">
        <v>0.01</v>
      </c>
      <c r="AO157">
        <v>0.01</v>
      </c>
      <c r="AR157" t="s">
        <v>327</v>
      </c>
      <c r="AT157" t="s">
        <v>309</v>
      </c>
      <c r="AU157">
        <v>0.2</v>
      </c>
      <c r="AW157" t="s">
        <v>263</v>
      </c>
    </row>
    <row r="158" spans="1:49">
      <c r="A158" t="s">
        <v>663</v>
      </c>
      <c r="B158" t="s">
        <v>4</v>
      </c>
      <c r="C158">
        <v>9</v>
      </c>
      <c r="D158">
        <v>106</v>
      </c>
      <c r="E158" t="s">
        <v>662</v>
      </c>
      <c r="F158">
        <f>($F$162/100)*Curves!$L20</f>
        <v>307.2</v>
      </c>
      <c r="G158">
        <v>0</v>
      </c>
      <c r="H158">
        <v>0</v>
      </c>
      <c r="I158">
        <f>($I$162/100)*Curves!$L20</f>
        <v>640</v>
      </c>
      <c r="L158">
        <v>0.02</v>
      </c>
      <c r="P158">
        <f>($P$162/100)*Curves!$G20</f>
        <v>0.504</v>
      </c>
      <c r="S158">
        <v>0.01</v>
      </c>
      <c r="T158">
        <v>0.02</v>
      </c>
      <c r="U158">
        <v>0.01</v>
      </c>
      <c r="V158">
        <v>0.02</v>
      </c>
      <c r="W158">
        <v>0.01</v>
      </c>
      <c r="X158">
        <v>0.02</v>
      </c>
      <c r="Y158">
        <v>0.01</v>
      </c>
      <c r="Z158">
        <v>0.02</v>
      </c>
      <c r="AA158">
        <v>0.01</v>
      </c>
      <c r="AB158">
        <v>0.02</v>
      </c>
      <c r="AC158">
        <v>0.01</v>
      </c>
      <c r="AD158">
        <v>0.02</v>
      </c>
      <c r="AE158">
        <v>0.01</v>
      </c>
      <c r="AO158">
        <v>0.01</v>
      </c>
      <c r="AR158" t="s">
        <v>328</v>
      </c>
      <c r="AT158" t="s">
        <v>309</v>
      </c>
      <c r="AU158">
        <v>0.2</v>
      </c>
      <c r="AW158" t="s">
        <v>263</v>
      </c>
    </row>
    <row r="159" spans="1:49">
      <c r="A159" t="s">
        <v>664</v>
      </c>
      <c r="B159" t="s">
        <v>7</v>
      </c>
      <c r="C159">
        <v>9</v>
      </c>
      <c r="D159">
        <v>107</v>
      </c>
      <c r="E159" t="s">
        <v>663</v>
      </c>
      <c r="F159">
        <f>($F$162/100)*Curves!$L21</f>
        <v>239.99999999999994</v>
      </c>
      <c r="G159">
        <v>0</v>
      </c>
      <c r="H159">
        <v>0</v>
      </c>
      <c r="I159">
        <f>($I$162/100)*Curves!$L21</f>
        <v>499.99999999999989</v>
      </c>
      <c r="L159">
        <v>0.03</v>
      </c>
      <c r="P159">
        <f>($P$162/100)*Curves!$G21</f>
        <v>0.7</v>
      </c>
      <c r="S159">
        <v>0.01</v>
      </c>
      <c r="T159">
        <v>0.02</v>
      </c>
      <c r="U159">
        <v>0.01</v>
      </c>
      <c r="V159">
        <v>0.02</v>
      </c>
      <c r="W159">
        <v>0.01</v>
      </c>
      <c r="X159">
        <v>0.02</v>
      </c>
      <c r="Y159">
        <v>0.01</v>
      </c>
      <c r="Z159">
        <v>0.02</v>
      </c>
      <c r="AA159">
        <v>0.01</v>
      </c>
      <c r="AB159">
        <v>0.02</v>
      </c>
      <c r="AC159">
        <v>0.01</v>
      </c>
      <c r="AD159">
        <v>0.02</v>
      </c>
      <c r="AE159">
        <v>0.01</v>
      </c>
      <c r="AO159">
        <v>0.01</v>
      </c>
      <c r="AR159" t="s">
        <v>329</v>
      </c>
      <c r="AT159" t="s">
        <v>309</v>
      </c>
      <c r="AU159">
        <v>0.2</v>
      </c>
      <c r="AW159" t="s">
        <v>263</v>
      </c>
    </row>
    <row r="160" spans="1:49">
      <c r="A160" t="s">
        <v>665</v>
      </c>
      <c r="B160" t="s">
        <v>10</v>
      </c>
      <c r="C160">
        <v>9</v>
      </c>
      <c r="D160">
        <v>108</v>
      </c>
      <c r="E160" t="s">
        <v>664</v>
      </c>
      <c r="F160">
        <f>($F$162/100)*Curves!$L22</f>
        <v>172.79999999999998</v>
      </c>
      <c r="G160">
        <v>0</v>
      </c>
      <c r="H160">
        <v>0</v>
      </c>
      <c r="I160">
        <f>($I$162/100)*Curves!$L22</f>
        <v>359.99999999999994</v>
      </c>
      <c r="L160">
        <v>0.04</v>
      </c>
      <c r="P160">
        <f>($P$162/100)*Curves!$G22</f>
        <v>0.89600000000000002</v>
      </c>
      <c r="S160">
        <v>0.01</v>
      </c>
      <c r="T160">
        <v>0.02</v>
      </c>
      <c r="U160">
        <v>0.01</v>
      </c>
      <c r="V160">
        <v>0.02</v>
      </c>
      <c r="W160">
        <v>0.01</v>
      </c>
      <c r="X160">
        <v>0.02</v>
      </c>
      <c r="Y160">
        <v>0.01</v>
      </c>
      <c r="Z160">
        <v>0.02</v>
      </c>
      <c r="AA160">
        <v>0.01</v>
      </c>
      <c r="AB160">
        <v>0.02</v>
      </c>
      <c r="AC160">
        <v>0.01</v>
      </c>
      <c r="AD160">
        <v>0.02</v>
      </c>
      <c r="AE160">
        <v>0.01</v>
      </c>
      <c r="AO160">
        <v>0.01</v>
      </c>
      <c r="AR160" t="s">
        <v>330</v>
      </c>
      <c r="AT160" t="s">
        <v>309</v>
      </c>
      <c r="AU160">
        <v>0.2</v>
      </c>
      <c r="AW160" t="s">
        <v>263</v>
      </c>
    </row>
    <row r="161" spans="1:49">
      <c r="A161" t="s">
        <v>666</v>
      </c>
      <c r="B161" t="s">
        <v>13</v>
      </c>
      <c r="C161">
        <v>9</v>
      </c>
      <c r="D161">
        <v>109</v>
      </c>
      <c r="E161" t="s">
        <v>665</v>
      </c>
      <c r="F161">
        <f>($F$162/100)*Curves!$L23</f>
        <v>105.60000000000001</v>
      </c>
      <c r="G161">
        <v>0</v>
      </c>
      <c r="H161">
        <v>0</v>
      </c>
      <c r="I161">
        <f>($I$162/100)*Curves!$L23</f>
        <v>220.00000000000003</v>
      </c>
      <c r="L161">
        <v>0.05</v>
      </c>
      <c r="P161">
        <f>($P$162/100)*Curves!$G23</f>
        <v>1.0920000000000001</v>
      </c>
      <c r="S161">
        <v>0.01</v>
      </c>
      <c r="T161">
        <v>0.02</v>
      </c>
      <c r="U161">
        <v>0.01</v>
      </c>
      <c r="V161">
        <v>0.02</v>
      </c>
      <c r="W161">
        <v>0.01</v>
      </c>
      <c r="X161">
        <v>0.02</v>
      </c>
      <c r="Y161">
        <v>0.01</v>
      </c>
      <c r="Z161">
        <v>0.02</v>
      </c>
      <c r="AA161">
        <v>0.01</v>
      </c>
      <c r="AB161">
        <v>0.02</v>
      </c>
      <c r="AC161">
        <v>0.01</v>
      </c>
      <c r="AD161">
        <v>0.02</v>
      </c>
      <c r="AE161">
        <v>0.01</v>
      </c>
      <c r="AO161">
        <v>0.01</v>
      </c>
      <c r="AR161" t="s">
        <v>331</v>
      </c>
      <c r="AT161" t="s">
        <v>309</v>
      </c>
      <c r="AU161">
        <v>0.2</v>
      </c>
      <c r="AW161" t="s">
        <v>263</v>
      </c>
    </row>
    <row r="162" spans="1:49">
      <c r="F162">
        <v>1200</v>
      </c>
      <c r="I162">
        <v>2500</v>
      </c>
      <c r="P162">
        <v>3.5</v>
      </c>
    </row>
    <row r="163" spans="1:49">
      <c r="A163" t="s">
        <v>667</v>
      </c>
      <c r="B163" t="s">
        <v>1</v>
      </c>
      <c r="C163">
        <v>9</v>
      </c>
      <c r="D163">
        <v>105</v>
      </c>
      <c r="F163">
        <f>($F$168/100)*Curves!$L19</f>
        <v>374.4</v>
      </c>
      <c r="G163">
        <v>0</v>
      </c>
      <c r="H163">
        <v>0</v>
      </c>
      <c r="I163">
        <f>($I$168/100)*Curves!$L19</f>
        <v>780</v>
      </c>
      <c r="L163">
        <v>0.01</v>
      </c>
      <c r="P163">
        <f>($P$168/100)*Curves!$G19</f>
        <v>0.70400000000000007</v>
      </c>
      <c r="Q163">
        <v>0.02</v>
      </c>
      <c r="S163">
        <v>0.01</v>
      </c>
      <c r="AO163">
        <v>0.01</v>
      </c>
      <c r="AR163" t="s">
        <v>304</v>
      </c>
      <c r="AT163" t="s">
        <v>308</v>
      </c>
      <c r="AU163">
        <v>1</v>
      </c>
      <c r="AW163" t="s">
        <v>263</v>
      </c>
    </row>
    <row r="164" spans="1:49">
      <c r="A164" t="s">
        <v>668</v>
      </c>
      <c r="B164" t="s">
        <v>4</v>
      </c>
      <c r="C164">
        <v>9</v>
      </c>
      <c r="D164">
        <v>106</v>
      </c>
      <c r="E164" t="s">
        <v>667</v>
      </c>
      <c r="F164">
        <f>($F$168/100)*Curves!$L20</f>
        <v>307.2</v>
      </c>
      <c r="G164">
        <v>0</v>
      </c>
      <c r="H164">
        <v>0</v>
      </c>
      <c r="I164">
        <f>($I$168/100)*Curves!$L20</f>
        <v>640</v>
      </c>
      <c r="L164">
        <v>0.02</v>
      </c>
      <c r="P164">
        <f>($P$168/100)*Curves!$G20</f>
        <v>1.1519999999999999</v>
      </c>
      <c r="Q164">
        <v>0.02</v>
      </c>
      <c r="S164">
        <v>0.01</v>
      </c>
      <c r="AO164">
        <v>0.01</v>
      </c>
      <c r="AR164" t="s">
        <v>305</v>
      </c>
      <c r="AT164" t="s">
        <v>308</v>
      </c>
      <c r="AU164">
        <v>1</v>
      </c>
      <c r="AW164" t="s">
        <v>263</v>
      </c>
    </row>
    <row r="165" spans="1:49">
      <c r="A165" t="s">
        <v>669</v>
      </c>
      <c r="B165" t="s">
        <v>7</v>
      </c>
      <c r="C165">
        <v>9</v>
      </c>
      <c r="D165">
        <v>107</v>
      </c>
      <c r="E165" t="s">
        <v>668</v>
      </c>
      <c r="F165">
        <f>($F$168/100)*Curves!$L21</f>
        <v>239.99999999999994</v>
      </c>
      <c r="G165">
        <v>0</v>
      </c>
      <c r="H165">
        <v>0</v>
      </c>
      <c r="I165">
        <f>($I$168/100)*Curves!$L21</f>
        <v>499.99999999999989</v>
      </c>
      <c r="L165">
        <v>0.03</v>
      </c>
      <c r="P165">
        <f>($P$168/100)*Curves!$G21</f>
        <v>1.5999999999999996</v>
      </c>
      <c r="Q165">
        <v>0.02</v>
      </c>
      <c r="S165">
        <v>0.01</v>
      </c>
      <c r="AO165">
        <v>0.01</v>
      </c>
      <c r="AR165" t="s">
        <v>306</v>
      </c>
      <c r="AT165" t="s">
        <v>308</v>
      </c>
      <c r="AU165">
        <v>1</v>
      </c>
      <c r="AW165" t="s">
        <v>263</v>
      </c>
    </row>
    <row r="166" spans="1:49">
      <c r="A166" t="s">
        <v>670</v>
      </c>
      <c r="B166" t="s">
        <v>10</v>
      </c>
      <c r="C166">
        <v>9</v>
      </c>
      <c r="D166">
        <v>108</v>
      </c>
      <c r="E166" t="s">
        <v>669</v>
      </c>
      <c r="F166">
        <f>($F$168/100)*Curves!$L22</f>
        <v>172.79999999999998</v>
      </c>
      <c r="G166">
        <v>0</v>
      </c>
      <c r="H166">
        <v>0</v>
      </c>
      <c r="I166">
        <f>($I$168/100)*Curves!$L22</f>
        <v>359.99999999999994</v>
      </c>
      <c r="L166">
        <v>0.04</v>
      </c>
      <c r="P166">
        <f>($P$168/100)*Curves!$G22</f>
        <v>2.048</v>
      </c>
      <c r="Q166">
        <v>0.02</v>
      </c>
      <c r="S166">
        <v>0.01</v>
      </c>
      <c r="AO166">
        <v>0.01</v>
      </c>
      <c r="AR166" t="s">
        <v>307</v>
      </c>
      <c r="AT166" t="s">
        <v>308</v>
      </c>
      <c r="AU166">
        <v>1</v>
      </c>
      <c r="AW166" t="s">
        <v>263</v>
      </c>
    </row>
    <row r="167" spans="1:49">
      <c r="A167" t="s">
        <v>671</v>
      </c>
      <c r="B167" t="s">
        <v>13</v>
      </c>
      <c r="C167">
        <v>9</v>
      </c>
      <c r="D167">
        <v>109</v>
      </c>
      <c r="E167" t="s">
        <v>670</v>
      </c>
      <c r="F167">
        <f>($F$168/100)*Curves!$L23</f>
        <v>105.60000000000001</v>
      </c>
      <c r="G167">
        <v>0</v>
      </c>
      <c r="H167">
        <v>0</v>
      </c>
      <c r="I167">
        <f>($I$168/100)*Curves!$L23</f>
        <v>220.00000000000003</v>
      </c>
      <c r="L167">
        <v>0.05</v>
      </c>
      <c r="P167">
        <f>($P$168/100)*Curves!$G23</f>
        <v>2.496</v>
      </c>
      <c r="Q167">
        <v>0.02</v>
      </c>
      <c r="S167">
        <v>0.01</v>
      </c>
      <c r="AO167">
        <v>0.01</v>
      </c>
      <c r="AR167" t="s">
        <v>310</v>
      </c>
      <c r="AT167" t="s">
        <v>308</v>
      </c>
      <c r="AU167">
        <v>1</v>
      </c>
      <c r="AW167" t="s">
        <v>263</v>
      </c>
    </row>
    <row r="168" spans="1:49">
      <c r="F168">
        <v>1200</v>
      </c>
      <c r="I168">
        <v>2500</v>
      </c>
      <c r="P168">
        <v>8</v>
      </c>
    </row>
    <row r="169" spans="1:49">
      <c r="A169" t="s">
        <v>672</v>
      </c>
      <c r="B169" t="s">
        <v>1</v>
      </c>
      <c r="C169">
        <v>9</v>
      </c>
      <c r="D169">
        <v>105</v>
      </c>
      <c r="F169">
        <f>($F$174/100)*Curves!$L19</f>
        <v>374.4</v>
      </c>
      <c r="G169">
        <v>0</v>
      </c>
      <c r="H169">
        <v>0</v>
      </c>
      <c r="I169">
        <f>($I$174/100)*Curves!$L19</f>
        <v>780</v>
      </c>
      <c r="L169">
        <v>0.01</v>
      </c>
      <c r="P169">
        <f>($P$174/100)*Curves!$G19</f>
        <v>0.79200000000000004</v>
      </c>
      <c r="Q169">
        <v>0.02</v>
      </c>
      <c r="S169">
        <v>0.02</v>
      </c>
      <c r="AO169">
        <v>0.01</v>
      </c>
      <c r="AR169" t="s">
        <v>315</v>
      </c>
      <c r="AT169" t="s">
        <v>316</v>
      </c>
      <c r="AU169">
        <v>1.25</v>
      </c>
      <c r="AW169" t="s">
        <v>263</v>
      </c>
    </row>
    <row r="170" spans="1:49">
      <c r="A170" t="s">
        <v>673</v>
      </c>
      <c r="B170" t="s">
        <v>4</v>
      </c>
      <c r="C170">
        <v>9</v>
      </c>
      <c r="D170">
        <v>106</v>
      </c>
      <c r="E170" t="s">
        <v>672</v>
      </c>
      <c r="F170">
        <f>($F$174/100)*Curves!$L20</f>
        <v>307.2</v>
      </c>
      <c r="G170">
        <v>0</v>
      </c>
      <c r="H170">
        <v>0</v>
      </c>
      <c r="I170">
        <f>($I$174/100)*Curves!$L20</f>
        <v>640</v>
      </c>
      <c r="L170">
        <v>0.02</v>
      </c>
      <c r="P170">
        <f>($P$174/100)*Curves!$G20</f>
        <v>1.2959999999999998</v>
      </c>
      <c r="Q170">
        <v>0.02</v>
      </c>
      <c r="S170">
        <v>0.02</v>
      </c>
      <c r="AO170">
        <v>0.01</v>
      </c>
      <c r="AR170" t="s">
        <v>314</v>
      </c>
      <c r="AT170" t="s">
        <v>316</v>
      </c>
      <c r="AU170">
        <v>1.25</v>
      </c>
      <c r="AW170" t="s">
        <v>263</v>
      </c>
    </row>
    <row r="171" spans="1:49">
      <c r="A171" t="s">
        <v>674</v>
      </c>
      <c r="B171" t="s">
        <v>7</v>
      </c>
      <c r="C171">
        <v>9</v>
      </c>
      <c r="D171">
        <v>107</v>
      </c>
      <c r="E171" t="s">
        <v>673</v>
      </c>
      <c r="F171">
        <f>($F$174/100)*Curves!$L21</f>
        <v>239.99999999999994</v>
      </c>
      <c r="G171">
        <v>0</v>
      </c>
      <c r="H171">
        <v>0</v>
      </c>
      <c r="I171">
        <f>($I$174/100)*Curves!$L21</f>
        <v>499.99999999999989</v>
      </c>
      <c r="L171">
        <v>0.03</v>
      </c>
      <c r="P171">
        <f>($P$174/100)*Curves!$G21</f>
        <v>1.7999999999999996</v>
      </c>
      <c r="Q171">
        <v>0.02</v>
      </c>
      <c r="S171">
        <v>0.02</v>
      </c>
      <c r="AO171">
        <v>0.01</v>
      </c>
      <c r="AR171" t="s">
        <v>313</v>
      </c>
      <c r="AT171" t="s">
        <v>316</v>
      </c>
      <c r="AU171">
        <v>1.25</v>
      </c>
      <c r="AW171" t="s">
        <v>263</v>
      </c>
    </row>
    <row r="172" spans="1:49">
      <c r="A172" t="s">
        <v>675</v>
      </c>
      <c r="B172" t="s">
        <v>10</v>
      </c>
      <c r="C172">
        <v>9</v>
      </c>
      <c r="D172">
        <v>108</v>
      </c>
      <c r="E172" t="s">
        <v>674</v>
      </c>
      <c r="F172">
        <f>($F$174/100)*Curves!$L22</f>
        <v>172.79999999999998</v>
      </c>
      <c r="G172">
        <v>0</v>
      </c>
      <c r="H172">
        <v>0</v>
      </c>
      <c r="I172">
        <f>($I$174/100)*Curves!$L22</f>
        <v>359.99999999999994</v>
      </c>
      <c r="L172">
        <v>0.04</v>
      </c>
      <c r="P172">
        <f>($P$174/100)*Curves!$G22</f>
        <v>2.3039999999999998</v>
      </c>
      <c r="Q172">
        <v>0.02</v>
      </c>
      <c r="S172">
        <v>0.02</v>
      </c>
      <c r="AO172">
        <v>0.01</v>
      </c>
      <c r="AR172" t="s">
        <v>312</v>
      </c>
      <c r="AT172" t="s">
        <v>316</v>
      </c>
      <c r="AU172">
        <v>1.25</v>
      </c>
      <c r="AW172" t="s">
        <v>263</v>
      </c>
    </row>
    <row r="173" spans="1:49">
      <c r="A173" t="s">
        <v>676</v>
      </c>
      <c r="B173" t="s">
        <v>13</v>
      </c>
      <c r="C173">
        <v>9</v>
      </c>
      <c r="D173">
        <v>109</v>
      </c>
      <c r="E173" t="s">
        <v>675</v>
      </c>
      <c r="F173">
        <f>($F$174/100)*Curves!$L23</f>
        <v>105.60000000000001</v>
      </c>
      <c r="G173">
        <v>0</v>
      </c>
      <c r="H173">
        <v>0</v>
      </c>
      <c r="I173">
        <f>($I$174/100)*Curves!$L23</f>
        <v>220.00000000000003</v>
      </c>
      <c r="L173">
        <v>0.05</v>
      </c>
      <c r="P173">
        <f>($P$174/100)*Curves!$G23</f>
        <v>2.8079999999999998</v>
      </c>
      <c r="Q173">
        <v>0.02</v>
      </c>
      <c r="S173">
        <v>0.02</v>
      </c>
      <c r="AO173">
        <v>0.01</v>
      </c>
      <c r="AR173" t="s">
        <v>311</v>
      </c>
      <c r="AT173" t="s">
        <v>316</v>
      </c>
      <c r="AU173">
        <v>1.25</v>
      </c>
      <c r="AW173" t="s">
        <v>263</v>
      </c>
    </row>
    <row r="174" spans="1:49">
      <c r="F174">
        <v>1200</v>
      </c>
      <c r="I174">
        <v>2500</v>
      </c>
      <c r="P174">
        <v>9</v>
      </c>
    </row>
    <row r="175" spans="1:49">
      <c r="A175" t="s">
        <v>677</v>
      </c>
      <c r="B175" t="s">
        <v>1</v>
      </c>
      <c r="C175">
        <v>9</v>
      </c>
      <c r="D175">
        <v>105</v>
      </c>
      <c r="F175">
        <f>($F$180/100)*Curves!$L19</f>
        <v>374.4</v>
      </c>
      <c r="G175">
        <v>0</v>
      </c>
      <c r="H175">
        <v>0</v>
      </c>
      <c r="I175">
        <f>($I$180/100)*Curves!$L19</f>
        <v>780</v>
      </c>
      <c r="L175">
        <v>0.01</v>
      </c>
      <c r="P175">
        <f>($P$180/100)*Curves!$G19</f>
        <v>0.68200000000000005</v>
      </c>
      <c r="Q175">
        <v>0.01</v>
      </c>
      <c r="S175">
        <v>0.02</v>
      </c>
      <c r="AO175">
        <v>0.01</v>
      </c>
      <c r="AR175" t="s">
        <v>317</v>
      </c>
      <c r="AT175" t="s">
        <v>1533</v>
      </c>
      <c r="AU175">
        <v>1.5</v>
      </c>
      <c r="AW175" t="s">
        <v>263</v>
      </c>
    </row>
    <row r="176" spans="1:49">
      <c r="A176" t="s">
        <v>678</v>
      </c>
      <c r="B176" t="s">
        <v>4</v>
      </c>
      <c r="C176">
        <v>9</v>
      </c>
      <c r="D176">
        <v>106</v>
      </c>
      <c r="E176" t="s">
        <v>677</v>
      </c>
      <c r="F176">
        <f>($F$180/100)*Curves!$L20</f>
        <v>307.2</v>
      </c>
      <c r="G176">
        <v>0</v>
      </c>
      <c r="H176">
        <v>0</v>
      </c>
      <c r="I176">
        <f>($I$180/100)*Curves!$L20</f>
        <v>640</v>
      </c>
      <c r="L176">
        <v>0.02</v>
      </c>
      <c r="P176">
        <f>($P$180/100)*Curves!$G20</f>
        <v>1.1159999999999999</v>
      </c>
      <c r="Q176">
        <v>0.01</v>
      </c>
      <c r="S176">
        <v>0.02</v>
      </c>
      <c r="AO176">
        <v>0.01</v>
      </c>
      <c r="AR176" t="s">
        <v>318</v>
      </c>
      <c r="AT176" t="s">
        <v>1533</v>
      </c>
      <c r="AU176">
        <v>1.5</v>
      </c>
      <c r="AW176" t="s">
        <v>263</v>
      </c>
    </row>
    <row r="177" spans="1:49">
      <c r="A177" t="s">
        <v>679</v>
      </c>
      <c r="B177" t="s">
        <v>7</v>
      </c>
      <c r="C177">
        <v>9</v>
      </c>
      <c r="D177">
        <v>107</v>
      </c>
      <c r="E177" t="s">
        <v>678</v>
      </c>
      <c r="F177">
        <f>($F$180/100)*Curves!$L21</f>
        <v>239.99999999999994</v>
      </c>
      <c r="G177">
        <v>0</v>
      </c>
      <c r="H177">
        <v>0</v>
      </c>
      <c r="I177">
        <f>($I$180/100)*Curves!$L21</f>
        <v>499.99999999999989</v>
      </c>
      <c r="L177">
        <v>0.03</v>
      </c>
      <c r="P177">
        <f>($P$180/100)*Curves!$G21</f>
        <v>1.5499999999999998</v>
      </c>
      <c r="Q177">
        <v>0.01</v>
      </c>
      <c r="S177">
        <v>0.02</v>
      </c>
      <c r="AO177">
        <v>0.01</v>
      </c>
      <c r="AR177" t="s">
        <v>319</v>
      </c>
      <c r="AT177" t="s">
        <v>1533</v>
      </c>
      <c r="AU177">
        <v>1.5</v>
      </c>
      <c r="AW177" t="s">
        <v>263</v>
      </c>
    </row>
    <row r="178" spans="1:49">
      <c r="A178" t="s">
        <v>680</v>
      </c>
      <c r="B178" t="s">
        <v>10</v>
      </c>
      <c r="C178">
        <v>9</v>
      </c>
      <c r="D178">
        <v>108</v>
      </c>
      <c r="E178" t="s">
        <v>679</v>
      </c>
      <c r="F178">
        <f>($F$180/100)*Curves!$L22</f>
        <v>172.79999999999998</v>
      </c>
      <c r="G178">
        <v>0</v>
      </c>
      <c r="H178">
        <v>0</v>
      </c>
      <c r="I178">
        <f>($I$180/100)*Curves!$L22</f>
        <v>359.99999999999994</v>
      </c>
      <c r="L178">
        <v>0.04</v>
      </c>
      <c r="P178">
        <f>($P$180/100)*Curves!$G22</f>
        <v>1.9839999999999998</v>
      </c>
      <c r="Q178">
        <v>0.01</v>
      </c>
      <c r="S178">
        <v>0.02</v>
      </c>
      <c r="AO178">
        <v>0.01</v>
      </c>
      <c r="AR178" t="s">
        <v>320</v>
      </c>
      <c r="AT178" t="s">
        <v>1533</v>
      </c>
      <c r="AU178">
        <v>1.5</v>
      </c>
      <c r="AW178" t="s">
        <v>263</v>
      </c>
    </row>
    <row r="179" spans="1:49">
      <c r="A179" t="s">
        <v>681</v>
      </c>
      <c r="B179" t="s">
        <v>13</v>
      </c>
      <c r="C179">
        <v>9</v>
      </c>
      <c r="D179">
        <v>109</v>
      </c>
      <c r="E179" t="s">
        <v>680</v>
      </c>
      <c r="F179">
        <f>($F$180/100)*Curves!$L23</f>
        <v>105.60000000000001</v>
      </c>
      <c r="G179">
        <v>0</v>
      </c>
      <c r="H179">
        <v>0</v>
      </c>
      <c r="I179">
        <f>($I$180/100)*Curves!$L23</f>
        <v>220.00000000000003</v>
      </c>
      <c r="L179">
        <v>0.05</v>
      </c>
      <c r="P179">
        <f>($P$180/100)*Curves!$G23</f>
        <v>2.4180000000000001</v>
      </c>
      <c r="Q179">
        <v>0.01</v>
      </c>
      <c r="S179">
        <v>0.02</v>
      </c>
      <c r="AO179">
        <v>0.01</v>
      </c>
      <c r="AR179" t="s">
        <v>321</v>
      </c>
      <c r="AT179" t="s">
        <v>1533</v>
      </c>
      <c r="AU179">
        <v>1.5</v>
      </c>
      <c r="AW179" t="s">
        <v>263</v>
      </c>
    </row>
    <row r="180" spans="1:49">
      <c r="F180">
        <v>1200</v>
      </c>
      <c r="I180">
        <v>2500</v>
      </c>
      <c r="P180">
        <v>7.75</v>
      </c>
    </row>
    <row r="181" spans="1:49">
      <c r="A181" t="s">
        <v>682</v>
      </c>
      <c r="B181" t="s">
        <v>1</v>
      </c>
      <c r="C181">
        <v>9</v>
      </c>
      <c r="D181">
        <v>105</v>
      </c>
      <c r="F181">
        <f>($F$186/100)*Curves!$L19</f>
        <v>374.4</v>
      </c>
      <c r="G181">
        <v>0</v>
      </c>
      <c r="H181">
        <v>0</v>
      </c>
      <c r="I181">
        <f>($I$186/100)*Curves!$L19</f>
        <v>780</v>
      </c>
      <c r="L181">
        <v>0.01</v>
      </c>
      <c r="P181">
        <f>($P$186/100)*Curves!$G19</f>
        <v>0.6160000000000001</v>
      </c>
      <c r="Q181">
        <v>0.01</v>
      </c>
      <c r="S181">
        <v>0.02</v>
      </c>
      <c r="AO181">
        <v>0.01</v>
      </c>
      <c r="AR181" t="s">
        <v>322</v>
      </c>
      <c r="AT181" t="s">
        <v>1534</v>
      </c>
      <c r="AU181">
        <v>1</v>
      </c>
      <c r="AW181" t="s">
        <v>263</v>
      </c>
    </row>
    <row r="182" spans="1:49">
      <c r="A182" t="s">
        <v>683</v>
      </c>
      <c r="B182" t="s">
        <v>4</v>
      </c>
      <c r="C182">
        <v>9</v>
      </c>
      <c r="D182">
        <v>106</v>
      </c>
      <c r="E182" t="s">
        <v>682</v>
      </c>
      <c r="F182">
        <f>($F$186/100)*Curves!$L20</f>
        <v>307.2</v>
      </c>
      <c r="G182">
        <v>0</v>
      </c>
      <c r="H182">
        <v>0</v>
      </c>
      <c r="I182">
        <f>($I$186/100)*Curves!$L20</f>
        <v>640</v>
      </c>
      <c r="L182">
        <v>0.02</v>
      </c>
      <c r="P182">
        <f>($P$186/100)*Curves!$G20</f>
        <v>1.008</v>
      </c>
      <c r="Q182">
        <v>0.01</v>
      </c>
      <c r="S182">
        <v>0.02</v>
      </c>
      <c r="AO182">
        <v>0.01</v>
      </c>
      <c r="AR182" t="s">
        <v>323</v>
      </c>
      <c r="AT182" t="s">
        <v>1534</v>
      </c>
      <c r="AU182">
        <v>1</v>
      </c>
      <c r="AW182" t="s">
        <v>263</v>
      </c>
    </row>
    <row r="183" spans="1:49">
      <c r="A183" t="s">
        <v>684</v>
      </c>
      <c r="B183" t="s">
        <v>7</v>
      </c>
      <c r="C183">
        <v>9</v>
      </c>
      <c r="D183">
        <v>107</v>
      </c>
      <c r="E183" t="s">
        <v>683</v>
      </c>
      <c r="F183">
        <f>($F$186/100)*Curves!$L21</f>
        <v>239.99999999999994</v>
      </c>
      <c r="G183">
        <v>0</v>
      </c>
      <c r="H183">
        <v>0</v>
      </c>
      <c r="I183">
        <f>($I$186/100)*Curves!$L21</f>
        <v>499.99999999999989</v>
      </c>
      <c r="L183">
        <v>0.03</v>
      </c>
      <c r="P183">
        <f>($P$186/100)*Curves!$G21</f>
        <v>1.4</v>
      </c>
      <c r="Q183">
        <v>0.01</v>
      </c>
      <c r="S183">
        <v>0.02</v>
      </c>
      <c r="AO183">
        <v>0.01</v>
      </c>
      <c r="AR183" t="s">
        <v>324</v>
      </c>
      <c r="AT183" t="s">
        <v>1534</v>
      </c>
      <c r="AU183">
        <v>1</v>
      </c>
      <c r="AW183" t="s">
        <v>263</v>
      </c>
    </row>
    <row r="184" spans="1:49">
      <c r="A184" t="s">
        <v>685</v>
      </c>
      <c r="B184" t="s">
        <v>10</v>
      </c>
      <c r="C184">
        <v>9</v>
      </c>
      <c r="D184">
        <v>108</v>
      </c>
      <c r="E184" t="s">
        <v>684</v>
      </c>
      <c r="F184">
        <f>($F$186/100)*Curves!$L22</f>
        <v>172.79999999999998</v>
      </c>
      <c r="G184">
        <v>0</v>
      </c>
      <c r="H184">
        <v>0</v>
      </c>
      <c r="I184">
        <f>($I$186/100)*Curves!$L22</f>
        <v>359.99999999999994</v>
      </c>
      <c r="L184">
        <v>0.04</v>
      </c>
      <c r="P184">
        <f>($P$186/100)*Curves!$G22</f>
        <v>1.792</v>
      </c>
      <c r="Q184">
        <v>0.01</v>
      </c>
      <c r="S184">
        <v>0.02</v>
      </c>
      <c r="AO184">
        <v>0.01</v>
      </c>
      <c r="AR184" t="s">
        <v>325</v>
      </c>
      <c r="AT184" t="s">
        <v>1534</v>
      </c>
      <c r="AU184">
        <v>1</v>
      </c>
      <c r="AW184" t="s">
        <v>263</v>
      </c>
    </row>
    <row r="185" spans="1:49">
      <c r="A185" t="s">
        <v>686</v>
      </c>
      <c r="B185" t="s">
        <v>13</v>
      </c>
      <c r="C185">
        <v>9</v>
      </c>
      <c r="D185">
        <v>109</v>
      </c>
      <c r="E185" t="s">
        <v>685</v>
      </c>
      <c r="F185">
        <f>($F$186/100)*Curves!$L23</f>
        <v>105.60000000000001</v>
      </c>
      <c r="G185">
        <v>0</v>
      </c>
      <c r="H185">
        <v>0</v>
      </c>
      <c r="I185">
        <f>($I$186/100)*Curves!$L23</f>
        <v>220.00000000000003</v>
      </c>
      <c r="L185">
        <v>0.05</v>
      </c>
      <c r="P185">
        <f>($P$186/100)*Curves!$G23</f>
        <v>2.1840000000000002</v>
      </c>
      <c r="Q185">
        <v>0.01</v>
      </c>
      <c r="S185">
        <v>0.02</v>
      </c>
      <c r="AO185">
        <v>0.01</v>
      </c>
      <c r="AR185" t="s">
        <v>326</v>
      </c>
      <c r="AT185" t="s">
        <v>1534</v>
      </c>
      <c r="AU185">
        <v>1</v>
      </c>
      <c r="AW185" t="s">
        <v>263</v>
      </c>
    </row>
    <row r="186" spans="1:49">
      <c r="F186">
        <v>1200</v>
      </c>
      <c r="I186">
        <v>2500</v>
      </c>
      <c r="P186">
        <v>7</v>
      </c>
    </row>
    <row r="187" spans="1:49">
      <c r="A187" t="s">
        <v>687</v>
      </c>
      <c r="B187" t="s">
        <v>1</v>
      </c>
      <c r="C187">
        <v>9</v>
      </c>
      <c r="D187">
        <v>105</v>
      </c>
      <c r="F187">
        <f>($F$192/100)*Curves!$L19</f>
        <v>374.4</v>
      </c>
      <c r="G187">
        <v>0</v>
      </c>
      <c r="H187">
        <v>0</v>
      </c>
      <c r="I187">
        <f>($I$192/100)*Curves!$L19</f>
        <v>780</v>
      </c>
      <c r="L187">
        <v>0.01</v>
      </c>
      <c r="P187">
        <f>($P$192/100)*Curves!$G19</f>
        <v>0.52800000000000002</v>
      </c>
      <c r="S187">
        <v>0.02</v>
      </c>
      <c r="T187">
        <v>0.02</v>
      </c>
      <c r="U187">
        <v>0.01</v>
      </c>
      <c r="V187">
        <v>0.02</v>
      </c>
      <c r="W187">
        <v>0.01</v>
      </c>
      <c r="X187">
        <v>0.02</v>
      </c>
      <c r="Y187">
        <v>0.01</v>
      </c>
      <c r="Z187">
        <v>0.02</v>
      </c>
      <c r="AA187">
        <v>0.01</v>
      </c>
      <c r="AB187">
        <v>0.02</v>
      </c>
      <c r="AC187">
        <v>0.01</v>
      </c>
      <c r="AD187">
        <v>0.02</v>
      </c>
      <c r="AE187">
        <v>0.01</v>
      </c>
      <c r="AO187">
        <v>0.01</v>
      </c>
      <c r="AR187" t="s">
        <v>332</v>
      </c>
      <c r="AT187" t="s">
        <v>337</v>
      </c>
      <c r="AU187">
        <v>0.5</v>
      </c>
      <c r="AW187" t="s">
        <v>263</v>
      </c>
    </row>
    <row r="188" spans="1:49">
      <c r="A188" t="s">
        <v>688</v>
      </c>
      <c r="B188" t="s">
        <v>4</v>
      </c>
      <c r="C188">
        <v>9</v>
      </c>
      <c r="D188">
        <v>106</v>
      </c>
      <c r="E188" t="s">
        <v>687</v>
      </c>
      <c r="F188">
        <f>($F$192/100)*Curves!$L20</f>
        <v>307.2</v>
      </c>
      <c r="G188">
        <v>0</v>
      </c>
      <c r="H188">
        <v>0</v>
      </c>
      <c r="I188">
        <f>($I$192/100)*Curves!$L20</f>
        <v>640</v>
      </c>
      <c r="L188">
        <v>0.02</v>
      </c>
      <c r="P188">
        <f>($P$192/100)*Curves!$G20</f>
        <v>0.86399999999999988</v>
      </c>
      <c r="S188">
        <v>0.02</v>
      </c>
      <c r="T188">
        <v>0.02</v>
      </c>
      <c r="U188">
        <v>0.01</v>
      </c>
      <c r="V188">
        <v>0.02</v>
      </c>
      <c r="W188">
        <v>0.01</v>
      </c>
      <c r="X188">
        <v>0.02</v>
      </c>
      <c r="Y188">
        <v>0.01</v>
      </c>
      <c r="Z188">
        <v>0.02</v>
      </c>
      <c r="AA188">
        <v>0.01</v>
      </c>
      <c r="AB188">
        <v>0.02</v>
      </c>
      <c r="AC188">
        <v>0.01</v>
      </c>
      <c r="AD188">
        <v>0.02</v>
      </c>
      <c r="AE188">
        <v>0.01</v>
      </c>
      <c r="AO188">
        <v>0.01</v>
      </c>
      <c r="AR188" t="s">
        <v>333</v>
      </c>
      <c r="AT188" t="s">
        <v>337</v>
      </c>
      <c r="AU188">
        <v>0.5</v>
      </c>
      <c r="AW188" t="s">
        <v>263</v>
      </c>
    </row>
    <row r="189" spans="1:49">
      <c r="A189" t="s">
        <v>689</v>
      </c>
      <c r="B189" t="s">
        <v>7</v>
      </c>
      <c r="C189">
        <v>9</v>
      </c>
      <c r="D189">
        <v>107</v>
      </c>
      <c r="E189" t="s">
        <v>688</v>
      </c>
      <c r="F189">
        <f>($F$192/100)*Curves!$L21</f>
        <v>239.99999999999994</v>
      </c>
      <c r="G189">
        <v>0</v>
      </c>
      <c r="H189">
        <v>0</v>
      </c>
      <c r="I189">
        <f>($I$192/100)*Curves!$L21</f>
        <v>499.99999999999989</v>
      </c>
      <c r="L189">
        <v>0.03</v>
      </c>
      <c r="P189">
        <f>($P$192/100)*Curves!$G21</f>
        <v>1.1999999999999997</v>
      </c>
      <c r="S189">
        <v>0.02</v>
      </c>
      <c r="T189">
        <v>0.02</v>
      </c>
      <c r="U189">
        <v>0.01</v>
      </c>
      <c r="V189">
        <v>0.02</v>
      </c>
      <c r="W189">
        <v>0.01</v>
      </c>
      <c r="X189">
        <v>0.02</v>
      </c>
      <c r="Y189">
        <v>0.01</v>
      </c>
      <c r="Z189">
        <v>0.02</v>
      </c>
      <c r="AA189">
        <v>0.01</v>
      </c>
      <c r="AB189">
        <v>0.02</v>
      </c>
      <c r="AC189">
        <v>0.01</v>
      </c>
      <c r="AD189">
        <v>0.02</v>
      </c>
      <c r="AE189">
        <v>0.01</v>
      </c>
      <c r="AO189">
        <v>0.01</v>
      </c>
      <c r="AR189" t="s">
        <v>334</v>
      </c>
      <c r="AT189" t="s">
        <v>337</v>
      </c>
      <c r="AU189">
        <v>0.5</v>
      </c>
      <c r="AW189" t="s">
        <v>263</v>
      </c>
    </row>
    <row r="190" spans="1:49">
      <c r="A190" t="s">
        <v>690</v>
      </c>
      <c r="B190" t="s">
        <v>10</v>
      </c>
      <c r="C190">
        <v>9</v>
      </c>
      <c r="D190">
        <v>108</v>
      </c>
      <c r="E190" t="s">
        <v>689</v>
      </c>
      <c r="F190">
        <f>($F$192/100)*Curves!$L22</f>
        <v>172.79999999999998</v>
      </c>
      <c r="G190">
        <v>0</v>
      </c>
      <c r="H190">
        <v>0</v>
      </c>
      <c r="I190">
        <f>($I$192/100)*Curves!$L22</f>
        <v>359.99999999999994</v>
      </c>
      <c r="L190">
        <v>0.04</v>
      </c>
      <c r="P190">
        <f>($P$192/100)*Curves!$G22</f>
        <v>1.5359999999999998</v>
      </c>
      <c r="S190">
        <v>0.02</v>
      </c>
      <c r="T190">
        <v>0.02</v>
      </c>
      <c r="U190">
        <v>0.01</v>
      </c>
      <c r="V190">
        <v>0.02</v>
      </c>
      <c r="W190">
        <v>0.01</v>
      </c>
      <c r="X190">
        <v>0.02</v>
      </c>
      <c r="Y190">
        <v>0.01</v>
      </c>
      <c r="Z190">
        <v>0.02</v>
      </c>
      <c r="AA190">
        <v>0.01</v>
      </c>
      <c r="AB190">
        <v>0.02</v>
      </c>
      <c r="AC190">
        <v>0.01</v>
      </c>
      <c r="AD190">
        <v>0.02</v>
      </c>
      <c r="AE190">
        <v>0.01</v>
      </c>
      <c r="AO190">
        <v>0.01</v>
      </c>
      <c r="AR190" t="s">
        <v>335</v>
      </c>
      <c r="AT190" t="s">
        <v>337</v>
      </c>
      <c r="AU190">
        <v>0.5</v>
      </c>
      <c r="AW190" t="s">
        <v>263</v>
      </c>
    </row>
    <row r="191" spans="1:49">
      <c r="A191" t="s">
        <v>691</v>
      </c>
      <c r="B191" t="s">
        <v>13</v>
      </c>
      <c r="C191">
        <v>9</v>
      </c>
      <c r="D191">
        <v>109</v>
      </c>
      <c r="E191" t="s">
        <v>690</v>
      </c>
      <c r="F191">
        <f>($F$192/100)*Curves!$L23</f>
        <v>105.60000000000001</v>
      </c>
      <c r="G191">
        <v>0</v>
      </c>
      <c r="H191">
        <v>0</v>
      </c>
      <c r="I191">
        <f>($I$192/100)*Curves!$L23</f>
        <v>220.00000000000003</v>
      </c>
      <c r="L191">
        <v>0.05</v>
      </c>
      <c r="P191">
        <f>($P$192/100)*Curves!$G23</f>
        <v>1.8719999999999999</v>
      </c>
      <c r="S191">
        <v>0.02</v>
      </c>
      <c r="T191">
        <v>0.02</v>
      </c>
      <c r="U191">
        <v>0.01</v>
      </c>
      <c r="V191">
        <v>0.02</v>
      </c>
      <c r="W191">
        <v>0.01</v>
      </c>
      <c r="X191">
        <v>0.02</v>
      </c>
      <c r="Y191">
        <v>0.01</v>
      </c>
      <c r="Z191">
        <v>0.02</v>
      </c>
      <c r="AA191">
        <v>0.01</v>
      </c>
      <c r="AB191">
        <v>0.02</v>
      </c>
      <c r="AC191">
        <v>0.01</v>
      </c>
      <c r="AD191">
        <v>0.02</v>
      </c>
      <c r="AE191">
        <v>0.01</v>
      </c>
      <c r="AO191">
        <v>0.01</v>
      </c>
      <c r="AR191" t="s">
        <v>336</v>
      </c>
      <c r="AT191" t="s">
        <v>337</v>
      </c>
      <c r="AU191">
        <v>0.5</v>
      </c>
      <c r="AW191" t="s">
        <v>263</v>
      </c>
    </row>
    <row r="192" spans="1:49">
      <c r="F192">
        <v>1200</v>
      </c>
      <c r="I192">
        <v>2500</v>
      </c>
      <c r="P192">
        <v>6</v>
      </c>
    </row>
    <row r="193" spans="1:49">
      <c r="A193" t="s">
        <v>692</v>
      </c>
      <c r="C193">
        <v>9</v>
      </c>
      <c r="D193">
        <v>105</v>
      </c>
      <c r="F193">
        <f>($F$198/100)*Curves!$L19</f>
        <v>374.4</v>
      </c>
      <c r="G193">
        <v>0</v>
      </c>
      <c r="H193">
        <v>0</v>
      </c>
      <c r="I193">
        <f>($I$198/100)*Curves!$L19</f>
        <v>780</v>
      </c>
      <c r="L193">
        <v>0.01</v>
      </c>
      <c r="M193">
        <v>0.01</v>
      </c>
      <c r="P193">
        <f>($P$198/100)*Curves!$G19</f>
        <v>0.35200000000000004</v>
      </c>
      <c r="S193">
        <v>0.01</v>
      </c>
      <c r="AN193">
        <v>0.01</v>
      </c>
      <c r="AO193">
        <v>0.01</v>
      </c>
      <c r="AP193">
        <v>-0.01</v>
      </c>
      <c r="AQ193">
        <v>-0.01</v>
      </c>
      <c r="AR193" t="s">
        <v>340</v>
      </c>
      <c r="AT193" t="s">
        <v>338</v>
      </c>
      <c r="AU193">
        <v>0.4</v>
      </c>
      <c r="AW193" t="s">
        <v>263</v>
      </c>
    </row>
    <row r="194" spans="1:49">
      <c r="A194" t="s">
        <v>693</v>
      </c>
      <c r="C194">
        <v>9</v>
      </c>
      <c r="D194">
        <v>106</v>
      </c>
      <c r="E194" t="s">
        <v>692</v>
      </c>
      <c r="F194">
        <f>($F$198/100)*Curves!$L20</f>
        <v>307.2</v>
      </c>
      <c r="G194">
        <v>0</v>
      </c>
      <c r="H194">
        <v>0</v>
      </c>
      <c r="I194">
        <f>($I$198/100)*Curves!$L20</f>
        <v>640</v>
      </c>
      <c r="L194">
        <v>0.01</v>
      </c>
      <c r="M194">
        <v>0.01</v>
      </c>
      <c r="P194">
        <f>($P$198/100)*Curves!$G20</f>
        <v>0.57599999999999996</v>
      </c>
      <c r="S194">
        <v>0.01</v>
      </c>
      <c r="AN194">
        <v>0.01</v>
      </c>
      <c r="AO194">
        <v>0.01</v>
      </c>
      <c r="AP194">
        <v>-0.01</v>
      </c>
      <c r="AQ194">
        <v>-0.01</v>
      </c>
      <c r="AR194" t="s">
        <v>341</v>
      </c>
      <c r="AT194" t="s">
        <v>338</v>
      </c>
      <c r="AU194">
        <v>0.4</v>
      </c>
      <c r="AW194" t="s">
        <v>263</v>
      </c>
    </row>
    <row r="195" spans="1:49">
      <c r="A195" t="s">
        <v>694</v>
      </c>
      <c r="C195">
        <v>9</v>
      </c>
      <c r="D195">
        <v>107</v>
      </c>
      <c r="E195" t="s">
        <v>693</v>
      </c>
      <c r="F195">
        <f>($F$198/100)*Curves!$L21</f>
        <v>239.99999999999994</v>
      </c>
      <c r="G195">
        <v>0</v>
      </c>
      <c r="H195">
        <v>0</v>
      </c>
      <c r="I195">
        <f>($I$198/100)*Curves!$L21</f>
        <v>499.99999999999989</v>
      </c>
      <c r="L195">
        <v>0.01</v>
      </c>
      <c r="M195">
        <v>0.01</v>
      </c>
      <c r="P195">
        <f>($P$198/100)*Curves!$G21</f>
        <v>0.79999999999999982</v>
      </c>
      <c r="S195">
        <v>0.01</v>
      </c>
      <c r="AN195">
        <v>0.01</v>
      </c>
      <c r="AO195">
        <v>0.01</v>
      </c>
      <c r="AP195">
        <v>-0.01</v>
      </c>
      <c r="AQ195">
        <v>-0.01</v>
      </c>
      <c r="AR195" t="s">
        <v>342</v>
      </c>
      <c r="AT195" t="s">
        <v>338</v>
      </c>
      <c r="AU195">
        <v>0.4</v>
      </c>
      <c r="AW195" t="s">
        <v>263</v>
      </c>
    </row>
    <row r="196" spans="1:49">
      <c r="A196" t="s">
        <v>695</v>
      </c>
      <c r="C196">
        <v>9</v>
      </c>
      <c r="D196">
        <v>108</v>
      </c>
      <c r="E196" t="s">
        <v>694</v>
      </c>
      <c r="F196">
        <f>($F$198/100)*Curves!$L22</f>
        <v>172.79999999999998</v>
      </c>
      <c r="G196">
        <v>0</v>
      </c>
      <c r="H196">
        <v>0</v>
      </c>
      <c r="I196">
        <f>($I$198/100)*Curves!$L22</f>
        <v>359.99999999999994</v>
      </c>
      <c r="L196">
        <v>0.02</v>
      </c>
      <c r="M196">
        <v>0.02</v>
      </c>
      <c r="P196">
        <f>($P$198/100)*Curves!$G22</f>
        <v>1.024</v>
      </c>
      <c r="S196">
        <v>0.01</v>
      </c>
      <c r="AN196">
        <v>0.01</v>
      </c>
      <c r="AO196">
        <v>0.01</v>
      </c>
      <c r="AP196">
        <v>-0.01</v>
      </c>
      <c r="AQ196">
        <v>-0.01</v>
      </c>
      <c r="AR196" t="s">
        <v>343</v>
      </c>
      <c r="AT196" t="s">
        <v>338</v>
      </c>
      <c r="AU196">
        <v>0.4</v>
      </c>
      <c r="AW196" t="s">
        <v>263</v>
      </c>
    </row>
    <row r="197" spans="1:49">
      <c r="A197" t="s">
        <v>696</v>
      </c>
      <c r="C197">
        <v>9</v>
      </c>
      <c r="D197">
        <v>109</v>
      </c>
      <c r="E197" t="s">
        <v>695</v>
      </c>
      <c r="F197">
        <f>($F$198/100)*Curves!$L23</f>
        <v>105.60000000000001</v>
      </c>
      <c r="G197">
        <v>0</v>
      </c>
      <c r="H197">
        <v>0</v>
      </c>
      <c r="I197">
        <f>($I$198/100)*Curves!$L23</f>
        <v>220.00000000000003</v>
      </c>
      <c r="L197">
        <v>0.02</v>
      </c>
      <c r="M197">
        <v>0.02</v>
      </c>
      <c r="P197">
        <f>($P$198/100)*Curves!$G23</f>
        <v>1.248</v>
      </c>
      <c r="S197">
        <v>0.01</v>
      </c>
      <c r="AN197">
        <v>0.01</v>
      </c>
      <c r="AO197">
        <v>0.01</v>
      </c>
      <c r="AP197">
        <v>-0.01</v>
      </c>
      <c r="AQ197">
        <v>-0.01</v>
      </c>
      <c r="AR197" t="s">
        <v>344</v>
      </c>
      <c r="AT197" t="s">
        <v>338</v>
      </c>
      <c r="AU197">
        <v>0.4</v>
      </c>
      <c r="AW197" t="s">
        <v>263</v>
      </c>
    </row>
    <row r="198" spans="1:49">
      <c r="F198">
        <v>1200</v>
      </c>
      <c r="I198">
        <v>2500</v>
      </c>
      <c r="P198">
        <v>4</v>
      </c>
    </row>
    <row r="199" spans="1:49">
      <c r="A199" t="s">
        <v>697</v>
      </c>
      <c r="C199">
        <v>9</v>
      </c>
      <c r="D199">
        <v>105</v>
      </c>
      <c r="F199">
        <f>($F$204/100)*Curves!$L19</f>
        <v>374.4</v>
      </c>
      <c r="G199">
        <v>0</v>
      </c>
      <c r="H199">
        <v>0</v>
      </c>
      <c r="I199">
        <f>($I$204/100)*Curves!$L19</f>
        <v>780</v>
      </c>
      <c r="L199">
        <v>0.01</v>
      </c>
      <c r="P199">
        <f>($P$204/100)*Curves!$G19</f>
        <v>0.33</v>
      </c>
      <c r="AN199">
        <v>0.02</v>
      </c>
      <c r="AO199">
        <v>0.01</v>
      </c>
      <c r="AP199">
        <v>-0.01</v>
      </c>
      <c r="AQ199">
        <v>-0.01</v>
      </c>
      <c r="AR199" t="s">
        <v>345</v>
      </c>
      <c r="AT199" t="s">
        <v>339</v>
      </c>
      <c r="AU199">
        <v>0.2</v>
      </c>
      <c r="AW199" t="s">
        <v>263</v>
      </c>
    </row>
    <row r="200" spans="1:49">
      <c r="A200" t="s">
        <v>698</v>
      </c>
      <c r="C200">
        <v>9</v>
      </c>
      <c r="D200">
        <v>106</v>
      </c>
      <c r="E200" t="s">
        <v>697</v>
      </c>
      <c r="F200">
        <f>($F$204/100)*Curves!$L20</f>
        <v>307.2</v>
      </c>
      <c r="G200">
        <v>0</v>
      </c>
      <c r="H200">
        <v>0</v>
      </c>
      <c r="I200">
        <f>($I$204/100)*Curves!$L20</f>
        <v>640</v>
      </c>
      <c r="L200">
        <v>0.02</v>
      </c>
      <c r="P200">
        <f>($P$204/100)*Curves!$G20</f>
        <v>0.53999999999999992</v>
      </c>
      <c r="AN200">
        <v>0.02</v>
      </c>
      <c r="AO200">
        <v>0.01</v>
      </c>
      <c r="AP200">
        <v>-0.01</v>
      </c>
      <c r="AQ200">
        <v>-0.01</v>
      </c>
      <c r="AR200" t="s">
        <v>346</v>
      </c>
      <c r="AT200" t="s">
        <v>339</v>
      </c>
      <c r="AU200">
        <v>0.2</v>
      </c>
      <c r="AW200" t="s">
        <v>263</v>
      </c>
    </row>
    <row r="201" spans="1:49">
      <c r="A201" t="s">
        <v>699</v>
      </c>
      <c r="C201">
        <v>9</v>
      </c>
      <c r="D201">
        <v>107</v>
      </c>
      <c r="E201" t="s">
        <v>698</v>
      </c>
      <c r="F201">
        <f>($F$204/100)*Curves!$L21</f>
        <v>239.99999999999994</v>
      </c>
      <c r="G201">
        <v>0</v>
      </c>
      <c r="H201">
        <v>0</v>
      </c>
      <c r="I201">
        <f>($I$204/100)*Curves!$L21</f>
        <v>499.99999999999989</v>
      </c>
      <c r="L201">
        <v>0.03</v>
      </c>
      <c r="P201">
        <f>($P$204/100)*Curves!$G21</f>
        <v>0.74999999999999989</v>
      </c>
      <c r="AN201">
        <v>0.02</v>
      </c>
      <c r="AO201">
        <v>0.01</v>
      </c>
      <c r="AP201">
        <v>-0.01</v>
      </c>
      <c r="AQ201">
        <v>-0.01</v>
      </c>
      <c r="AR201" t="s">
        <v>347</v>
      </c>
      <c r="AT201" t="s">
        <v>339</v>
      </c>
      <c r="AU201">
        <v>0.2</v>
      </c>
      <c r="AW201" t="s">
        <v>263</v>
      </c>
    </row>
    <row r="202" spans="1:49">
      <c r="A202" t="s">
        <v>700</v>
      </c>
      <c r="C202">
        <v>9</v>
      </c>
      <c r="D202">
        <v>108</v>
      </c>
      <c r="E202" t="s">
        <v>699</v>
      </c>
      <c r="F202">
        <f>($F$204/100)*Curves!$L22</f>
        <v>172.79999999999998</v>
      </c>
      <c r="G202">
        <v>0</v>
      </c>
      <c r="H202">
        <v>0</v>
      </c>
      <c r="I202">
        <f>($I$204/100)*Curves!$L22</f>
        <v>359.99999999999994</v>
      </c>
      <c r="L202">
        <v>0.04</v>
      </c>
      <c r="P202">
        <f>($P$204/100)*Curves!$G22</f>
        <v>0.95999999999999985</v>
      </c>
      <c r="AN202">
        <v>0.02</v>
      </c>
      <c r="AO202">
        <v>0.01</v>
      </c>
      <c r="AP202">
        <v>-0.01</v>
      </c>
      <c r="AQ202">
        <v>-0.01</v>
      </c>
      <c r="AR202" t="s">
        <v>348</v>
      </c>
      <c r="AT202" t="s">
        <v>339</v>
      </c>
      <c r="AU202">
        <v>0.2</v>
      </c>
      <c r="AW202" t="s">
        <v>263</v>
      </c>
    </row>
    <row r="203" spans="1:49">
      <c r="A203" t="s">
        <v>701</v>
      </c>
      <c r="C203">
        <v>9</v>
      </c>
      <c r="D203">
        <v>109</v>
      </c>
      <c r="E203" t="s">
        <v>700</v>
      </c>
      <c r="F203">
        <f>($F$204/100)*Curves!$L23</f>
        <v>105.60000000000001</v>
      </c>
      <c r="G203">
        <v>0</v>
      </c>
      <c r="H203">
        <v>0</v>
      </c>
      <c r="I203">
        <f>($I$204/100)*Curves!$L23</f>
        <v>220.00000000000003</v>
      </c>
      <c r="L203">
        <v>0.05</v>
      </c>
      <c r="P203">
        <f>($P$204/100)*Curves!$G23</f>
        <v>1.17</v>
      </c>
      <c r="AN203">
        <v>0.02</v>
      </c>
      <c r="AO203">
        <v>0.01</v>
      </c>
      <c r="AP203">
        <v>-0.01</v>
      </c>
      <c r="AQ203">
        <v>-0.01</v>
      </c>
      <c r="AR203" t="s">
        <v>349</v>
      </c>
      <c r="AT203" t="s">
        <v>339</v>
      </c>
      <c r="AU203">
        <v>0.2</v>
      </c>
      <c r="AW203" t="s">
        <v>263</v>
      </c>
    </row>
    <row r="204" spans="1:49">
      <c r="F204">
        <v>1200</v>
      </c>
      <c r="I204">
        <v>2500</v>
      </c>
      <c r="P204">
        <v>3.75</v>
      </c>
    </row>
    <row r="205" spans="1:49">
      <c r="A205" t="s">
        <v>702</v>
      </c>
      <c r="B205" t="s">
        <v>1</v>
      </c>
      <c r="C205">
        <v>9</v>
      </c>
      <c r="D205">
        <v>105</v>
      </c>
      <c r="F205">
        <f>($F$210/100)*Curves!$L19</f>
        <v>374.4</v>
      </c>
      <c r="G205">
        <v>0</v>
      </c>
      <c r="H205">
        <v>0</v>
      </c>
      <c r="I205">
        <f>($I$210/100)*Curves!$L19</f>
        <v>780</v>
      </c>
      <c r="L205">
        <v>0.01</v>
      </c>
      <c r="P205">
        <f>($P$210/100)*Curves!$G19</f>
        <v>0.79200000000000004</v>
      </c>
      <c r="Q205">
        <v>0.02</v>
      </c>
      <c r="S205">
        <v>0.01</v>
      </c>
      <c r="AR205" t="s">
        <v>357</v>
      </c>
      <c r="AT205" t="s">
        <v>356</v>
      </c>
      <c r="AU205">
        <v>2</v>
      </c>
      <c r="AW205" t="s">
        <v>263</v>
      </c>
    </row>
    <row r="206" spans="1:49">
      <c r="A206" t="s">
        <v>703</v>
      </c>
      <c r="B206" t="s">
        <v>4</v>
      </c>
      <c r="C206">
        <v>9</v>
      </c>
      <c r="D206">
        <v>106</v>
      </c>
      <c r="E206" t="s">
        <v>702</v>
      </c>
      <c r="F206">
        <f>($F$210/100)*Curves!$L20</f>
        <v>307.2</v>
      </c>
      <c r="G206">
        <v>0</v>
      </c>
      <c r="H206">
        <v>0</v>
      </c>
      <c r="I206">
        <f>($I$210/100)*Curves!$L20</f>
        <v>640</v>
      </c>
      <c r="L206">
        <v>0.02</v>
      </c>
      <c r="P206">
        <f>($P$210/100)*Curves!$G20</f>
        <v>1.2959999999999998</v>
      </c>
      <c r="Q206">
        <v>0.02</v>
      </c>
      <c r="S206">
        <v>0.01</v>
      </c>
      <c r="AR206" t="s">
        <v>358</v>
      </c>
      <c r="AT206" t="s">
        <v>356</v>
      </c>
      <c r="AU206">
        <v>2</v>
      </c>
      <c r="AW206" t="s">
        <v>263</v>
      </c>
    </row>
    <row r="207" spans="1:49">
      <c r="A207" t="s">
        <v>704</v>
      </c>
      <c r="B207" t="s">
        <v>7</v>
      </c>
      <c r="C207">
        <v>9</v>
      </c>
      <c r="D207">
        <v>107</v>
      </c>
      <c r="E207" t="s">
        <v>703</v>
      </c>
      <c r="F207">
        <f>($F$210/100)*Curves!$L21</f>
        <v>239.99999999999994</v>
      </c>
      <c r="G207">
        <v>0</v>
      </c>
      <c r="H207">
        <v>0</v>
      </c>
      <c r="I207">
        <f>($I$210/100)*Curves!$L21</f>
        <v>499.99999999999989</v>
      </c>
      <c r="L207">
        <v>0.03</v>
      </c>
      <c r="P207">
        <f>($P$210/100)*Curves!$G21</f>
        <v>1.7999999999999996</v>
      </c>
      <c r="Q207">
        <v>0.02</v>
      </c>
      <c r="S207">
        <v>0.01</v>
      </c>
      <c r="AR207" t="s">
        <v>359</v>
      </c>
      <c r="AT207" t="s">
        <v>356</v>
      </c>
      <c r="AU207">
        <v>2</v>
      </c>
      <c r="AW207" t="s">
        <v>263</v>
      </c>
    </row>
    <row r="208" spans="1:49">
      <c r="A208" t="s">
        <v>705</v>
      </c>
      <c r="B208" t="s">
        <v>10</v>
      </c>
      <c r="C208">
        <v>9</v>
      </c>
      <c r="D208">
        <v>108</v>
      </c>
      <c r="E208" t="s">
        <v>704</v>
      </c>
      <c r="F208">
        <f>($F$210/100)*Curves!$L22</f>
        <v>172.79999999999998</v>
      </c>
      <c r="G208">
        <v>0</v>
      </c>
      <c r="H208">
        <v>0</v>
      </c>
      <c r="I208">
        <f>($I$210/100)*Curves!$L22</f>
        <v>359.99999999999994</v>
      </c>
      <c r="L208">
        <v>0.04</v>
      </c>
      <c r="P208">
        <f>($P$210/100)*Curves!$G22</f>
        <v>2.3039999999999998</v>
      </c>
      <c r="Q208">
        <v>0.02</v>
      </c>
      <c r="S208">
        <v>0.01</v>
      </c>
      <c r="AR208" t="s">
        <v>360</v>
      </c>
      <c r="AT208" t="s">
        <v>356</v>
      </c>
      <c r="AU208">
        <v>2</v>
      </c>
      <c r="AW208" t="s">
        <v>263</v>
      </c>
    </row>
    <row r="209" spans="1:53">
      <c r="A209" t="s">
        <v>706</v>
      </c>
      <c r="B209" t="s">
        <v>13</v>
      </c>
      <c r="C209">
        <v>9</v>
      </c>
      <c r="D209">
        <v>109</v>
      </c>
      <c r="E209" t="s">
        <v>705</v>
      </c>
      <c r="F209">
        <f>($F$210/100)*Curves!$L23</f>
        <v>105.60000000000001</v>
      </c>
      <c r="G209">
        <v>0</v>
      </c>
      <c r="H209">
        <v>0</v>
      </c>
      <c r="I209">
        <f>($I$210/100)*Curves!$L23</f>
        <v>220.00000000000003</v>
      </c>
      <c r="L209">
        <v>0.05</v>
      </c>
      <c r="P209">
        <f>($P$210/100)*Curves!$G23</f>
        <v>2.8079999999999998</v>
      </c>
      <c r="Q209">
        <v>0.02</v>
      </c>
      <c r="S209">
        <v>0.01</v>
      </c>
      <c r="AR209" t="s">
        <v>361</v>
      </c>
      <c r="AT209" t="s">
        <v>356</v>
      </c>
      <c r="AU209">
        <v>2</v>
      </c>
      <c r="AW209" t="s">
        <v>263</v>
      </c>
    </row>
    <row r="210" spans="1:53">
      <c r="F210">
        <v>1200</v>
      </c>
      <c r="I210">
        <v>2500</v>
      </c>
      <c r="P210">
        <v>9</v>
      </c>
    </row>
    <row r="211" spans="1:53">
      <c r="A211" t="s">
        <v>707</v>
      </c>
      <c r="B211" t="s">
        <v>1</v>
      </c>
      <c r="C211">
        <v>9</v>
      </c>
      <c r="D211">
        <v>105</v>
      </c>
      <c r="F211">
        <f>($F$216/100)*Curves!$L19</f>
        <v>374.4</v>
      </c>
      <c r="G211">
        <v>0</v>
      </c>
      <c r="H211">
        <v>0</v>
      </c>
      <c r="I211">
        <f>($I$216/100)*Curves!$L19</f>
        <v>780</v>
      </c>
      <c r="L211">
        <v>0.01</v>
      </c>
      <c r="P211">
        <f>($P$216/100)*Curves!$G19</f>
        <v>0.79200000000000004</v>
      </c>
      <c r="Q211">
        <v>0.01</v>
      </c>
      <c r="S211">
        <v>0.02</v>
      </c>
      <c r="AR211" t="s">
        <v>350</v>
      </c>
      <c r="AT211" t="s">
        <v>355</v>
      </c>
      <c r="AU211">
        <v>2</v>
      </c>
      <c r="AW211" t="s">
        <v>263</v>
      </c>
    </row>
    <row r="212" spans="1:53">
      <c r="A212" t="s">
        <v>708</v>
      </c>
      <c r="B212" t="s">
        <v>4</v>
      </c>
      <c r="C212">
        <v>9</v>
      </c>
      <c r="D212">
        <v>106</v>
      </c>
      <c r="E212" t="s">
        <v>707</v>
      </c>
      <c r="F212">
        <f>($F$216/100)*Curves!$L20</f>
        <v>307.2</v>
      </c>
      <c r="G212">
        <v>0</v>
      </c>
      <c r="H212">
        <v>0</v>
      </c>
      <c r="I212">
        <f>($I$216/100)*Curves!$L20</f>
        <v>640</v>
      </c>
      <c r="L212">
        <v>0.02</v>
      </c>
      <c r="P212">
        <f>($P$216/100)*Curves!$G20</f>
        <v>1.2959999999999998</v>
      </c>
      <c r="Q212">
        <v>0.01</v>
      </c>
      <c r="S212">
        <v>0.02</v>
      </c>
      <c r="AR212" t="s">
        <v>351</v>
      </c>
      <c r="AT212" t="s">
        <v>355</v>
      </c>
      <c r="AU212">
        <v>2</v>
      </c>
      <c r="AW212" t="s">
        <v>263</v>
      </c>
    </row>
    <row r="213" spans="1:53">
      <c r="A213" t="s">
        <v>709</v>
      </c>
      <c r="B213" t="s">
        <v>7</v>
      </c>
      <c r="C213">
        <v>9</v>
      </c>
      <c r="D213">
        <v>107</v>
      </c>
      <c r="E213" t="s">
        <v>708</v>
      </c>
      <c r="F213">
        <f>($F$216/100)*Curves!$L21</f>
        <v>239.99999999999994</v>
      </c>
      <c r="G213">
        <v>0</v>
      </c>
      <c r="H213">
        <v>0</v>
      </c>
      <c r="I213">
        <f>($I$216/100)*Curves!$L21</f>
        <v>499.99999999999989</v>
      </c>
      <c r="L213">
        <v>0.03</v>
      </c>
      <c r="P213">
        <f>($P$216/100)*Curves!$G21</f>
        <v>1.7999999999999996</v>
      </c>
      <c r="Q213">
        <v>0.01</v>
      </c>
      <c r="S213">
        <v>0.02</v>
      </c>
      <c r="AR213" t="s">
        <v>352</v>
      </c>
      <c r="AT213" t="s">
        <v>355</v>
      </c>
      <c r="AU213">
        <v>2</v>
      </c>
      <c r="AW213" t="s">
        <v>263</v>
      </c>
    </row>
    <row r="214" spans="1:53">
      <c r="A214" t="s">
        <v>710</v>
      </c>
      <c r="B214" t="s">
        <v>10</v>
      </c>
      <c r="C214">
        <v>9</v>
      </c>
      <c r="D214">
        <v>108</v>
      </c>
      <c r="E214" t="s">
        <v>709</v>
      </c>
      <c r="F214">
        <f>($F$216/100)*Curves!$L22</f>
        <v>172.79999999999998</v>
      </c>
      <c r="G214">
        <v>0</v>
      </c>
      <c r="H214">
        <v>0</v>
      </c>
      <c r="I214">
        <f>($I$216/100)*Curves!$L22</f>
        <v>359.99999999999994</v>
      </c>
      <c r="L214">
        <v>0.04</v>
      </c>
      <c r="P214">
        <f>($P$216/100)*Curves!$G22</f>
        <v>2.3039999999999998</v>
      </c>
      <c r="Q214">
        <v>0.01</v>
      </c>
      <c r="S214">
        <v>0.02</v>
      </c>
      <c r="AR214" t="s">
        <v>353</v>
      </c>
      <c r="AT214" t="s">
        <v>355</v>
      </c>
      <c r="AU214">
        <v>2</v>
      </c>
      <c r="AW214" t="s">
        <v>263</v>
      </c>
    </row>
    <row r="215" spans="1:53">
      <c r="A215" t="s">
        <v>711</v>
      </c>
      <c r="B215" t="s">
        <v>13</v>
      </c>
      <c r="C215">
        <v>9</v>
      </c>
      <c r="D215">
        <v>109</v>
      </c>
      <c r="E215" t="s">
        <v>710</v>
      </c>
      <c r="F215">
        <f>($F$216/100)*Curves!$L23</f>
        <v>105.60000000000001</v>
      </c>
      <c r="G215">
        <v>0</v>
      </c>
      <c r="H215">
        <v>0</v>
      </c>
      <c r="I215">
        <f>($I$216/100)*Curves!$L23</f>
        <v>220.00000000000003</v>
      </c>
      <c r="L215">
        <v>0.05</v>
      </c>
      <c r="P215">
        <f>($P$216/100)*Curves!$G23</f>
        <v>2.8079999999999998</v>
      </c>
      <c r="Q215">
        <v>0.01</v>
      </c>
      <c r="S215">
        <v>0.02</v>
      </c>
      <c r="AR215" t="s">
        <v>354</v>
      </c>
      <c r="AT215" t="s">
        <v>355</v>
      </c>
      <c r="AU215">
        <v>2</v>
      </c>
      <c r="AW215" t="s">
        <v>263</v>
      </c>
    </row>
    <row r="216" spans="1:53">
      <c r="F216">
        <v>1200</v>
      </c>
      <c r="I216">
        <v>2500</v>
      </c>
      <c r="P216">
        <v>9</v>
      </c>
    </row>
    <row r="217" spans="1:53">
      <c r="A217" t="s">
        <v>712</v>
      </c>
      <c r="B217" t="s">
        <v>1</v>
      </c>
      <c r="C217">
        <v>9</v>
      </c>
      <c r="D217">
        <v>110</v>
      </c>
      <c r="F217" s="18">
        <f>(F$220/100)*Curves!B8</f>
        <v>153.33333333333334</v>
      </c>
      <c r="H217" s="18">
        <f>(H$220/100)*Curves!B8</f>
        <v>138</v>
      </c>
      <c r="M217">
        <v>0.2</v>
      </c>
      <c r="O217">
        <v>0.1</v>
      </c>
      <c r="P217">
        <v>0.1</v>
      </c>
      <c r="R217">
        <v>-0.01</v>
      </c>
      <c r="S217">
        <v>0.01</v>
      </c>
      <c r="AR217" t="s">
        <v>367</v>
      </c>
      <c r="BA217" t="s">
        <v>534</v>
      </c>
    </row>
    <row r="218" spans="1:53">
      <c r="A218" t="s">
        <v>713</v>
      </c>
      <c r="B218" t="s">
        <v>4</v>
      </c>
      <c r="C218">
        <v>9</v>
      </c>
      <c r="D218">
        <v>109</v>
      </c>
      <c r="E218" t="s">
        <v>712</v>
      </c>
      <c r="F218" s="18">
        <f>(F$220/100)*Curves!B9</f>
        <v>333.33333333333337</v>
      </c>
      <c r="H218" s="18">
        <f>(H$220/100)*Curves!B9</f>
        <v>300</v>
      </c>
      <c r="M218">
        <v>0.2</v>
      </c>
      <c r="O218">
        <v>0.1</v>
      </c>
      <c r="P218">
        <v>0.15</v>
      </c>
      <c r="R218">
        <v>-0.01</v>
      </c>
      <c r="S218">
        <v>0.01</v>
      </c>
      <c r="AO218">
        <v>0.01</v>
      </c>
      <c r="AR218" t="s">
        <v>365</v>
      </c>
      <c r="BA218" t="s">
        <v>538</v>
      </c>
    </row>
    <row r="219" spans="1:53">
      <c r="A219" t="s">
        <v>714</v>
      </c>
      <c r="B219" t="s">
        <v>7</v>
      </c>
      <c r="C219">
        <v>9</v>
      </c>
      <c r="D219">
        <v>108</v>
      </c>
      <c r="E219" t="s">
        <v>713</v>
      </c>
      <c r="F219" s="18">
        <f>(F$220/100)*Curves!B10</f>
        <v>513.33333333333337</v>
      </c>
      <c r="H219" s="18">
        <f>(H$220/100)*Curves!B10</f>
        <v>462</v>
      </c>
      <c r="M219">
        <v>0.2</v>
      </c>
      <c r="O219">
        <v>0.1</v>
      </c>
      <c r="P219">
        <v>0.2</v>
      </c>
      <c r="R219">
        <v>-0.01</v>
      </c>
      <c r="S219">
        <v>0.01</v>
      </c>
      <c r="AO219">
        <v>0.02</v>
      </c>
      <c r="AR219" t="s">
        <v>366</v>
      </c>
      <c r="BA219" t="s">
        <v>539</v>
      </c>
    </row>
    <row r="220" spans="1:53">
      <c r="F220">
        <v>1000</v>
      </c>
      <c r="H220">
        <v>900</v>
      </c>
    </row>
    <row r="221" spans="1:53">
      <c r="A221" t="s">
        <v>932</v>
      </c>
      <c r="B221" t="s">
        <v>1</v>
      </c>
      <c r="C221">
        <v>9</v>
      </c>
      <c r="F221">
        <f>($F$227/100)*Curves!G26</f>
        <v>63.999999999999993</v>
      </c>
      <c r="H221">
        <f>($H$227/100)*Curves!G26</f>
        <v>59.999999999999993</v>
      </c>
      <c r="J221">
        <v>-0.1</v>
      </c>
      <c r="P221">
        <f>($P$227/100)*Curves!G26</f>
        <v>0.36666666666666664</v>
      </c>
      <c r="AI221">
        <v>5</v>
      </c>
      <c r="AK221">
        <v>2</v>
      </c>
      <c r="AR221" t="s">
        <v>933</v>
      </c>
      <c r="AY221" t="s">
        <v>1268</v>
      </c>
      <c r="AZ221" t="s">
        <v>1263</v>
      </c>
      <c r="BA221" t="s">
        <v>538</v>
      </c>
    </row>
    <row r="222" spans="1:53">
      <c r="A222" t="s">
        <v>939</v>
      </c>
      <c r="C222">
        <v>9</v>
      </c>
      <c r="E222" t="s">
        <v>932</v>
      </c>
      <c r="F222">
        <f>($F$227/100)*Curves!G27</f>
        <v>102.39999999999999</v>
      </c>
      <c r="H222">
        <f>($H$227/100)*Curves!G27</f>
        <v>96</v>
      </c>
      <c r="J222">
        <v>-0.1</v>
      </c>
      <c r="P222">
        <f>($P$227/100)*Curves!G27</f>
        <v>0.58666666666666667</v>
      </c>
      <c r="AI222">
        <v>5</v>
      </c>
      <c r="AK222">
        <v>2</v>
      </c>
      <c r="AR222" t="s">
        <v>934</v>
      </c>
      <c r="AY222" t="s">
        <v>1268</v>
      </c>
      <c r="AZ222" t="s">
        <v>1263</v>
      </c>
      <c r="BA222" t="s">
        <v>538</v>
      </c>
    </row>
    <row r="223" spans="1:53">
      <c r="A223" t="s">
        <v>940</v>
      </c>
      <c r="B223" t="s">
        <v>4</v>
      </c>
      <c r="C223">
        <v>9</v>
      </c>
      <c r="E223" t="s">
        <v>939</v>
      </c>
      <c r="F223">
        <f>($F$227/100)*Curves!G28</f>
        <v>140.79999999999998</v>
      </c>
      <c r="H223">
        <f>($H$227/100)*Curves!G28</f>
        <v>132</v>
      </c>
      <c r="J223">
        <v>-0.1</v>
      </c>
      <c r="P223">
        <f>($P$227/100)*Curves!G28</f>
        <v>0.80666666666666664</v>
      </c>
      <c r="AI223">
        <v>5</v>
      </c>
      <c r="AK223">
        <v>2</v>
      </c>
      <c r="AR223" t="s">
        <v>935</v>
      </c>
      <c r="AY223" t="s">
        <v>1268</v>
      </c>
      <c r="AZ223" t="s">
        <v>1263</v>
      </c>
      <c r="BA223" t="s">
        <v>538</v>
      </c>
    </row>
    <row r="224" spans="1:53">
      <c r="A224" t="s">
        <v>941</v>
      </c>
      <c r="B224" t="s">
        <v>7</v>
      </c>
      <c r="C224">
        <v>9</v>
      </c>
      <c r="E224" t="s">
        <v>940</v>
      </c>
      <c r="F224">
        <f>($F$227/100)*Curves!G29</f>
        <v>179.20000000000002</v>
      </c>
      <c r="H224">
        <f>($H$227/100)*Curves!G29</f>
        <v>168</v>
      </c>
      <c r="J224">
        <v>-0.1</v>
      </c>
      <c r="P224">
        <f>($P$227/100)*Curves!G29</f>
        <v>1.0266666666666668</v>
      </c>
      <c r="AI224">
        <v>5</v>
      </c>
      <c r="AK224">
        <v>2</v>
      </c>
      <c r="AR224" t="s">
        <v>936</v>
      </c>
      <c r="AY224" t="s">
        <v>1268</v>
      </c>
      <c r="AZ224" t="s">
        <v>1263</v>
      </c>
      <c r="BA224" t="s">
        <v>538</v>
      </c>
    </row>
    <row r="225" spans="1:53">
      <c r="A225" t="s">
        <v>942</v>
      </c>
      <c r="B225" t="s">
        <v>10</v>
      </c>
      <c r="C225">
        <v>9</v>
      </c>
      <c r="E225" t="s">
        <v>941</v>
      </c>
      <c r="F225">
        <f>($F$227/100)*Curves!G30</f>
        <v>217.6</v>
      </c>
      <c r="H225">
        <f>($H$227/100)*Curves!G30</f>
        <v>204</v>
      </c>
      <c r="J225">
        <v>-0.1</v>
      </c>
      <c r="P225">
        <f>($P$227/100)*Curves!G30</f>
        <v>1.2466666666666668</v>
      </c>
      <c r="AI225">
        <v>5</v>
      </c>
      <c r="AK225">
        <v>2</v>
      </c>
      <c r="AR225" t="s">
        <v>937</v>
      </c>
      <c r="AY225" t="s">
        <v>1268</v>
      </c>
      <c r="AZ225" t="s">
        <v>1263</v>
      </c>
      <c r="BA225" t="s">
        <v>538</v>
      </c>
    </row>
    <row r="226" spans="1:53">
      <c r="A226" t="s">
        <v>943</v>
      </c>
      <c r="B226" t="s">
        <v>13</v>
      </c>
      <c r="C226">
        <v>9</v>
      </c>
      <c r="E226" t="s">
        <v>942</v>
      </c>
      <c r="F226">
        <f>($F$227/100)*Curves!G31</f>
        <v>256</v>
      </c>
      <c r="H226">
        <f>($H$227/100)*Curves!G31</f>
        <v>240</v>
      </c>
      <c r="J226">
        <v>-0.1</v>
      </c>
      <c r="P226">
        <f>($P$227/100)*Curves!G31</f>
        <v>1.4666666666666668</v>
      </c>
      <c r="AI226">
        <v>5</v>
      </c>
      <c r="AK226">
        <v>2</v>
      </c>
      <c r="AR226" t="s">
        <v>938</v>
      </c>
      <c r="AY226" t="s">
        <v>1268</v>
      </c>
      <c r="AZ226" t="s">
        <v>1263</v>
      </c>
      <c r="BA226" t="s">
        <v>538</v>
      </c>
    </row>
    <row r="227" spans="1:53">
      <c r="F227">
        <v>960</v>
      </c>
      <c r="H227">
        <v>900</v>
      </c>
      <c r="P227">
        <v>5.5</v>
      </c>
    </row>
    <row r="228" spans="1:53">
      <c r="A228" t="s">
        <v>944</v>
      </c>
      <c r="B228" t="s">
        <v>1</v>
      </c>
      <c r="C228">
        <v>9</v>
      </c>
      <c r="F228">
        <f>($F$234/100)*Curves!G26</f>
        <v>59.999999999999993</v>
      </c>
      <c r="H228">
        <f>($H$234/100)*Curves!G26</f>
        <v>56.666666666666664</v>
      </c>
      <c r="J228">
        <v>-0.1</v>
      </c>
      <c r="P228">
        <f>($P$234/100)*Curves!G26</f>
        <v>0.33333333333333331</v>
      </c>
      <c r="AI228">
        <v>7</v>
      </c>
      <c r="AK228">
        <v>1</v>
      </c>
      <c r="AR228" t="s">
        <v>945</v>
      </c>
      <c r="AY228" t="s">
        <v>1267</v>
      </c>
      <c r="AZ228" t="s">
        <v>1262</v>
      </c>
      <c r="BA228" t="s">
        <v>538</v>
      </c>
    </row>
    <row r="229" spans="1:53">
      <c r="A229" t="s">
        <v>951</v>
      </c>
      <c r="C229">
        <v>9</v>
      </c>
      <c r="E229" t="s">
        <v>944</v>
      </c>
      <c r="F229">
        <f>($F$234/100)*Curves!G27</f>
        <v>96</v>
      </c>
      <c r="H229">
        <f>($H$234/100)*Curves!G27</f>
        <v>90.666666666666657</v>
      </c>
      <c r="J229">
        <v>-0.1</v>
      </c>
      <c r="P229">
        <f>($P$234/100)*Curves!G27</f>
        <v>0.53333333333333333</v>
      </c>
      <c r="Q229">
        <v>0.01</v>
      </c>
      <c r="AI229">
        <v>7</v>
      </c>
      <c r="AK229">
        <v>1</v>
      </c>
      <c r="AR229" t="s">
        <v>946</v>
      </c>
      <c r="AY229" t="s">
        <v>1267</v>
      </c>
      <c r="AZ229" t="s">
        <v>1262</v>
      </c>
      <c r="BA229" t="s">
        <v>538</v>
      </c>
    </row>
    <row r="230" spans="1:53">
      <c r="A230" t="s">
        <v>952</v>
      </c>
      <c r="B230" t="s">
        <v>4</v>
      </c>
      <c r="C230">
        <v>9</v>
      </c>
      <c r="E230" t="s">
        <v>951</v>
      </c>
      <c r="F230">
        <f>($F$234/100)*Curves!G28</f>
        <v>132</v>
      </c>
      <c r="H230">
        <f>($H$234/100)*Curves!G28</f>
        <v>124.66666666666666</v>
      </c>
      <c r="J230">
        <v>-0.1</v>
      </c>
      <c r="P230">
        <f>($P$234/100)*Curves!G28</f>
        <v>0.73333333333333339</v>
      </c>
      <c r="AI230">
        <v>7</v>
      </c>
      <c r="AK230">
        <v>1</v>
      </c>
      <c r="AR230" t="s">
        <v>947</v>
      </c>
      <c r="AY230" t="s">
        <v>1267</v>
      </c>
      <c r="AZ230" t="s">
        <v>1262</v>
      </c>
      <c r="BA230" t="s">
        <v>538</v>
      </c>
    </row>
    <row r="231" spans="1:53">
      <c r="A231" t="s">
        <v>953</v>
      </c>
      <c r="B231" t="s">
        <v>7</v>
      </c>
      <c r="C231">
        <v>9</v>
      </c>
      <c r="E231" t="s">
        <v>952</v>
      </c>
      <c r="F231">
        <f>($F$234/100)*Curves!G29</f>
        <v>168</v>
      </c>
      <c r="H231">
        <f>($H$234/100)*Curves!G29</f>
        <v>158.66666666666669</v>
      </c>
      <c r="J231">
        <v>-0.1</v>
      </c>
      <c r="P231">
        <f>($P$234/100)*Curves!G29</f>
        <v>0.93333333333333346</v>
      </c>
      <c r="Q231">
        <v>0.01</v>
      </c>
      <c r="AI231">
        <v>7</v>
      </c>
      <c r="AK231">
        <v>1</v>
      </c>
      <c r="AR231" t="s">
        <v>948</v>
      </c>
      <c r="AY231" t="s">
        <v>1267</v>
      </c>
      <c r="AZ231" t="s">
        <v>1262</v>
      </c>
      <c r="BA231" t="s">
        <v>538</v>
      </c>
    </row>
    <row r="232" spans="1:53">
      <c r="A232" t="s">
        <v>954</v>
      </c>
      <c r="B232" t="s">
        <v>10</v>
      </c>
      <c r="C232">
        <v>9</v>
      </c>
      <c r="E232" t="s">
        <v>953</v>
      </c>
      <c r="F232">
        <f>($F$234/100)*Curves!G30</f>
        <v>204</v>
      </c>
      <c r="H232">
        <f>($H$234/100)*Curves!G30</f>
        <v>192.66666666666669</v>
      </c>
      <c r="J232">
        <v>-0.1</v>
      </c>
      <c r="P232">
        <f>($P$234/100)*Curves!G30</f>
        <v>1.1333333333333335</v>
      </c>
      <c r="AI232">
        <v>7</v>
      </c>
      <c r="AK232">
        <v>1</v>
      </c>
      <c r="AR232" t="s">
        <v>949</v>
      </c>
      <c r="AY232" t="s">
        <v>1267</v>
      </c>
      <c r="AZ232" t="s">
        <v>1262</v>
      </c>
      <c r="BA232" t="s">
        <v>538</v>
      </c>
    </row>
    <row r="233" spans="1:53">
      <c r="A233" t="s">
        <v>955</v>
      </c>
      <c r="B233" t="s">
        <v>13</v>
      </c>
      <c r="C233">
        <v>9</v>
      </c>
      <c r="E233" t="s">
        <v>954</v>
      </c>
      <c r="F233">
        <f>($F$234/100)*Curves!G31</f>
        <v>240</v>
      </c>
      <c r="H233">
        <f>($H$234/100)*Curves!G31</f>
        <v>226.66666666666669</v>
      </c>
      <c r="J233">
        <v>-0.1</v>
      </c>
      <c r="P233">
        <f>($P$234/100)*Curves!G31</f>
        <v>1.3333333333333335</v>
      </c>
      <c r="Q233">
        <v>0.01</v>
      </c>
      <c r="AI233">
        <v>7</v>
      </c>
      <c r="AK233">
        <v>1</v>
      </c>
      <c r="AR233" t="s">
        <v>950</v>
      </c>
      <c r="AY233" t="s">
        <v>1267</v>
      </c>
      <c r="AZ233" t="s">
        <v>1262</v>
      </c>
      <c r="BA233" t="s">
        <v>538</v>
      </c>
    </row>
    <row r="234" spans="1:53">
      <c r="F234">
        <v>900</v>
      </c>
      <c r="H234">
        <v>850</v>
      </c>
      <c r="P234">
        <v>5</v>
      </c>
    </row>
    <row r="235" spans="1:53">
      <c r="A235" t="s">
        <v>962</v>
      </c>
      <c r="B235" t="s">
        <v>1</v>
      </c>
      <c r="C235">
        <v>9</v>
      </c>
      <c r="F235">
        <f>($F$241/100)*Curves!G26</f>
        <v>59.999999999999993</v>
      </c>
      <c r="H235">
        <f>($H$241/100)*Curves!G26</f>
        <v>57.333333333333329</v>
      </c>
      <c r="J235">
        <v>-0.1</v>
      </c>
      <c r="P235">
        <f>($P$241/100)*Curves!G26</f>
        <v>0.28333333333333333</v>
      </c>
      <c r="AF235">
        <v>9</v>
      </c>
      <c r="AG235">
        <v>4</v>
      </c>
      <c r="AN235">
        <v>5.0000000000000001E-3</v>
      </c>
      <c r="AR235" t="s">
        <v>956</v>
      </c>
      <c r="AY235" t="s">
        <v>1266</v>
      </c>
      <c r="AZ235" t="s">
        <v>1262</v>
      </c>
      <c r="BA235" t="s">
        <v>536</v>
      </c>
    </row>
    <row r="236" spans="1:53">
      <c r="A236" t="s">
        <v>963</v>
      </c>
      <c r="C236">
        <v>9</v>
      </c>
      <c r="E236" t="s">
        <v>962</v>
      </c>
      <c r="F236">
        <f>($F$241/100)*Curves!G27</f>
        <v>96</v>
      </c>
      <c r="H236">
        <f>($H$241/100)*Curves!G27</f>
        <v>91.73333333333332</v>
      </c>
      <c r="J236">
        <v>-0.1</v>
      </c>
      <c r="P236">
        <f>($P$241/100)*Curves!G27</f>
        <v>0.45333333333333337</v>
      </c>
      <c r="AF236">
        <v>9</v>
      </c>
      <c r="AG236">
        <v>4</v>
      </c>
      <c r="AN236">
        <v>5.0000000000000001E-3</v>
      </c>
      <c r="AR236" t="s">
        <v>957</v>
      </c>
      <c r="AY236" t="s">
        <v>1266</v>
      </c>
      <c r="AZ236" t="s">
        <v>1262</v>
      </c>
      <c r="BA236" t="s">
        <v>536</v>
      </c>
    </row>
    <row r="237" spans="1:53">
      <c r="A237" t="s">
        <v>964</v>
      </c>
      <c r="B237" t="s">
        <v>4</v>
      </c>
      <c r="C237">
        <v>9</v>
      </c>
      <c r="E237" t="s">
        <v>963</v>
      </c>
      <c r="F237">
        <f>($F$241/100)*Curves!G28</f>
        <v>132</v>
      </c>
      <c r="H237">
        <f>($H$241/100)*Curves!G28</f>
        <v>126.13333333333333</v>
      </c>
      <c r="J237">
        <v>-0.1</v>
      </c>
      <c r="P237">
        <f>($P$241/100)*Curves!G28</f>
        <v>0.62333333333333341</v>
      </c>
      <c r="AF237">
        <v>9</v>
      </c>
      <c r="AG237">
        <v>4</v>
      </c>
      <c r="AN237">
        <v>5.0000000000000001E-3</v>
      </c>
      <c r="AR237" t="s">
        <v>958</v>
      </c>
      <c r="AY237" t="s">
        <v>1266</v>
      </c>
      <c r="AZ237" t="s">
        <v>1262</v>
      </c>
      <c r="BA237" t="s">
        <v>537</v>
      </c>
    </row>
    <row r="238" spans="1:53">
      <c r="A238" t="s">
        <v>965</v>
      </c>
      <c r="B238" t="s">
        <v>7</v>
      </c>
      <c r="C238">
        <v>9</v>
      </c>
      <c r="E238" t="s">
        <v>964</v>
      </c>
      <c r="F238">
        <f>($F$241/100)*Curves!G29</f>
        <v>168</v>
      </c>
      <c r="H238">
        <f>($H$241/100)*Curves!G29</f>
        <v>160.53333333333333</v>
      </c>
      <c r="J238">
        <v>-0.1</v>
      </c>
      <c r="P238">
        <f>($P$241/100)*Curves!G29</f>
        <v>0.79333333333333345</v>
      </c>
      <c r="AF238">
        <v>9</v>
      </c>
      <c r="AG238">
        <v>4</v>
      </c>
      <c r="AN238">
        <v>5.0000000000000001E-3</v>
      </c>
      <c r="AR238" t="s">
        <v>959</v>
      </c>
      <c r="AY238" t="s">
        <v>1266</v>
      </c>
      <c r="AZ238" t="s">
        <v>1262</v>
      </c>
      <c r="BA238" t="s">
        <v>538</v>
      </c>
    </row>
    <row r="239" spans="1:53">
      <c r="A239" t="s">
        <v>966</v>
      </c>
      <c r="B239" t="s">
        <v>10</v>
      </c>
      <c r="C239">
        <v>9</v>
      </c>
      <c r="E239" t="s">
        <v>965</v>
      </c>
      <c r="F239">
        <f>($F$241/100)*Curves!G30</f>
        <v>204</v>
      </c>
      <c r="H239">
        <f>($H$241/100)*Curves!G30</f>
        <v>194.93333333333334</v>
      </c>
      <c r="J239">
        <v>-0.1</v>
      </c>
      <c r="P239">
        <f>($P$241/100)*Curves!G30</f>
        <v>0.96333333333333349</v>
      </c>
      <c r="AF239">
        <v>9</v>
      </c>
      <c r="AG239">
        <v>4</v>
      </c>
      <c r="AN239">
        <v>5.0000000000000001E-3</v>
      </c>
      <c r="AR239" t="s">
        <v>960</v>
      </c>
      <c r="AY239" t="s">
        <v>1266</v>
      </c>
      <c r="AZ239" t="s">
        <v>1262</v>
      </c>
      <c r="BA239" t="s">
        <v>538</v>
      </c>
    </row>
    <row r="240" spans="1:53">
      <c r="A240" t="s">
        <v>967</v>
      </c>
      <c r="B240" t="s">
        <v>13</v>
      </c>
      <c r="C240">
        <v>9</v>
      </c>
      <c r="E240" t="s">
        <v>966</v>
      </c>
      <c r="F240">
        <f>($F$241/100)*Curves!G31</f>
        <v>240</v>
      </c>
      <c r="H240">
        <f>($H$241/100)*Curves!G31</f>
        <v>229.33333333333334</v>
      </c>
      <c r="J240">
        <v>-0.1</v>
      </c>
      <c r="P240">
        <f>($P$241/100)*Curves!G31</f>
        <v>1.1333333333333335</v>
      </c>
      <c r="AF240">
        <v>9</v>
      </c>
      <c r="AG240">
        <v>4</v>
      </c>
      <c r="AN240">
        <v>5.0000000000000001E-3</v>
      </c>
      <c r="AR240" t="s">
        <v>961</v>
      </c>
      <c r="AY240" t="s">
        <v>1266</v>
      </c>
      <c r="AZ240" t="s">
        <v>1262</v>
      </c>
      <c r="BA240" t="s">
        <v>538</v>
      </c>
    </row>
    <row r="241" spans="1:53">
      <c r="F241">
        <v>900</v>
      </c>
      <c r="H241">
        <v>860</v>
      </c>
      <c r="P241">
        <v>4.25</v>
      </c>
    </row>
    <row r="242" spans="1:53">
      <c r="A242" t="s">
        <v>974</v>
      </c>
      <c r="B242" t="s">
        <v>1</v>
      </c>
      <c r="C242">
        <v>9</v>
      </c>
      <c r="F242">
        <f>($F$248/100)*Curves!G26</f>
        <v>59.999999999999993</v>
      </c>
      <c r="H242">
        <f>($H$248/100)*Curves!G26</f>
        <v>57.999999999999993</v>
      </c>
      <c r="J242">
        <v>-0.1</v>
      </c>
      <c r="P242">
        <f>($P$248/100)*Curves!G26</f>
        <v>0.26666666666666666</v>
      </c>
      <c r="Q242">
        <v>0.01</v>
      </c>
      <c r="AF242">
        <v>4</v>
      </c>
      <c r="AG242">
        <v>6</v>
      </c>
      <c r="AR242" t="s">
        <v>968</v>
      </c>
      <c r="AY242" t="s">
        <v>1265</v>
      </c>
      <c r="AZ242" t="s">
        <v>1262</v>
      </c>
      <c r="BA242" t="s">
        <v>536</v>
      </c>
    </row>
    <row r="243" spans="1:53">
      <c r="A243" t="s">
        <v>975</v>
      </c>
      <c r="C243">
        <v>9</v>
      </c>
      <c r="E243" t="s">
        <v>974</v>
      </c>
      <c r="F243">
        <f>($F$248/100)*Curves!G27</f>
        <v>96</v>
      </c>
      <c r="H243">
        <f>($H$248/100)*Curves!G27</f>
        <v>92.799999999999983</v>
      </c>
      <c r="J243">
        <v>-0.1</v>
      </c>
      <c r="P243">
        <f>($P$248/100)*Curves!G27</f>
        <v>0.42666666666666664</v>
      </c>
      <c r="Q243">
        <v>0.01</v>
      </c>
      <c r="AF243">
        <v>4</v>
      </c>
      <c r="AG243">
        <v>6</v>
      </c>
      <c r="AR243" t="s">
        <v>969</v>
      </c>
      <c r="AY243" t="s">
        <v>1265</v>
      </c>
      <c r="AZ243" t="s">
        <v>1262</v>
      </c>
      <c r="BA243" t="s">
        <v>536</v>
      </c>
    </row>
    <row r="244" spans="1:53">
      <c r="A244" t="s">
        <v>976</v>
      </c>
      <c r="B244" t="s">
        <v>4</v>
      </c>
      <c r="C244">
        <v>9</v>
      </c>
      <c r="E244" t="s">
        <v>975</v>
      </c>
      <c r="F244">
        <f>($F$248/100)*Curves!G28</f>
        <v>132</v>
      </c>
      <c r="H244">
        <f>($H$248/100)*Curves!G28</f>
        <v>127.59999999999998</v>
      </c>
      <c r="J244">
        <v>-0.1</v>
      </c>
      <c r="P244">
        <f>($P$248/100)*Curves!G28</f>
        <v>0.58666666666666667</v>
      </c>
      <c r="Q244">
        <v>0.01</v>
      </c>
      <c r="AF244">
        <v>4</v>
      </c>
      <c r="AG244">
        <v>6</v>
      </c>
      <c r="AR244" t="s">
        <v>970</v>
      </c>
      <c r="AY244" t="s">
        <v>1265</v>
      </c>
      <c r="AZ244" t="s">
        <v>1262</v>
      </c>
      <c r="BA244" t="s">
        <v>537</v>
      </c>
    </row>
    <row r="245" spans="1:53">
      <c r="A245" t="s">
        <v>977</v>
      </c>
      <c r="B245" t="s">
        <v>7</v>
      </c>
      <c r="C245">
        <v>9</v>
      </c>
      <c r="E245" t="s">
        <v>976</v>
      </c>
      <c r="F245">
        <f>($F$248/100)*Curves!G29</f>
        <v>168</v>
      </c>
      <c r="H245">
        <f>($H$248/100)*Curves!G29</f>
        <v>162.4</v>
      </c>
      <c r="J245">
        <v>-0.1</v>
      </c>
      <c r="P245">
        <f>($P$248/100)*Curves!G29</f>
        <v>0.7466666666666667</v>
      </c>
      <c r="Q245">
        <v>0.01</v>
      </c>
      <c r="AF245">
        <v>4</v>
      </c>
      <c r="AG245">
        <v>6</v>
      </c>
      <c r="AR245" t="s">
        <v>971</v>
      </c>
      <c r="AY245" t="s">
        <v>1265</v>
      </c>
      <c r="AZ245" t="s">
        <v>1262</v>
      </c>
      <c r="BA245" t="s">
        <v>538</v>
      </c>
    </row>
    <row r="246" spans="1:53">
      <c r="A246" t="s">
        <v>978</v>
      </c>
      <c r="B246" t="s">
        <v>10</v>
      </c>
      <c r="C246">
        <v>9</v>
      </c>
      <c r="E246" t="s">
        <v>977</v>
      </c>
      <c r="F246">
        <f>($F$248/100)*Curves!G30</f>
        <v>204</v>
      </c>
      <c r="H246">
        <f>($H$248/100)*Curves!G30</f>
        <v>197.2</v>
      </c>
      <c r="J246">
        <v>-0.1</v>
      </c>
      <c r="P246">
        <f>($P$248/100)*Curves!G30</f>
        <v>0.90666666666666673</v>
      </c>
      <c r="Q246">
        <v>0.01</v>
      </c>
      <c r="AF246">
        <v>4</v>
      </c>
      <c r="AG246">
        <v>6</v>
      </c>
      <c r="AR246" t="s">
        <v>972</v>
      </c>
      <c r="AY246" t="s">
        <v>1265</v>
      </c>
      <c r="AZ246" t="s">
        <v>1262</v>
      </c>
      <c r="BA246" t="s">
        <v>538</v>
      </c>
    </row>
    <row r="247" spans="1:53">
      <c r="A247" t="s">
        <v>979</v>
      </c>
      <c r="B247" t="s">
        <v>13</v>
      </c>
      <c r="C247">
        <v>9</v>
      </c>
      <c r="E247" t="s">
        <v>978</v>
      </c>
      <c r="F247">
        <f>($F$248/100)*Curves!G31</f>
        <v>240</v>
      </c>
      <c r="H247">
        <f>($H$248/100)*Curves!G31</f>
        <v>232</v>
      </c>
      <c r="J247">
        <v>-0.1</v>
      </c>
      <c r="P247">
        <f>($P$248/100)*Curves!G31</f>
        <v>1.0666666666666667</v>
      </c>
      <c r="Q247">
        <v>0.01</v>
      </c>
      <c r="AF247">
        <v>4</v>
      </c>
      <c r="AG247">
        <v>6</v>
      </c>
      <c r="AR247" t="s">
        <v>973</v>
      </c>
      <c r="AY247" t="s">
        <v>1265</v>
      </c>
      <c r="AZ247" t="s">
        <v>1262</v>
      </c>
      <c r="BA247" t="s">
        <v>538</v>
      </c>
    </row>
    <row r="248" spans="1:53">
      <c r="F248">
        <v>900</v>
      </c>
      <c r="H248">
        <v>870</v>
      </c>
      <c r="P248">
        <v>4</v>
      </c>
    </row>
    <row r="249" spans="1:53">
      <c r="A249" t="s">
        <v>981</v>
      </c>
      <c r="B249" t="s">
        <v>1</v>
      </c>
      <c r="C249">
        <v>9</v>
      </c>
      <c r="F249">
        <f>($F$255/100)*Curves!G26</f>
        <v>53.333333333333329</v>
      </c>
      <c r="H249">
        <f>($H$255/100)*Curves!G26</f>
        <v>57.999999999999993</v>
      </c>
      <c r="J249">
        <v>-0.1</v>
      </c>
      <c r="P249">
        <f>($P$255/100)*Curves!G26</f>
        <v>0.19999999999999998</v>
      </c>
      <c r="AF249">
        <v>4</v>
      </c>
      <c r="AG249">
        <v>8</v>
      </c>
      <c r="AR249" t="s">
        <v>980</v>
      </c>
      <c r="AY249" t="s">
        <v>1264</v>
      </c>
      <c r="AZ249" t="s">
        <v>1261</v>
      </c>
      <c r="BA249" t="s">
        <v>536</v>
      </c>
    </row>
    <row r="250" spans="1:53">
      <c r="A250" t="s">
        <v>982</v>
      </c>
      <c r="C250">
        <v>9</v>
      </c>
      <c r="E250" t="s">
        <v>981</v>
      </c>
      <c r="F250">
        <f>($F$255/100)*Curves!G27</f>
        <v>85.333333333333329</v>
      </c>
      <c r="H250">
        <f>($H$255/100)*Curves!G27</f>
        <v>92.799999999999983</v>
      </c>
      <c r="J250">
        <v>-0.1</v>
      </c>
      <c r="P250">
        <f>($P$255/100)*Curves!G27</f>
        <v>0.31999999999999995</v>
      </c>
      <c r="AF250">
        <v>4</v>
      </c>
      <c r="AG250">
        <v>8</v>
      </c>
      <c r="AR250" t="s">
        <v>969</v>
      </c>
      <c r="AY250" t="s">
        <v>1264</v>
      </c>
      <c r="AZ250" t="s">
        <v>1261</v>
      </c>
      <c r="BA250" t="s">
        <v>536</v>
      </c>
    </row>
    <row r="251" spans="1:53">
      <c r="A251" t="s">
        <v>983</v>
      </c>
      <c r="B251" t="s">
        <v>4</v>
      </c>
      <c r="C251">
        <v>9</v>
      </c>
      <c r="E251" t="s">
        <v>982</v>
      </c>
      <c r="F251">
        <f>($F$255/100)*Curves!G28</f>
        <v>117.33333333333333</v>
      </c>
      <c r="H251">
        <f>($H$255/100)*Curves!G28</f>
        <v>127.59999999999998</v>
      </c>
      <c r="J251">
        <v>-0.1</v>
      </c>
      <c r="P251">
        <f>($P$255/100)*Curves!G28</f>
        <v>0.43999999999999995</v>
      </c>
      <c r="AF251">
        <v>4</v>
      </c>
      <c r="AG251">
        <v>8</v>
      </c>
      <c r="AR251" t="s">
        <v>970</v>
      </c>
      <c r="AY251" t="s">
        <v>1264</v>
      </c>
      <c r="AZ251" t="s">
        <v>1261</v>
      </c>
      <c r="BA251" t="s">
        <v>537</v>
      </c>
    </row>
    <row r="252" spans="1:53">
      <c r="A252" t="s">
        <v>984</v>
      </c>
      <c r="B252" t="s">
        <v>7</v>
      </c>
      <c r="C252">
        <v>9</v>
      </c>
      <c r="E252" t="s">
        <v>983</v>
      </c>
      <c r="F252">
        <f>($F$255/100)*Curves!G29</f>
        <v>149.33333333333334</v>
      </c>
      <c r="H252">
        <f>($H$255/100)*Curves!G29</f>
        <v>162.4</v>
      </c>
      <c r="J252">
        <v>-0.1</v>
      </c>
      <c r="P252">
        <f>($P$255/100)*Curves!G29</f>
        <v>0.56000000000000005</v>
      </c>
      <c r="AF252">
        <v>4</v>
      </c>
      <c r="AG252">
        <v>8</v>
      </c>
      <c r="AR252" t="s">
        <v>971</v>
      </c>
      <c r="AY252" t="s">
        <v>1264</v>
      </c>
      <c r="AZ252" t="s">
        <v>1261</v>
      </c>
      <c r="BA252" t="s">
        <v>538</v>
      </c>
    </row>
    <row r="253" spans="1:53">
      <c r="A253" t="s">
        <v>985</v>
      </c>
      <c r="B253" t="s">
        <v>10</v>
      </c>
      <c r="C253">
        <v>9</v>
      </c>
      <c r="E253" t="s">
        <v>984</v>
      </c>
      <c r="F253">
        <f>($F$255/100)*Curves!G30</f>
        <v>181.33333333333334</v>
      </c>
      <c r="H253">
        <f>($H$255/100)*Curves!G30</f>
        <v>197.2</v>
      </c>
      <c r="J253">
        <v>-0.1</v>
      </c>
      <c r="P253">
        <f>($P$255/100)*Curves!G30</f>
        <v>0.68</v>
      </c>
      <c r="AF253">
        <v>4</v>
      </c>
      <c r="AG253">
        <v>8</v>
      </c>
      <c r="AR253" t="s">
        <v>972</v>
      </c>
      <c r="AY253" t="s">
        <v>1264</v>
      </c>
      <c r="AZ253" t="s">
        <v>1261</v>
      </c>
      <c r="BA253" t="s">
        <v>538</v>
      </c>
    </row>
    <row r="254" spans="1:53">
      <c r="A254" t="s">
        <v>986</v>
      </c>
      <c r="B254" t="s">
        <v>13</v>
      </c>
      <c r="C254">
        <v>9</v>
      </c>
      <c r="E254" t="s">
        <v>985</v>
      </c>
      <c r="F254">
        <f>($F$255/100)*Curves!G31</f>
        <v>213.33333333333334</v>
      </c>
      <c r="H254">
        <f>($H$255/100)*Curves!G31</f>
        <v>232</v>
      </c>
      <c r="J254">
        <v>-0.1</v>
      </c>
      <c r="P254">
        <f>($P$255/100)*Curves!G31</f>
        <v>0.8</v>
      </c>
      <c r="AF254">
        <v>4</v>
      </c>
      <c r="AG254">
        <v>8</v>
      </c>
      <c r="AR254" t="s">
        <v>973</v>
      </c>
      <c r="AY254" t="s">
        <v>1264</v>
      </c>
      <c r="AZ254" t="s">
        <v>1261</v>
      </c>
      <c r="BA254" t="s">
        <v>538</v>
      </c>
    </row>
    <row r="255" spans="1:53">
      <c r="F255">
        <v>800</v>
      </c>
      <c r="H255">
        <v>870</v>
      </c>
      <c r="P255">
        <v>3</v>
      </c>
    </row>
  </sheetData>
  <conditionalFormatting sqref="A2:O11 A12:AE12 AO12:BC12 Q2:BC11 A13:BC20 AN32:BC32 R228:AH231 A228:A233 C232:AH233 C228:P231 A78:AQ83 AT78:BC83 A84:BC114 A255:BC996 AL228:AX233 A33:BC69 A120:BC174 A115:AS119 AU115:BC119 A221:AX227 A234:AX254 BA221:BC254 A186:BC220 A175:AS185 AU175:BC185 Q32:AE32 A21:O32 Q21:BC31 A70:O77 Q70:BC77">
    <cfRule type="expression" dxfId="29" priority="20">
      <formula>$A2=""</formula>
    </cfRule>
  </conditionalFormatting>
  <conditionalFormatting sqref="P2:P11">
    <cfRule type="expression" dxfId="28" priority="19">
      <formula>$A2=""</formula>
    </cfRule>
  </conditionalFormatting>
  <conditionalFormatting sqref="AF12:AN12">
    <cfRule type="expression" dxfId="27" priority="18">
      <formula>$A12=""</formula>
    </cfRule>
  </conditionalFormatting>
  <conditionalFormatting sqref="AF32:AM32">
    <cfRule type="expression" dxfId="26" priority="17">
      <formula>$A32=""</formula>
    </cfRule>
  </conditionalFormatting>
  <conditionalFormatting sqref="Q229 Q231">
    <cfRule type="expression" dxfId="25" priority="30">
      <formula>$A228=""</formula>
    </cfRule>
  </conditionalFormatting>
  <conditionalFormatting sqref="AI228:AK233">
    <cfRule type="expression" dxfId="24" priority="16">
      <formula>$A228=""</formula>
    </cfRule>
  </conditionalFormatting>
  <conditionalFormatting sqref="B228:B233">
    <cfRule type="expression" dxfId="23" priority="15">
      <formula>$A228=""</formula>
    </cfRule>
  </conditionalFormatting>
  <conditionalFormatting sqref="AR78:AS83">
    <cfRule type="expression" dxfId="22" priority="14">
      <formula>$A78=""</formula>
    </cfRule>
  </conditionalFormatting>
  <conditionalFormatting sqref="AT115:AT119">
    <cfRule type="expression" dxfId="21" priority="13">
      <formula>$A115=""</formula>
    </cfRule>
  </conditionalFormatting>
  <conditionalFormatting sqref="AY234:AZ254 AY221:AZ227">
    <cfRule type="expression" dxfId="20" priority="12">
      <formula>$A221=""</formula>
    </cfRule>
  </conditionalFormatting>
  <conditionalFormatting sqref="AY228:AY233">
    <cfRule type="expression" dxfId="19" priority="11">
      <formula>$A228=""</formula>
    </cfRule>
  </conditionalFormatting>
  <conditionalFormatting sqref="AZ228:AZ233">
    <cfRule type="expression" dxfId="18" priority="10">
      <formula>$A228=""</formula>
    </cfRule>
  </conditionalFormatting>
  <conditionalFormatting sqref="AT175:AT185">
    <cfRule type="expression" dxfId="17" priority="9">
      <formula>$A175=""</formula>
    </cfRule>
  </conditionalFormatting>
  <conditionalFormatting sqref="BD2:BD996">
    <cfRule type="expression" dxfId="16" priority="8">
      <formula>$A2=""</formula>
    </cfRule>
  </conditionalFormatting>
  <conditionalFormatting sqref="A1:BD1">
    <cfRule type="expression" dxfId="15" priority="7">
      <formula>$A1=""</formula>
    </cfRule>
  </conditionalFormatting>
  <conditionalFormatting sqref="P70:P77">
    <cfRule type="expression" dxfId="14" priority="1">
      <formula>$A70=""</formula>
    </cfRule>
  </conditionalFormatting>
  <conditionalFormatting sqref="P21:P32">
    <cfRule type="expression" dxfId="13" priority="4">
      <formula>$A21=""</formula>
    </cfRule>
  </conditionalFormatting>
  <conditionalFormatting sqref="P21:P32">
    <cfRule type="expression" dxfId="12" priority="5">
      <formula>MOD(COLUMN(),2)=1</formula>
    </cfRule>
    <cfRule type="expression" dxfId="11" priority="6">
      <formula>EVEN(ROW())=ROW()</formula>
    </cfRule>
  </conditionalFormatting>
  <conditionalFormatting sqref="P70:P77">
    <cfRule type="expression" dxfId="10" priority="2">
      <formula>MOD(COLUMN(),2)=1</formula>
    </cfRule>
    <cfRule type="expression" dxfId="9" priority="3">
      <formula>EVEN(ROW())=ROW()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B64E-C8DE-4F2C-AF78-F9418296C24F}">
  <dimension ref="A1:BD198"/>
  <sheetViews>
    <sheetView tabSelected="1" workbookViewId="0">
      <pane ySplit="1" topLeftCell="A167" activePane="bottomLeft" state="frozen"/>
      <selection pane="bottomLeft" activeCell="J203" sqref="J203"/>
    </sheetView>
  </sheetViews>
  <sheetFormatPr defaultRowHeight="15"/>
  <cols>
    <col min="1" max="1" width="21.140625" bestFit="1" customWidth="1"/>
    <col min="2" max="2" width="12.85546875" bestFit="1" customWidth="1"/>
    <col min="3" max="3" width="16.85546875" bestFit="1" customWidth="1"/>
    <col min="4" max="4" width="15.5703125" bestFit="1" customWidth="1"/>
    <col min="5" max="5" width="20.85546875" bestFit="1" customWidth="1"/>
    <col min="6" max="6" width="16.85546875" bestFit="1" customWidth="1"/>
    <col min="7" max="7" width="20.85546875" bestFit="1" customWidth="1"/>
    <col min="8" max="8" width="16.85546875" bestFit="1" customWidth="1"/>
    <col min="9" max="9" width="15.5703125" bestFit="1" customWidth="1"/>
    <col min="10" max="10" width="16.85546875" bestFit="1" customWidth="1"/>
    <col min="11" max="11" width="22.28515625" bestFit="1" customWidth="1"/>
    <col min="12" max="13" width="20.85546875" bestFit="1" customWidth="1"/>
    <col min="14" max="14" width="23.5703125" bestFit="1" customWidth="1"/>
    <col min="15" max="15" width="19.5703125" bestFit="1" customWidth="1"/>
    <col min="16" max="16" width="18.28515625" bestFit="1" customWidth="1"/>
    <col min="17" max="17" width="22.28515625" bestFit="1" customWidth="1"/>
    <col min="18" max="19" width="19.5703125" bestFit="1" customWidth="1"/>
    <col min="20" max="20" width="11.5703125" bestFit="1" customWidth="1"/>
    <col min="21" max="21" width="12.85546875" bestFit="1" customWidth="1"/>
    <col min="22" max="22" width="11.5703125" bestFit="1" customWidth="1"/>
    <col min="23" max="23" width="12.85546875" bestFit="1" customWidth="1"/>
    <col min="24" max="24" width="11.5703125" bestFit="1" customWidth="1"/>
    <col min="25" max="25" width="12.85546875" bestFit="1" customWidth="1"/>
    <col min="26" max="26" width="14.28515625" bestFit="1" customWidth="1"/>
    <col min="27" max="27" width="15.5703125" bestFit="1" customWidth="1"/>
    <col min="28" max="28" width="11.5703125" bestFit="1" customWidth="1"/>
    <col min="29" max="29" width="12.85546875" bestFit="1" customWidth="1"/>
    <col min="30" max="30" width="11.5703125" bestFit="1" customWidth="1"/>
    <col min="31" max="31" width="12.85546875" bestFit="1" customWidth="1"/>
    <col min="32" max="38" width="7.7109375" bestFit="1" customWidth="1"/>
    <col min="39" max="39" width="9" bestFit="1" customWidth="1"/>
    <col min="40" max="40" width="16.85546875" bestFit="1" customWidth="1"/>
    <col min="41" max="41" width="30.28515625" bestFit="1" customWidth="1"/>
    <col min="42" max="43" width="26.28515625" bestFit="1" customWidth="1"/>
    <col min="44" max="45" width="38.85546875" customWidth="1"/>
    <col min="46" max="46" width="15.5703125" bestFit="1" customWidth="1"/>
    <col min="47" max="47" width="19.5703125" bestFit="1" customWidth="1"/>
    <col min="48" max="48" width="19.5703125" customWidth="1"/>
    <col min="49" max="49" width="18.28515625" bestFit="1" customWidth="1"/>
    <col min="50" max="50" width="10.28515625" bestFit="1" customWidth="1"/>
    <col min="51" max="51" width="12.85546875" bestFit="1" customWidth="1"/>
    <col min="52" max="52" width="15.5703125" bestFit="1" customWidth="1"/>
    <col min="53" max="53" width="16.85546875" bestFit="1" customWidth="1"/>
    <col min="54" max="54" width="15.5703125" bestFit="1" customWidth="1"/>
    <col min="55" max="55" width="14.28515625" bestFit="1" customWidth="1"/>
    <col min="56" max="56" width="22.85546875" bestFit="1" customWidth="1"/>
  </cols>
  <sheetData>
    <row r="1" spans="1:56" s="19" customFormat="1" ht="12.75">
      <c r="A1" s="19" t="s">
        <v>15</v>
      </c>
      <c r="B1" s="19" t="s">
        <v>16</v>
      </c>
      <c r="C1" s="19" t="s">
        <v>1536</v>
      </c>
      <c r="D1" s="19" t="s">
        <v>1535</v>
      </c>
      <c r="E1" s="19" t="s">
        <v>17</v>
      </c>
      <c r="F1" s="19" t="s">
        <v>1537</v>
      </c>
      <c r="G1" s="19" t="s">
        <v>1540</v>
      </c>
      <c r="H1" s="19" t="s">
        <v>1539</v>
      </c>
      <c r="I1" s="19" t="s">
        <v>1538</v>
      </c>
      <c r="J1" s="19" t="s">
        <v>1541</v>
      </c>
      <c r="K1" s="19" t="s">
        <v>1542</v>
      </c>
      <c r="L1" s="19" t="s">
        <v>1543</v>
      </c>
      <c r="M1" s="19" t="s">
        <v>1544</v>
      </c>
      <c r="N1" s="19" t="s">
        <v>1545</v>
      </c>
      <c r="O1" s="19" t="s">
        <v>1546</v>
      </c>
      <c r="P1" s="19" t="s">
        <v>42</v>
      </c>
      <c r="Q1" s="19" t="s">
        <v>1547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  <c r="W1" s="19" t="s">
        <v>23</v>
      </c>
      <c r="X1" s="19" t="s">
        <v>24</v>
      </c>
      <c r="Y1" s="19" t="s">
        <v>25</v>
      </c>
      <c r="Z1" s="19" t="s">
        <v>26</v>
      </c>
      <c r="AA1" s="19" t="s">
        <v>27</v>
      </c>
      <c r="AB1" s="19" t="s">
        <v>28</v>
      </c>
      <c r="AC1" s="19" t="s">
        <v>29</v>
      </c>
      <c r="AD1" s="19" t="s">
        <v>30</v>
      </c>
      <c r="AE1" s="19" t="s">
        <v>31</v>
      </c>
      <c r="AF1" s="19" t="s">
        <v>32</v>
      </c>
      <c r="AG1" s="19" t="s">
        <v>33</v>
      </c>
      <c r="AH1" s="19" t="s">
        <v>34</v>
      </c>
      <c r="AI1" s="19" t="s">
        <v>35</v>
      </c>
      <c r="AJ1" s="19" t="s">
        <v>36</v>
      </c>
      <c r="AK1" s="19" t="s">
        <v>37</v>
      </c>
      <c r="AL1" s="19" t="s">
        <v>38</v>
      </c>
      <c r="AM1" s="19" t="s">
        <v>39</v>
      </c>
      <c r="AN1" s="19" t="s">
        <v>40</v>
      </c>
      <c r="AO1" s="19" t="s">
        <v>41</v>
      </c>
      <c r="AP1" s="19" t="s">
        <v>282</v>
      </c>
      <c r="AQ1" s="19" t="s">
        <v>283</v>
      </c>
      <c r="AR1" s="19" t="s">
        <v>284</v>
      </c>
      <c r="AS1" s="19" t="s">
        <v>1840</v>
      </c>
      <c r="AT1" s="19" t="s">
        <v>285</v>
      </c>
      <c r="AU1" s="19" t="s">
        <v>1088</v>
      </c>
      <c r="AV1" s="19" t="s">
        <v>1089</v>
      </c>
      <c r="AW1" s="19" t="s">
        <v>1090</v>
      </c>
      <c r="AX1" s="19" t="s">
        <v>1091</v>
      </c>
      <c r="AY1" s="19" t="s">
        <v>1092</v>
      </c>
      <c r="AZ1" s="19" t="s">
        <v>1093</v>
      </c>
      <c r="BA1" s="19" t="s">
        <v>1094</v>
      </c>
      <c r="BB1" s="19" t="s">
        <v>1095</v>
      </c>
      <c r="BC1" s="19" t="s">
        <v>1096</v>
      </c>
      <c r="BD1" s="19" t="s">
        <v>1385</v>
      </c>
    </row>
    <row r="2" spans="1:56">
      <c r="A2" t="s">
        <v>743</v>
      </c>
      <c r="C2">
        <v>9</v>
      </c>
      <c r="D2">
        <v>120</v>
      </c>
      <c r="F2">
        <f>($F$12/100)*Curves!$B65</f>
        <v>164.85000000000011</v>
      </c>
      <c r="G2">
        <f>($G$12/100)*Curves!$B65</f>
        <v>153.8600000000001</v>
      </c>
      <c r="H2">
        <v>0</v>
      </c>
      <c r="I2">
        <v>0</v>
      </c>
      <c r="J2">
        <v>0.1</v>
      </c>
      <c r="K2">
        <v>0</v>
      </c>
      <c r="L2">
        <v>0</v>
      </c>
      <c r="M2">
        <v>0</v>
      </c>
      <c r="N2">
        <v>0</v>
      </c>
      <c r="O2">
        <v>0</v>
      </c>
      <c r="P2">
        <f>($P$12/100)*Curves!G65</f>
        <v>0.38500000000000001</v>
      </c>
      <c r="R2">
        <v>-5.0000000000000001E-3</v>
      </c>
      <c r="AF2">
        <v>12</v>
      </c>
      <c r="AG2">
        <v>8</v>
      </c>
      <c r="AH2">
        <v>0</v>
      </c>
      <c r="AI2">
        <v>0</v>
      </c>
      <c r="AJ2">
        <v>0</v>
      </c>
      <c r="AK2">
        <v>0</v>
      </c>
      <c r="AL2">
        <v>0</v>
      </c>
      <c r="AM2">
        <v>50</v>
      </c>
      <c r="AN2">
        <v>0.01</v>
      </c>
      <c r="AR2" t="s">
        <v>1147</v>
      </c>
    </row>
    <row r="3" spans="1:56">
      <c r="A3" t="s">
        <v>744</v>
      </c>
      <c r="C3">
        <v>9</v>
      </c>
      <c r="D3">
        <v>119</v>
      </c>
      <c r="E3" t="s">
        <v>743</v>
      </c>
      <c r="F3">
        <f>($F$12/100)*Curves!$B66</f>
        <v>461.55000000000013</v>
      </c>
      <c r="G3">
        <f>($G$12/100)*Curves!$B66</f>
        <v>430.78000000000014</v>
      </c>
      <c r="H3">
        <v>0</v>
      </c>
      <c r="I3">
        <v>0</v>
      </c>
      <c r="J3">
        <v>0.1</v>
      </c>
      <c r="K3">
        <v>0</v>
      </c>
      <c r="L3">
        <v>0</v>
      </c>
      <c r="M3">
        <v>0</v>
      </c>
      <c r="N3">
        <v>0</v>
      </c>
      <c r="O3">
        <v>0</v>
      </c>
      <c r="P3">
        <f>($P$12/100)*Curves!G66</f>
        <v>0.45500000000000007</v>
      </c>
      <c r="R3">
        <v>-5.0000000000000001E-3</v>
      </c>
      <c r="AF3">
        <v>20</v>
      </c>
      <c r="AG3">
        <v>10</v>
      </c>
      <c r="AH3">
        <v>0</v>
      </c>
      <c r="AI3">
        <v>0</v>
      </c>
      <c r="AJ3">
        <v>0</v>
      </c>
      <c r="AK3">
        <v>0</v>
      </c>
      <c r="AL3">
        <v>0</v>
      </c>
      <c r="AM3">
        <v>50</v>
      </c>
      <c r="AN3">
        <v>0.01</v>
      </c>
      <c r="AR3" t="s">
        <v>1139</v>
      </c>
    </row>
    <row r="4" spans="1:56">
      <c r="A4" t="s">
        <v>745</v>
      </c>
      <c r="C4">
        <v>9</v>
      </c>
      <c r="D4">
        <v>118</v>
      </c>
      <c r="E4" t="s">
        <v>744</v>
      </c>
      <c r="F4">
        <f>($F$12/100)*Curves!$B67</f>
        <v>758.25000000000011</v>
      </c>
      <c r="G4">
        <f>($G$12/100)*Curves!$B67</f>
        <v>707.7</v>
      </c>
      <c r="H4">
        <v>0</v>
      </c>
      <c r="I4">
        <v>0</v>
      </c>
      <c r="J4">
        <v>0.2</v>
      </c>
      <c r="K4">
        <v>0.01</v>
      </c>
      <c r="L4">
        <v>2.5000000000000001E-2</v>
      </c>
      <c r="M4">
        <v>2.5000000000000001E-2</v>
      </c>
      <c r="N4">
        <v>0.01</v>
      </c>
      <c r="O4">
        <v>0.01</v>
      </c>
      <c r="P4">
        <f>($P$12/100)*Curves!G67</f>
        <v>0.52500000000000002</v>
      </c>
      <c r="R4">
        <v>-5.0000000000000001E-3</v>
      </c>
      <c r="AF4">
        <v>24</v>
      </c>
      <c r="AG4">
        <v>12</v>
      </c>
      <c r="AH4">
        <v>0</v>
      </c>
      <c r="AI4">
        <v>0</v>
      </c>
      <c r="AJ4">
        <v>5</v>
      </c>
      <c r="AK4">
        <v>0</v>
      </c>
      <c r="AL4">
        <v>0</v>
      </c>
      <c r="AM4">
        <v>50</v>
      </c>
      <c r="AN4">
        <v>0.01</v>
      </c>
      <c r="AR4" t="s">
        <v>1130</v>
      </c>
    </row>
    <row r="5" spans="1:56">
      <c r="A5" t="s">
        <v>746</v>
      </c>
      <c r="C5">
        <v>9</v>
      </c>
      <c r="D5">
        <v>117</v>
      </c>
      <c r="E5" t="s">
        <v>745</v>
      </c>
      <c r="F5">
        <f>($F$12/100)*Curves!$B68</f>
        <v>1054.95</v>
      </c>
      <c r="G5">
        <f>($G$12/100)*Curves!$B68</f>
        <v>984.62</v>
      </c>
      <c r="H5">
        <v>0</v>
      </c>
      <c r="I5">
        <v>0</v>
      </c>
      <c r="J5">
        <v>0.2</v>
      </c>
      <c r="K5">
        <v>0.01</v>
      </c>
      <c r="L5">
        <v>2.5000000000000001E-2</v>
      </c>
      <c r="M5">
        <v>2.5000000000000001E-2</v>
      </c>
      <c r="N5">
        <v>0.01</v>
      </c>
      <c r="O5">
        <v>0.01</v>
      </c>
      <c r="P5">
        <f>($P$12/100)*Curves!G68</f>
        <v>0.59500000000000008</v>
      </c>
      <c r="R5">
        <v>-5.0000000000000001E-3</v>
      </c>
      <c r="AF5">
        <v>30</v>
      </c>
      <c r="AG5">
        <v>16</v>
      </c>
      <c r="AH5">
        <v>0</v>
      </c>
      <c r="AI5">
        <v>0</v>
      </c>
      <c r="AJ5">
        <v>5</v>
      </c>
      <c r="AK5">
        <v>0</v>
      </c>
      <c r="AL5">
        <v>0</v>
      </c>
      <c r="AM5">
        <v>50</v>
      </c>
      <c r="AN5">
        <v>0.01</v>
      </c>
      <c r="AR5" t="s">
        <v>1122</v>
      </c>
    </row>
    <row r="6" spans="1:56">
      <c r="A6" t="s">
        <v>747</v>
      </c>
      <c r="C6">
        <v>9</v>
      </c>
      <c r="D6">
        <v>116</v>
      </c>
      <c r="E6" t="s">
        <v>746</v>
      </c>
      <c r="F6">
        <f>($F$12/100)*Curves!$B69</f>
        <v>1351.65</v>
      </c>
      <c r="G6">
        <f>($G$12/100)*Curves!$B69</f>
        <v>1261.5400000000002</v>
      </c>
      <c r="H6">
        <v>0</v>
      </c>
      <c r="I6">
        <v>0</v>
      </c>
      <c r="J6">
        <v>0.3</v>
      </c>
      <c r="K6">
        <v>0.01</v>
      </c>
      <c r="L6">
        <v>2.5000000000000001E-2</v>
      </c>
      <c r="M6">
        <v>2.5000000000000001E-2</v>
      </c>
      <c r="N6">
        <v>0.01</v>
      </c>
      <c r="O6">
        <v>0.01</v>
      </c>
      <c r="P6">
        <f>($P$12/100)*Curves!G69</f>
        <v>0.66500000000000004</v>
      </c>
      <c r="R6">
        <v>-5.0000000000000001E-3</v>
      </c>
      <c r="AF6">
        <v>34</v>
      </c>
      <c r="AG6">
        <v>18</v>
      </c>
      <c r="AH6">
        <v>0</v>
      </c>
      <c r="AI6">
        <v>0</v>
      </c>
      <c r="AJ6">
        <v>5</v>
      </c>
      <c r="AK6">
        <v>0</v>
      </c>
      <c r="AL6">
        <v>0</v>
      </c>
      <c r="AM6">
        <v>50</v>
      </c>
      <c r="AN6">
        <v>0.01</v>
      </c>
      <c r="AR6" t="s">
        <v>1156</v>
      </c>
    </row>
    <row r="7" spans="1:56">
      <c r="A7" t="s">
        <v>748</v>
      </c>
      <c r="C7">
        <v>9</v>
      </c>
      <c r="D7">
        <v>115</v>
      </c>
      <c r="E7" t="s">
        <v>747</v>
      </c>
      <c r="F7">
        <f>($F$12/100)*Curves!$B70</f>
        <v>1648.3500000000001</v>
      </c>
      <c r="G7">
        <f>($G$12/100)*Curves!$B70</f>
        <v>1538.46</v>
      </c>
      <c r="H7">
        <v>0</v>
      </c>
      <c r="I7">
        <v>0</v>
      </c>
      <c r="J7">
        <v>0.3</v>
      </c>
      <c r="K7">
        <v>0.01</v>
      </c>
      <c r="L7">
        <v>0.05</v>
      </c>
      <c r="M7">
        <v>0.05</v>
      </c>
      <c r="N7">
        <v>0.01</v>
      </c>
      <c r="O7">
        <v>0.01</v>
      </c>
      <c r="P7">
        <f>($P$12/100)*Curves!G70</f>
        <v>0.7350000000000001</v>
      </c>
      <c r="R7">
        <v>-5.0000000000000001E-3</v>
      </c>
      <c r="AF7">
        <v>40</v>
      </c>
      <c r="AG7">
        <v>20</v>
      </c>
      <c r="AH7">
        <v>0</v>
      </c>
      <c r="AI7">
        <v>0</v>
      </c>
      <c r="AJ7">
        <v>10</v>
      </c>
      <c r="AK7">
        <v>0</v>
      </c>
      <c r="AL7">
        <v>0</v>
      </c>
      <c r="AM7">
        <v>50</v>
      </c>
      <c r="AN7">
        <v>0.01</v>
      </c>
      <c r="AR7" t="s">
        <v>1114</v>
      </c>
    </row>
    <row r="8" spans="1:56">
      <c r="A8" t="s">
        <v>749</v>
      </c>
      <c r="C8">
        <v>9</v>
      </c>
      <c r="D8">
        <v>114</v>
      </c>
      <c r="E8" t="s">
        <v>748</v>
      </c>
      <c r="F8">
        <f>($F$12/100)*Curves!$B71</f>
        <v>1945.0500000000002</v>
      </c>
      <c r="G8">
        <f>($G$12/100)*Curves!$B71</f>
        <v>1815.38</v>
      </c>
      <c r="H8">
        <v>0</v>
      </c>
      <c r="I8">
        <v>0</v>
      </c>
      <c r="J8">
        <v>0.3</v>
      </c>
      <c r="K8">
        <v>0.01</v>
      </c>
      <c r="L8">
        <v>0.05</v>
      </c>
      <c r="M8">
        <v>0.05</v>
      </c>
      <c r="N8">
        <v>0.01</v>
      </c>
      <c r="O8">
        <v>0.01</v>
      </c>
      <c r="P8">
        <f>($P$12/100)*Curves!G71</f>
        <v>0.80500000000000005</v>
      </c>
      <c r="R8">
        <v>-5.0000000000000001E-3</v>
      </c>
      <c r="AF8">
        <v>46</v>
      </c>
      <c r="AG8">
        <v>22</v>
      </c>
      <c r="AH8">
        <v>0</v>
      </c>
      <c r="AI8">
        <v>0</v>
      </c>
      <c r="AJ8">
        <v>10</v>
      </c>
      <c r="AK8">
        <v>0</v>
      </c>
      <c r="AL8">
        <v>0</v>
      </c>
      <c r="AM8">
        <v>50</v>
      </c>
      <c r="AN8">
        <v>0.01</v>
      </c>
      <c r="AR8" t="s">
        <v>1107</v>
      </c>
    </row>
    <row r="9" spans="1:56">
      <c r="A9" t="s">
        <v>750</v>
      </c>
      <c r="C9">
        <v>9</v>
      </c>
      <c r="D9">
        <v>113</v>
      </c>
      <c r="E9" t="s">
        <v>749</v>
      </c>
      <c r="F9">
        <f>($F$12/100)*Curves!$B72</f>
        <v>2241.75</v>
      </c>
      <c r="G9">
        <f>($G$12/100)*Curves!$B72</f>
        <v>2092.3000000000002</v>
      </c>
      <c r="H9">
        <v>0</v>
      </c>
      <c r="I9">
        <v>0</v>
      </c>
      <c r="J9">
        <v>0.5</v>
      </c>
      <c r="K9">
        <v>0.01</v>
      </c>
      <c r="L9">
        <v>0.05</v>
      </c>
      <c r="M9">
        <v>0.05</v>
      </c>
      <c r="N9">
        <v>0.01</v>
      </c>
      <c r="O9">
        <v>0.01</v>
      </c>
      <c r="P9">
        <f>($P$12/100)*Curves!G72</f>
        <v>0.87500000000000011</v>
      </c>
      <c r="R9">
        <v>-5.0000000000000001E-3</v>
      </c>
      <c r="AF9">
        <v>50</v>
      </c>
      <c r="AG9">
        <v>24</v>
      </c>
      <c r="AH9">
        <v>0</v>
      </c>
      <c r="AI9">
        <v>0</v>
      </c>
      <c r="AJ9">
        <v>10</v>
      </c>
      <c r="AK9">
        <v>0</v>
      </c>
      <c r="AL9">
        <v>0</v>
      </c>
      <c r="AM9">
        <v>50</v>
      </c>
      <c r="AN9">
        <v>0.01</v>
      </c>
      <c r="AR9" t="s">
        <v>1100</v>
      </c>
    </row>
    <row r="10" spans="1:56">
      <c r="A10" t="s">
        <v>751</v>
      </c>
      <c r="C10">
        <v>9</v>
      </c>
      <c r="D10">
        <v>112</v>
      </c>
      <c r="E10" t="s">
        <v>750</v>
      </c>
      <c r="F10">
        <f>($F$12/100)*Curves!$B73</f>
        <v>2538.4500000000003</v>
      </c>
      <c r="G10">
        <f>($G$12/100)*Curves!$B73</f>
        <v>2369.2200000000003</v>
      </c>
      <c r="H10">
        <v>0</v>
      </c>
      <c r="I10">
        <v>0</v>
      </c>
      <c r="J10">
        <v>0.5</v>
      </c>
      <c r="K10">
        <v>0.02</v>
      </c>
      <c r="L10">
        <v>0.1</v>
      </c>
      <c r="M10">
        <v>0.1</v>
      </c>
      <c r="N10">
        <v>0.01</v>
      </c>
      <c r="O10">
        <v>0.01</v>
      </c>
      <c r="P10">
        <f>($P$12/100)*Curves!G73</f>
        <v>0.94500000000000006</v>
      </c>
      <c r="R10">
        <v>-5.0000000000000001E-3</v>
      </c>
      <c r="AF10">
        <v>54</v>
      </c>
      <c r="AG10">
        <v>30</v>
      </c>
      <c r="AH10">
        <v>0</v>
      </c>
      <c r="AI10">
        <v>0</v>
      </c>
      <c r="AJ10">
        <v>10</v>
      </c>
      <c r="AK10">
        <v>0</v>
      </c>
      <c r="AL10">
        <v>0</v>
      </c>
      <c r="AM10">
        <v>50</v>
      </c>
      <c r="AN10">
        <v>0.01</v>
      </c>
      <c r="AR10" t="s">
        <v>1160</v>
      </c>
    </row>
    <row r="11" spans="1:56">
      <c r="A11" t="s">
        <v>752</v>
      </c>
      <c r="C11">
        <v>9</v>
      </c>
      <c r="D11">
        <v>111</v>
      </c>
      <c r="E11" t="s">
        <v>751</v>
      </c>
      <c r="F11">
        <f>($F$12/100)*Curves!$B74</f>
        <v>2835.1500000000005</v>
      </c>
      <c r="G11">
        <f>($G$12/100)*Curves!$B74</f>
        <v>2646.1400000000003</v>
      </c>
      <c r="H11">
        <v>0</v>
      </c>
      <c r="I11">
        <v>0</v>
      </c>
      <c r="J11">
        <v>1</v>
      </c>
      <c r="K11">
        <v>0.02</v>
      </c>
      <c r="L11">
        <v>0.1</v>
      </c>
      <c r="M11">
        <v>0.1</v>
      </c>
      <c r="N11">
        <v>0.01</v>
      </c>
      <c r="O11">
        <v>0.01</v>
      </c>
      <c r="P11">
        <f>($P$12/100)*Curves!G74</f>
        <v>1.0150000000000001</v>
      </c>
      <c r="R11">
        <v>-5.0000000000000001E-3</v>
      </c>
      <c r="AF11">
        <v>90</v>
      </c>
      <c r="AG11">
        <v>40</v>
      </c>
      <c r="AH11">
        <v>0</v>
      </c>
      <c r="AI11">
        <v>0</v>
      </c>
      <c r="AJ11">
        <v>15</v>
      </c>
      <c r="AK11">
        <v>0</v>
      </c>
      <c r="AL11">
        <v>0</v>
      </c>
      <c r="AM11">
        <v>50</v>
      </c>
      <c r="AN11">
        <v>0.01</v>
      </c>
      <c r="AR11" t="s">
        <v>1164</v>
      </c>
    </row>
    <row r="12" spans="1:56">
      <c r="F12">
        <v>15000</v>
      </c>
      <c r="G12">
        <v>14000</v>
      </c>
      <c r="J12">
        <f>SUM(J2:J11)</f>
        <v>3.5</v>
      </c>
      <c r="P12">
        <v>7</v>
      </c>
      <c r="AF12">
        <f t="shared" ref="AF12:AN12" si="0">SUM(AF2:AF11)</f>
        <v>400</v>
      </c>
      <c r="AG12">
        <f t="shared" si="0"/>
        <v>200</v>
      </c>
      <c r="AH12">
        <f t="shared" si="0"/>
        <v>0</v>
      </c>
      <c r="AI12">
        <f t="shared" si="0"/>
        <v>0</v>
      </c>
      <c r="AJ12">
        <f t="shared" si="0"/>
        <v>70</v>
      </c>
      <c r="AK12">
        <f t="shared" si="0"/>
        <v>0</v>
      </c>
      <c r="AL12">
        <f t="shared" si="0"/>
        <v>0</v>
      </c>
      <c r="AM12">
        <f t="shared" si="0"/>
        <v>500</v>
      </c>
      <c r="AN12">
        <f t="shared" si="0"/>
        <v>9.9999999999999992E-2</v>
      </c>
    </row>
    <row r="13" spans="1:56">
      <c r="A13" t="s">
        <v>753</v>
      </c>
      <c r="C13">
        <v>9</v>
      </c>
      <c r="D13">
        <v>109</v>
      </c>
      <c r="F13">
        <f>($F$21/100)*Curves!$B44</f>
        <v>10.557000000000018</v>
      </c>
      <c r="G13">
        <v>0</v>
      </c>
      <c r="H13">
        <v>0</v>
      </c>
      <c r="I13">
        <f>($I$21/100)*Curves!$B44</f>
        <v>14.025000000000025</v>
      </c>
      <c r="J13">
        <v>0.1</v>
      </c>
      <c r="K13">
        <v>0.02</v>
      </c>
      <c r="L13">
        <v>0</v>
      </c>
      <c r="M13">
        <v>0</v>
      </c>
      <c r="N13">
        <v>0</v>
      </c>
      <c r="O13">
        <v>0</v>
      </c>
      <c r="P13">
        <v>-0.1</v>
      </c>
      <c r="R13">
        <v>-5.0000000000000001E-3</v>
      </c>
      <c r="S13">
        <v>0.01</v>
      </c>
      <c r="AR13" t="s">
        <v>1043</v>
      </c>
      <c r="BA13" t="s">
        <v>743</v>
      </c>
    </row>
    <row r="14" spans="1:56">
      <c r="A14" t="s">
        <v>754</v>
      </c>
      <c r="C14">
        <v>9</v>
      </c>
      <c r="D14">
        <v>108</v>
      </c>
      <c r="E14" t="s">
        <v>753</v>
      </c>
      <c r="F14">
        <f>($F$21/100)*Curves!$B45</f>
        <v>44.505000000000017</v>
      </c>
      <c r="G14">
        <v>0</v>
      </c>
      <c r="H14">
        <v>0</v>
      </c>
      <c r="I14">
        <f>($I$21/100)*Curves!$B45</f>
        <v>59.125000000000021</v>
      </c>
      <c r="J14">
        <v>0.1</v>
      </c>
      <c r="K14">
        <v>0.02</v>
      </c>
      <c r="L14">
        <v>0</v>
      </c>
      <c r="M14">
        <v>0</v>
      </c>
      <c r="N14">
        <v>0</v>
      </c>
      <c r="O14">
        <v>0</v>
      </c>
      <c r="P14">
        <v>-0.1</v>
      </c>
      <c r="R14">
        <v>-5.0000000000000001E-3</v>
      </c>
      <c r="S14">
        <v>0.01</v>
      </c>
      <c r="AR14" t="s">
        <v>1044</v>
      </c>
      <c r="BA14" t="s">
        <v>743</v>
      </c>
    </row>
    <row r="15" spans="1:56">
      <c r="A15" t="s">
        <v>755</v>
      </c>
      <c r="C15">
        <v>9</v>
      </c>
      <c r="D15">
        <v>107</v>
      </c>
      <c r="E15" t="s">
        <v>754</v>
      </c>
      <c r="F15">
        <f>($F$21/100)*Curves!$B46</f>
        <v>78.453000000000017</v>
      </c>
      <c r="G15">
        <v>0</v>
      </c>
      <c r="H15">
        <v>0</v>
      </c>
      <c r="I15">
        <f>($I$21/100)*Curves!$B46</f>
        <v>104.22500000000002</v>
      </c>
      <c r="J15">
        <v>0.2</v>
      </c>
      <c r="K15">
        <v>0.02</v>
      </c>
      <c r="L15">
        <v>0</v>
      </c>
      <c r="M15">
        <v>0</v>
      </c>
      <c r="N15">
        <v>0</v>
      </c>
      <c r="O15">
        <v>0</v>
      </c>
      <c r="P15">
        <v>-0.1</v>
      </c>
      <c r="R15">
        <v>-5.0000000000000001E-3</v>
      </c>
      <c r="S15">
        <v>0.01</v>
      </c>
      <c r="AR15" t="s">
        <v>1131</v>
      </c>
      <c r="BA15" t="s">
        <v>744</v>
      </c>
    </row>
    <row r="16" spans="1:56">
      <c r="A16" t="s">
        <v>756</v>
      </c>
      <c r="C16">
        <v>9</v>
      </c>
      <c r="D16">
        <v>106</v>
      </c>
      <c r="E16" t="s">
        <v>755</v>
      </c>
      <c r="F16">
        <f>($F$21/100)*Curves!$B47</f>
        <v>112.40100000000001</v>
      </c>
      <c r="G16">
        <v>0</v>
      </c>
      <c r="H16">
        <v>0</v>
      </c>
      <c r="I16">
        <f>($I$21/100)*Curves!$B47</f>
        <v>149.32500000000002</v>
      </c>
      <c r="J16">
        <v>0.3</v>
      </c>
      <c r="K16">
        <v>0.02</v>
      </c>
      <c r="L16">
        <v>0</v>
      </c>
      <c r="M16">
        <v>0</v>
      </c>
      <c r="N16">
        <v>0</v>
      </c>
      <c r="O16">
        <v>0</v>
      </c>
      <c r="P16">
        <v>-0.1</v>
      </c>
      <c r="R16">
        <v>-5.0000000000000001E-3</v>
      </c>
      <c r="S16">
        <v>0.01</v>
      </c>
      <c r="AR16" t="s">
        <v>1046</v>
      </c>
      <c r="BA16" t="s">
        <v>744</v>
      </c>
    </row>
    <row r="17" spans="1:53">
      <c r="A17" t="s">
        <v>757</v>
      </c>
      <c r="C17">
        <v>9</v>
      </c>
      <c r="D17">
        <v>105</v>
      </c>
      <c r="E17" t="s">
        <v>756</v>
      </c>
      <c r="F17">
        <f>($F$21/100)*Curves!$B48</f>
        <v>146.34899999999999</v>
      </c>
      <c r="G17">
        <v>0</v>
      </c>
      <c r="H17">
        <v>0</v>
      </c>
      <c r="I17">
        <f>($I$21/100)*Curves!$B48</f>
        <v>194.42500000000001</v>
      </c>
      <c r="J17">
        <v>0.3</v>
      </c>
      <c r="K17">
        <v>0.02</v>
      </c>
      <c r="L17">
        <v>0</v>
      </c>
      <c r="M17">
        <v>0</v>
      </c>
      <c r="N17">
        <v>0</v>
      </c>
      <c r="O17">
        <v>0</v>
      </c>
      <c r="P17">
        <v>-0.1</v>
      </c>
      <c r="R17">
        <v>-5.0000000000000001E-3</v>
      </c>
      <c r="S17">
        <v>0.01</v>
      </c>
      <c r="AR17" t="s">
        <v>1064</v>
      </c>
      <c r="BA17" t="s">
        <v>745</v>
      </c>
    </row>
    <row r="18" spans="1:53">
      <c r="A18" t="s">
        <v>758</v>
      </c>
      <c r="C18">
        <v>9</v>
      </c>
      <c r="D18">
        <v>104</v>
      </c>
      <c r="E18" t="s">
        <v>757</v>
      </c>
      <c r="F18">
        <f>($F$21/100)*Curves!$B49</f>
        <v>180.29700000000003</v>
      </c>
      <c r="G18">
        <v>0</v>
      </c>
      <c r="H18">
        <v>0</v>
      </c>
      <c r="I18">
        <f>($I$21/100)*Curves!$B49</f>
        <v>239.52500000000003</v>
      </c>
      <c r="J18">
        <v>0.5</v>
      </c>
      <c r="K18">
        <v>0.02</v>
      </c>
      <c r="L18">
        <v>0.01</v>
      </c>
      <c r="M18">
        <v>0</v>
      </c>
      <c r="N18">
        <v>0</v>
      </c>
      <c r="O18">
        <v>0</v>
      </c>
      <c r="P18">
        <v>-0.1</v>
      </c>
      <c r="R18">
        <v>-5.0000000000000001E-3</v>
      </c>
      <c r="S18">
        <v>0.01</v>
      </c>
      <c r="AR18" t="s">
        <v>1069</v>
      </c>
      <c r="BA18" t="s">
        <v>746</v>
      </c>
    </row>
    <row r="19" spans="1:53">
      <c r="A19" t="s">
        <v>759</v>
      </c>
      <c r="C19">
        <v>9</v>
      </c>
      <c r="D19">
        <v>103</v>
      </c>
      <c r="E19" t="s">
        <v>758</v>
      </c>
      <c r="F19">
        <f>($F$21/100)*Curves!$B50</f>
        <v>214.24499999999998</v>
      </c>
      <c r="G19">
        <v>0</v>
      </c>
      <c r="H19">
        <v>0</v>
      </c>
      <c r="I19">
        <f>($I$21/100)*Curves!$B50</f>
        <v>284.625</v>
      </c>
      <c r="J19">
        <v>0.5</v>
      </c>
      <c r="K19">
        <v>0.02</v>
      </c>
      <c r="L19">
        <v>0.01</v>
      </c>
      <c r="M19">
        <v>0</v>
      </c>
      <c r="N19">
        <v>0</v>
      </c>
      <c r="O19">
        <v>0</v>
      </c>
      <c r="P19">
        <v>-0.1</v>
      </c>
      <c r="R19">
        <v>-5.0000000000000001E-3</v>
      </c>
      <c r="S19">
        <v>0.01</v>
      </c>
      <c r="AR19" t="s">
        <v>1060</v>
      </c>
      <c r="BA19" t="s">
        <v>746</v>
      </c>
    </row>
    <row r="20" spans="1:53">
      <c r="A20" t="s">
        <v>760</v>
      </c>
      <c r="C20">
        <v>9</v>
      </c>
      <c r="D20">
        <v>102</v>
      </c>
      <c r="E20" t="s">
        <v>759</v>
      </c>
      <c r="F20">
        <f>($F$21/100)*Curves!$B51</f>
        <v>248.19299999999998</v>
      </c>
      <c r="G20">
        <v>0</v>
      </c>
      <c r="H20">
        <v>0</v>
      </c>
      <c r="I20">
        <f>($I$21/100)*Curves!$B51</f>
        <v>329.72500000000002</v>
      </c>
      <c r="J20">
        <v>0.75</v>
      </c>
      <c r="K20">
        <v>0.02</v>
      </c>
      <c r="L20">
        <v>0.02</v>
      </c>
      <c r="M20">
        <v>0</v>
      </c>
      <c r="N20">
        <v>0</v>
      </c>
      <c r="O20">
        <v>0</v>
      </c>
      <c r="P20">
        <v>-0.1</v>
      </c>
      <c r="R20">
        <v>-5.0000000000000001E-3</v>
      </c>
      <c r="S20">
        <v>0.01</v>
      </c>
      <c r="AR20" t="s">
        <v>1056</v>
      </c>
      <c r="BA20" t="s">
        <v>749</v>
      </c>
    </row>
    <row r="21" spans="1:53">
      <c r="F21">
        <v>1035</v>
      </c>
      <c r="I21">
        <v>1375</v>
      </c>
      <c r="J21">
        <f>SUM(J13:J20)</f>
        <v>2.75</v>
      </c>
    </row>
    <row r="22" spans="1:53">
      <c r="A22" t="s">
        <v>761</v>
      </c>
      <c r="C22">
        <v>9</v>
      </c>
      <c r="D22">
        <v>114</v>
      </c>
      <c r="F22">
        <f>($F$29/100)*Curves!$B34</f>
        <v>9.7714285714285527</v>
      </c>
      <c r="I22">
        <f>($I$29/100)*Curves!B34</f>
        <v>20.628571428571391</v>
      </c>
      <c r="P22">
        <f>($P$29/100)*Curves!B34</f>
        <v>8.6857142857142688E-2</v>
      </c>
      <c r="AR22" t="s">
        <v>731</v>
      </c>
      <c r="BA22" t="s">
        <v>747</v>
      </c>
    </row>
    <row r="23" spans="1:53">
      <c r="A23" t="s">
        <v>762</v>
      </c>
      <c r="C23">
        <v>9</v>
      </c>
      <c r="D23">
        <v>113</v>
      </c>
      <c r="E23" t="s">
        <v>761</v>
      </c>
      <c r="F23">
        <f>($F$29/100)*Curves!$B35</f>
        <v>49.371428571428552</v>
      </c>
      <c r="I23">
        <f>($I$29/100)*Curves!B35</f>
        <v>104.2285714285714</v>
      </c>
      <c r="P23">
        <f>($P$29/100)*Curves!B35</f>
        <v>0.43885714285714272</v>
      </c>
      <c r="AR23" t="s">
        <v>732</v>
      </c>
      <c r="BA23" t="s">
        <v>747</v>
      </c>
    </row>
    <row r="24" spans="1:53">
      <c r="A24" t="s">
        <v>763</v>
      </c>
      <c r="C24">
        <v>9</v>
      </c>
      <c r="D24">
        <v>112</v>
      </c>
      <c r="E24" t="s">
        <v>762</v>
      </c>
      <c r="F24">
        <f>($F$29/100)*Curves!$B36</f>
        <v>88.971428571428561</v>
      </c>
      <c r="I24">
        <f>($I$29/100)*Curves!B36</f>
        <v>187.82857142857139</v>
      </c>
      <c r="P24">
        <f>($P$29/100)*Curves!B36</f>
        <v>0.79085714285714281</v>
      </c>
      <c r="AR24" t="s">
        <v>733</v>
      </c>
      <c r="BA24" t="s">
        <v>748</v>
      </c>
    </row>
    <row r="25" spans="1:53">
      <c r="A25" t="s">
        <v>764</v>
      </c>
      <c r="C25">
        <v>9</v>
      </c>
      <c r="D25">
        <v>111</v>
      </c>
      <c r="E25" t="s">
        <v>763</v>
      </c>
      <c r="F25">
        <f>($F$29/100)*Curves!$B37</f>
        <v>128.57142857142856</v>
      </c>
      <c r="I25">
        <f>($I$29/100)*Curves!B37</f>
        <v>271.42857142857139</v>
      </c>
      <c r="P25">
        <f>($P$29/100)*Curves!B37</f>
        <v>1.1428571428571428</v>
      </c>
      <c r="AR25" t="s">
        <v>734</v>
      </c>
      <c r="BA25" t="s">
        <v>749</v>
      </c>
    </row>
    <row r="26" spans="1:53">
      <c r="A26" t="s">
        <v>765</v>
      </c>
      <c r="C26">
        <v>9</v>
      </c>
      <c r="D26">
        <v>110</v>
      </c>
      <c r="E26" t="s">
        <v>764</v>
      </c>
      <c r="F26">
        <f>($F$29/100)*Curves!$B38</f>
        <v>168.17142857142855</v>
      </c>
      <c r="I26">
        <f>($I$29/100)*Curves!B38</f>
        <v>355.02857142857135</v>
      </c>
      <c r="P26">
        <f>($P$29/100)*Curves!B38</f>
        <v>1.4948571428571427</v>
      </c>
      <c r="AR26" t="s">
        <v>735</v>
      </c>
      <c r="BA26" t="s">
        <v>750</v>
      </c>
    </row>
    <row r="27" spans="1:53">
      <c r="A27" t="s">
        <v>766</v>
      </c>
      <c r="C27">
        <v>9</v>
      </c>
      <c r="D27">
        <v>109</v>
      </c>
      <c r="E27" t="s">
        <v>765</v>
      </c>
      <c r="F27">
        <f>($F$29/100)*Curves!$B39</f>
        <v>207.77142857142857</v>
      </c>
      <c r="I27">
        <f>($I$29/100)*Curves!B39</f>
        <v>438.62857142857143</v>
      </c>
      <c r="P27">
        <f>($P$29/100)*Curves!B39</f>
        <v>1.846857142857143</v>
      </c>
      <c r="AR27" t="s">
        <v>736</v>
      </c>
      <c r="BA27" t="s">
        <v>751</v>
      </c>
    </row>
    <row r="28" spans="1:53">
      <c r="A28" t="s">
        <v>767</v>
      </c>
      <c r="C28">
        <v>9</v>
      </c>
      <c r="D28">
        <v>108</v>
      </c>
      <c r="E28" t="s">
        <v>766</v>
      </c>
      <c r="F28">
        <f>($F$29/100)*Curves!$B40</f>
        <v>247.37142857142859</v>
      </c>
      <c r="I28">
        <f>($I$29/100)*Curves!B40</f>
        <v>522.22857142857151</v>
      </c>
      <c r="P28">
        <f>($P$29/100)*Curves!B40</f>
        <v>2.1988571428571428</v>
      </c>
      <c r="AR28" t="s">
        <v>737</v>
      </c>
      <c r="BA28" t="s">
        <v>752</v>
      </c>
    </row>
    <row r="29" spans="1:53">
      <c r="F29">
        <v>900</v>
      </c>
      <c r="I29">
        <v>1900</v>
      </c>
      <c r="P29">
        <v>8</v>
      </c>
    </row>
    <row r="30" spans="1:53">
      <c r="A30" t="s">
        <v>768</v>
      </c>
      <c r="C30">
        <v>9</v>
      </c>
      <c r="D30">
        <v>110</v>
      </c>
      <c r="F30">
        <f>($F$35/100)*Curves!B19</f>
        <v>40</v>
      </c>
      <c r="H30">
        <f>($H$35/100)*Curves!B19</f>
        <v>32</v>
      </c>
      <c r="J30">
        <v>0.1</v>
      </c>
      <c r="K30">
        <v>0.01</v>
      </c>
      <c r="M30">
        <v>2.5000000000000001E-2</v>
      </c>
      <c r="P30">
        <f>($P$35/100)*Curves!B19</f>
        <v>0.08</v>
      </c>
      <c r="Q30">
        <v>0.01</v>
      </c>
      <c r="AR30" t="s">
        <v>893</v>
      </c>
      <c r="BA30" t="s">
        <v>744</v>
      </c>
    </row>
    <row r="31" spans="1:53">
      <c r="A31" t="s">
        <v>769</v>
      </c>
      <c r="C31">
        <v>9</v>
      </c>
      <c r="D31">
        <v>109</v>
      </c>
      <c r="E31" t="s">
        <v>768</v>
      </c>
      <c r="F31">
        <f>($F$35/100)*Curves!B20</f>
        <v>120</v>
      </c>
      <c r="H31">
        <f>($H$35/100)*Curves!B20</f>
        <v>96</v>
      </c>
      <c r="J31">
        <v>0.1</v>
      </c>
      <c r="K31">
        <v>0.01</v>
      </c>
      <c r="M31">
        <v>2.5000000000000001E-2</v>
      </c>
      <c r="P31">
        <f>($P$35/100)*Curves!B20</f>
        <v>0.24</v>
      </c>
      <c r="Q31">
        <v>0.01</v>
      </c>
      <c r="AR31" t="s">
        <v>895</v>
      </c>
      <c r="BA31" t="s">
        <v>746</v>
      </c>
    </row>
    <row r="32" spans="1:53">
      <c r="A32" t="s">
        <v>770</v>
      </c>
      <c r="C32">
        <v>9</v>
      </c>
      <c r="D32">
        <v>108</v>
      </c>
      <c r="E32" t="s">
        <v>769</v>
      </c>
      <c r="F32">
        <f>($F$35/100)*Curves!B21</f>
        <v>200</v>
      </c>
      <c r="H32">
        <f>($H$35/100)*Curves!B21</f>
        <v>160</v>
      </c>
      <c r="J32">
        <v>0.1</v>
      </c>
      <c r="K32">
        <v>0.01</v>
      </c>
      <c r="M32">
        <v>2.5000000000000001E-2</v>
      </c>
      <c r="P32">
        <f>($P$35/100)*Curves!B21</f>
        <v>0.4</v>
      </c>
      <c r="Q32">
        <v>0.01</v>
      </c>
      <c r="AR32" t="s">
        <v>894</v>
      </c>
      <c r="BA32" t="s">
        <v>747</v>
      </c>
    </row>
    <row r="33" spans="1:53">
      <c r="A33" t="s">
        <v>771</v>
      </c>
      <c r="C33">
        <v>9</v>
      </c>
      <c r="D33">
        <v>107</v>
      </c>
      <c r="E33" t="s">
        <v>770</v>
      </c>
      <c r="F33">
        <f>($F$35/100)*Curves!B22</f>
        <v>280</v>
      </c>
      <c r="H33">
        <f>($H$35/100)*Curves!B22</f>
        <v>224</v>
      </c>
      <c r="J33">
        <v>0.1</v>
      </c>
      <c r="K33">
        <v>0.01</v>
      </c>
      <c r="M33">
        <v>2.5000000000000001E-2</v>
      </c>
      <c r="P33">
        <f>($P$35/100)*Curves!B22</f>
        <v>0.56000000000000005</v>
      </c>
      <c r="Q33">
        <v>0.01</v>
      </c>
      <c r="AR33" t="s">
        <v>896</v>
      </c>
      <c r="BA33" t="s">
        <v>749</v>
      </c>
    </row>
    <row r="34" spans="1:53">
      <c r="A34" t="s">
        <v>772</v>
      </c>
      <c r="C34">
        <v>9</v>
      </c>
      <c r="D34">
        <v>106</v>
      </c>
      <c r="E34" t="s">
        <v>771</v>
      </c>
      <c r="F34">
        <f>($F$35/100)*Curves!B23</f>
        <v>360</v>
      </c>
      <c r="H34">
        <f>($H$35/100)*Curves!B23</f>
        <v>288</v>
      </c>
      <c r="J34">
        <v>0.1</v>
      </c>
      <c r="K34">
        <v>0.01</v>
      </c>
      <c r="M34">
        <v>2.5000000000000001E-2</v>
      </c>
      <c r="P34">
        <f>($P$35/100)*Curves!B23</f>
        <v>0.72</v>
      </c>
      <c r="Q34">
        <v>0.01</v>
      </c>
      <c r="AR34" t="s">
        <v>897</v>
      </c>
      <c r="BA34" t="s">
        <v>750</v>
      </c>
    </row>
    <row r="35" spans="1:53">
      <c r="F35">
        <v>1000</v>
      </c>
      <c r="H35">
        <v>800</v>
      </c>
      <c r="P35">
        <v>2</v>
      </c>
    </row>
    <row r="36" spans="1:53">
      <c r="A36" t="s">
        <v>898</v>
      </c>
      <c r="C36">
        <v>9</v>
      </c>
      <c r="D36">
        <v>111</v>
      </c>
      <c r="F36">
        <f>($F$42/100)*Curves!B26</f>
        <v>8.750000000000016</v>
      </c>
      <c r="G36">
        <f>($G$42/100)*Curves!B26</f>
        <v>29.166666666666718</v>
      </c>
      <c r="K36">
        <v>0.01</v>
      </c>
      <c r="S36">
        <v>0.02</v>
      </c>
      <c r="T36">
        <v>0.05</v>
      </c>
      <c r="U36">
        <v>0.04</v>
      </c>
      <c r="V36">
        <v>0.04</v>
      </c>
      <c r="W36">
        <v>0.05</v>
      </c>
      <c r="AB36">
        <v>0.03</v>
      </c>
      <c r="AC36">
        <v>0.04</v>
      </c>
      <c r="AF36">
        <v>10</v>
      </c>
      <c r="AG36">
        <v>5</v>
      </c>
      <c r="AN36">
        <v>0.01</v>
      </c>
      <c r="AO36">
        <v>0.02</v>
      </c>
      <c r="AR36" t="s">
        <v>926</v>
      </c>
      <c r="BA36" t="s">
        <v>745</v>
      </c>
    </row>
    <row r="37" spans="1:53">
      <c r="A37" t="s">
        <v>899</v>
      </c>
      <c r="C37">
        <v>9</v>
      </c>
      <c r="D37">
        <v>110</v>
      </c>
      <c r="E37" t="s">
        <v>898</v>
      </c>
      <c r="F37">
        <f>($F$42/100)*Curves!B27</f>
        <v>55.250000000000014</v>
      </c>
      <c r="G37">
        <f>($G$42/100)*Curves!B27</f>
        <v>184.16666666666671</v>
      </c>
      <c r="K37">
        <v>0.01</v>
      </c>
      <c r="S37">
        <v>0.02</v>
      </c>
      <c r="T37">
        <v>0.05</v>
      </c>
      <c r="U37">
        <v>0.04</v>
      </c>
      <c r="V37">
        <v>0.04</v>
      </c>
      <c r="W37">
        <v>0.05</v>
      </c>
      <c r="AB37">
        <v>0.03</v>
      </c>
      <c r="AC37">
        <v>0.04</v>
      </c>
      <c r="AF37">
        <v>10</v>
      </c>
      <c r="AG37">
        <v>5</v>
      </c>
      <c r="AN37">
        <v>0.01</v>
      </c>
      <c r="AO37">
        <v>0.02</v>
      </c>
      <c r="AR37" t="s">
        <v>925</v>
      </c>
      <c r="BA37" t="s">
        <v>746</v>
      </c>
    </row>
    <row r="38" spans="1:53">
      <c r="A38" t="s">
        <v>900</v>
      </c>
      <c r="C38">
        <v>9</v>
      </c>
      <c r="D38">
        <v>109</v>
      </c>
      <c r="E38" t="s">
        <v>899</v>
      </c>
      <c r="F38">
        <f>($F$42/100)*Curves!B28</f>
        <v>101.75000000000003</v>
      </c>
      <c r="G38">
        <f>($G$42/100)*Curves!B28</f>
        <v>339.16666666666674</v>
      </c>
      <c r="K38">
        <v>0.01</v>
      </c>
      <c r="S38">
        <v>0.02</v>
      </c>
      <c r="T38">
        <v>0.05</v>
      </c>
      <c r="U38">
        <v>0.04</v>
      </c>
      <c r="V38">
        <v>0.04</v>
      </c>
      <c r="W38">
        <v>0.05</v>
      </c>
      <c r="AB38">
        <v>0.03</v>
      </c>
      <c r="AC38">
        <v>0.04</v>
      </c>
      <c r="AF38">
        <v>10</v>
      </c>
      <c r="AG38">
        <v>5</v>
      </c>
      <c r="AN38">
        <v>0.01</v>
      </c>
      <c r="AO38">
        <v>0.02</v>
      </c>
      <c r="AR38" t="s">
        <v>924</v>
      </c>
      <c r="BA38" t="s">
        <v>747</v>
      </c>
    </row>
    <row r="39" spans="1:53">
      <c r="A39" t="s">
        <v>901</v>
      </c>
      <c r="C39">
        <v>9</v>
      </c>
      <c r="D39">
        <v>108</v>
      </c>
      <c r="E39" t="s">
        <v>900</v>
      </c>
      <c r="F39">
        <f>($F$42/100)*Curves!B29</f>
        <v>148.25000000000003</v>
      </c>
      <c r="G39">
        <f>($G$42/100)*Curves!B29</f>
        <v>494.16666666666674</v>
      </c>
      <c r="K39">
        <v>0.01</v>
      </c>
      <c r="S39">
        <v>0.02</v>
      </c>
      <c r="T39">
        <v>0.05</v>
      </c>
      <c r="U39">
        <v>0.04</v>
      </c>
      <c r="V39">
        <v>0.04</v>
      </c>
      <c r="W39">
        <v>0.05</v>
      </c>
      <c r="AB39">
        <v>0.03</v>
      </c>
      <c r="AC39">
        <v>0.04</v>
      </c>
      <c r="AF39">
        <v>10</v>
      </c>
      <c r="AG39">
        <v>5</v>
      </c>
      <c r="AN39">
        <v>0.01</v>
      </c>
      <c r="AO39">
        <v>0.02</v>
      </c>
      <c r="AR39" t="s">
        <v>921</v>
      </c>
      <c r="BA39" t="s">
        <v>748</v>
      </c>
    </row>
    <row r="40" spans="1:53">
      <c r="A40" t="s">
        <v>902</v>
      </c>
      <c r="C40">
        <v>9</v>
      </c>
      <c r="D40">
        <v>107</v>
      </c>
      <c r="E40" t="s">
        <v>901</v>
      </c>
      <c r="F40">
        <f>($F$42/100)*Curves!B30</f>
        <v>194.75</v>
      </c>
      <c r="G40">
        <f>($G$42/100)*Curves!B30</f>
        <v>649.16666666666674</v>
      </c>
      <c r="K40">
        <v>0.01</v>
      </c>
      <c r="S40">
        <v>0.02</v>
      </c>
      <c r="T40">
        <v>0.05</v>
      </c>
      <c r="U40">
        <v>0.04</v>
      </c>
      <c r="V40">
        <v>0.04</v>
      </c>
      <c r="W40">
        <v>0.05</v>
      </c>
      <c r="AB40">
        <v>0.03</v>
      </c>
      <c r="AC40">
        <v>0.04</v>
      </c>
      <c r="AF40">
        <v>10</v>
      </c>
      <c r="AG40">
        <v>5</v>
      </c>
      <c r="AN40">
        <v>0.01</v>
      </c>
      <c r="AO40">
        <v>0.02</v>
      </c>
      <c r="AR40" t="s">
        <v>922</v>
      </c>
      <c r="BA40" t="s">
        <v>749</v>
      </c>
    </row>
    <row r="41" spans="1:53">
      <c r="A41" t="s">
        <v>903</v>
      </c>
      <c r="C41">
        <v>9</v>
      </c>
      <c r="D41">
        <v>106</v>
      </c>
      <c r="E41" t="s">
        <v>902</v>
      </c>
      <c r="F41">
        <f>($F$42/100)*Curves!B31</f>
        <v>241.25000000000003</v>
      </c>
      <c r="G41">
        <f>($G$42/100)*Curves!B31</f>
        <v>804.16666666666674</v>
      </c>
      <c r="K41">
        <v>0.01</v>
      </c>
      <c r="S41">
        <v>0.02</v>
      </c>
      <c r="T41">
        <v>0.05</v>
      </c>
      <c r="U41">
        <v>0.04</v>
      </c>
      <c r="V41">
        <v>0.04</v>
      </c>
      <c r="W41">
        <v>0.05</v>
      </c>
      <c r="AB41">
        <v>0.03</v>
      </c>
      <c r="AC41">
        <v>0.04</v>
      </c>
      <c r="AF41">
        <v>10</v>
      </c>
      <c r="AG41">
        <v>5</v>
      </c>
      <c r="AN41">
        <v>0.01</v>
      </c>
      <c r="AO41">
        <v>0.02</v>
      </c>
      <c r="AR41" t="s">
        <v>923</v>
      </c>
      <c r="BA41" t="s">
        <v>750</v>
      </c>
    </row>
    <row r="42" spans="1:53">
      <c r="F42">
        <v>750</v>
      </c>
      <c r="G42">
        <v>2500</v>
      </c>
    </row>
    <row r="43" spans="1:53">
      <c r="A43" t="s">
        <v>904</v>
      </c>
      <c r="C43">
        <v>9</v>
      </c>
      <c r="D43">
        <v>110</v>
      </c>
      <c r="F43">
        <f>($F$48/100)*Curves!$B19</f>
        <v>66.08</v>
      </c>
      <c r="G43">
        <v>0</v>
      </c>
      <c r="H43">
        <f>($H$48/100)*Curves!$B19</f>
        <v>88</v>
      </c>
      <c r="I43">
        <v>0</v>
      </c>
      <c r="K43">
        <v>0.01</v>
      </c>
      <c r="L43">
        <v>2.5000000000000001E-2</v>
      </c>
      <c r="AN43">
        <v>0.01</v>
      </c>
      <c r="AO43">
        <v>0.02</v>
      </c>
      <c r="AR43" t="s">
        <v>910</v>
      </c>
      <c r="BA43" t="s">
        <v>745</v>
      </c>
    </row>
    <row r="44" spans="1:53">
      <c r="A44" t="s">
        <v>905</v>
      </c>
      <c r="C44">
        <v>9</v>
      </c>
      <c r="D44">
        <v>109</v>
      </c>
      <c r="E44" t="s">
        <v>904</v>
      </c>
      <c r="F44">
        <f>($F$48/100)*Curves!$B20</f>
        <v>198.24</v>
      </c>
      <c r="G44">
        <v>0</v>
      </c>
      <c r="H44">
        <f>($H$48/100)*Curves!$B20</f>
        <v>264</v>
      </c>
      <c r="K44">
        <v>0.01</v>
      </c>
      <c r="L44">
        <v>2.5000000000000001E-2</v>
      </c>
      <c r="AN44">
        <v>0.01</v>
      </c>
      <c r="AO44">
        <v>0.02</v>
      </c>
      <c r="AR44" t="s">
        <v>909</v>
      </c>
      <c r="BA44" t="s">
        <v>746</v>
      </c>
    </row>
    <row r="45" spans="1:53">
      <c r="A45" t="s">
        <v>906</v>
      </c>
      <c r="C45">
        <v>9</v>
      </c>
      <c r="D45">
        <v>108</v>
      </c>
      <c r="E45" t="s">
        <v>905</v>
      </c>
      <c r="F45">
        <f>($F$48/100)*Curves!$B21</f>
        <v>330.4</v>
      </c>
      <c r="G45">
        <v>0</v>
      </c>
      <c r="H45">
        <f>($H$48/100)*Curves!$B21</f>
        <v>440</v>
      </c>
      <c r="K45">
        <v>0.02</v>
      </c>
      <c r="L45">
        <v>2.5000000000000001E-2</v>
      </c>
      <c r="AN45">
        <v>0.02</v>
      </c>
      <c r="AO45">
        <v>0.02</v>
      </c>
      <c r="AR45" t="s">
        <v>911</v>
      </c>
      <c r="BA45" t="s">
        <v>747</v>
      </c>
    </row>
    <row r="46" spans="1:53">
      <c r="A46" t="s">
        <v>907</v>
      </c>
      <c r="C46">
        <v>9</v>
      </c>
      <c r="D46">
        <v>107</v>
      </c>
      <c r="E46" t="s">
        <v>906</v>
      </c>
      <c r="F46">
        <f>($F$48/100)*Curves!$B22</f>
        <v>462.56</v>
      </c>
      <c r="G46">
        <v>0</v>
      </c>
      <c r="H46">
        <f>($H$48/100)*Curves!$B22</f>
        <v>616</v>
      </c>
      <c r="K46">
        <v>0.02</v>
      </c>
      <c r="L46">
        <v>2.5000000000000001E-2</v>
      </c>
      <c r="AN46">
        <v>0.02</v>
      </c>
      <c r="AO46">
        <v>0.02</v>
      </c>
      <c r="AR46" t="s">
        <v>912</v>
      </c>
      <c r="BA46" t="s">
        <v>747</v>
      </c>
    </row>
    <row r="47" spans="1:53">
      <c r="A47" t="s">
        <v>908</v>
      </c>
      <c r="C47">
        <v>9</v>
      </c>
      <c r="D47">
        <v>106</v>
      </c>
      <c r="E47" t="s">
        <v>907</v>
      </c>
      <c r="F47">
        <f>($F$48/100)*Curves!$B23</f>
        <v>594.72</v>
      </c>
      <c r="G47">
        <v>0</v>
      </c>
      <c r="H47">
        <f>($H$48/100)*Curves!$B23</f>
        <v>792</v>
      </c>
      <c r="K47">
        <v>0.03</v>
      </c>
      <c r="L47">
        <v>2.5000000000000001E-2</v>
      </c>
      <c r="AN47">
        <v>0.04</v>
      </c>
      <c r="AO47">
        <v>0.02</v>
      </c>
      <c r="AR47" t="s">
        <v>913</v>
      </c>
      <c r="BA47" t="s">
        <v>748</v>
      </c>
    </row>
    <row r="48" spans="1:53">
      <c r="F48">
        <v>1652</v>
      </c>
      <c r="H48">
        <v>2200</v>
      </c>
    </row>
    <row r="49" spans="1:53">
      <c r="A49" t="s">
        <v>773</v>
      </c>
      <c r="C49">
        <v>9</v>
      </c>
      <c r="D49">
        <v>119</v>
      </c>
      <c r="F49">
        <f>($F$53/100)*Curves!$B13</f>
        <v>90</v>
      </c>
      <c r="G49">
        <v>0</v>
      </c>
      <c r="H49">
        <v>0</v>
      </c>
      <c r="I49">
        <f>($I$53/100)*Curves!$B13</f>
        <v>120</v>
      </c>
      <c r="J49">
        <v>0.1</v>
      </c>
      <c r="P49">
        <f>($P$53/100)*Curves!$B13</f>
        <v>0.5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R49" t="s">
        <v>1148</v>
      </c>
      <c r="AX49" t="s">
        <v>263</v>
      </c>
      <c r="BA49" t="s">
        <v>747</v>
      </c>
    </row>
    <row r="50" spans="1:53">
      <c r="A50" t="s">
        <v>774</v>
      </c>
      <c r="C50">
        <v>9</v>
      </c>
      <c r="D50">
        <v>118</v>
      </c>
      <c r="E50" t="s">
        <v>773</v>
      </c>
      <c r="F50">
        <f>($F$53/100)*Curves!$B14</f>
        <v>180</v>
      </c>
      <c r="G50">
        <v>0</v>
      </c>
      <c r="H50">
        <v>0</v>
      </c>
      <c r="I50">
        <f>($I$53/100)*Curves!$B14</f>
        <v>240</v>
      </c>
      <c r="J50">
        <v>0.1</v>
      </c>
      <c r="P50">
        <f>($P$53/100)*Curves!$B14</f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</v>
      </c>
      <c r="AM50">
        <v>0</v>
      </c>
      <c r="AN50">
        <v>0</v>
      </c>
      <c r="AO50">
        <v>0</v>
      </c>
      <c r="AR50" t="s">
        <v>1140</v>
      </c>
      <c r="AX50" t="s">
        <v>263</v>
      </c>
      <c r="BA50" t="s">
        <v>747</v>
      </c>
    </row>
    <row r="51" spans="1:53">
      <c r="A51" t="s">
        <v>775</v>
      </c>
      <c r="C51">
        <v>9</v>
      </c>
      <c r="D51">
        <v>117</v>
      </c>
      <c r="E51" t="s">
        <v>774</v>
      </c>
      <c r="F51">
        <f>($F$53/100)*Curves!$B15</f>
        <v>270</v>
      </c>
      <c r="G51">
        <v>0</v>
      </c>
      <c r="H51">
        <v>0</v>
      </c>
      <c r="I51">
        <f>($I$53/100)*Curves!$B15</f>
        <v>360</v>
      </c>
      <c r="J51">
        <v>0.1</v>
      </c>
      <c r="P51">
        <f>($P$53/100)*Curves!$B15</f>
        <v>1.5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</v>
      </c>
      <c r="AM51">
        <v>0</v>
      </c>
      <c r="AN51">
        <v>0</v>
      </c>
      <c r="AO51">
        <v>0</v>
      </c>
      <c r="AR51" t="s">
        <v>1132</v>
      </c>
      <c r="AX51" t="s">
        <v>263</v>
      </c>
      <c r="BA51" t="s">
        <v>747</v>
      </c>
    </row>
    <row r="52" spans="1:53">
      <c r="A52" t="s">
        <v>776</v>
      </c>
      <c r="C52">
        <v>9</v>
      </c>
      <c r="D52">
        <v>116</v>
      </c>
      <c r="E52" t="s">
        <v>775</v>
      </c>
      <c r="F52">
        <f>($F$53/100)*Curves!$B16</f>
        <v>360</v>
      </c>
      <c r="G52">
        <v>0</v>
      </c>
      <c r="H52">
        <v>0</v>
      </c>
      <c r="I52">
        <f>($I$53/100)*Curves!$B16</f>
        <v>480</v>
      </c>
      <c r="J52">
        <v>0.3</v>
      </c>
      <c r="P52">
        <f>($P$53/100)*Curves!$B16</f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10</v>
      </c>
      <c r="AM52">
        <v>0</v>
      </c>
      <c r="AN52">
        <v>0</v>
      </c>
      <c r="AO52">
        <v>0</v>
      </c>
      <c r="AR52" t="s">
        <v>1123</v>
      </c>
      <c r="AX52" t="s">
        <v>263</v>
      </c>
      <c r="BA52" t="s">
        <v>747</v>
      </c>
    </row>
    <row r="53" spans="1:53">
      <c r="F53">
        <v>900</v>
      </c>
      <c r="I53">
        <v>1200</v>
      </c>
      <c r="P53">
        <v>5</v>
      </c>
    </row>
    <row r="54" spans="1:53">
      <c r="A54" t="s">
        <v>777</v>
      </c>
      <c r="C54">
        <v>9</v>
      </c>
      <c r="D54">
        <v>110</v>
      </c>
      <c r="F54">
        <f>($F$59/100)*Curves!$B34</f>
        <v>9.7714285714285527</v>
      </c>
      <c r="G54">
        <v>0</v>
      </c>
      <c r="H54">
        <v>0</v>
      </c>
      <c r="I54">
        <f>($I$59/100)*Curves!$B34</f>
        <v>19.542857142857105</v>
      </c>
      <c r="S54">
        <v>0.02</v>
      </c>
      <c r="T54">
        <v>0.01</v>
      </c>
      <c r="U54">
        <v>0.01</v>
      </c>
      <c r="X54">
        <v>0.03</v>
      </c>
      <c r="Y54">
        <v>0.03</v>
      </c>
      <c r="AF54">
        <v>0</v>
      </c>
      <c r="AG54">
        <v>0</v>
      </c>
      <c r="AH54">
        <v>10</v>
      </c>
      <c r="AI54">
        <v>5</v>
      </c>
      <c r="AJ54">
        <v>0</v>
      </c>
      <c r="AK54">
        <v>0</v>
      </c>
      <c r="AL54">
        <v>0</v>
      </c>
      <c r="AM54">
        <v>10</v>
      </c>
      <c r="AN54">
        <v>0</v>
      </c>
      <c r="AO54">
        <v>0</v>
      </c>
      <c r="AR54" t="s">
        <v>1149</v>
      </c>
      <c r="BA54" t="s">
        <v>747</v>
      </c>
    </row>
    <row r="55" spans="1:53">
      <c r="A55" t="s">
        <v>778</v>
      </c>
      <c r="C55">
        <v>9</v>
      </c>
      <c r="D55">
        <v>109</v>
      </c>
      <c r="E55" t="s">
        <v>777</v>
      </c>
      <c r="F55">
        <f>($F$59/100)*Curves!$B35</f>
        <v>49.371428571428552</v>
      </c>
      <c r="G55">
        <v>0</v>
      </c>
      <c r="H55">
        <v>0</v>
      </c>
      <c r="I55">
        <f>($I$59/100)*Curves!$B35</f>
        <v>98.742857142857105</v>
      </c>
      <c r="S55">
        <v>0.02</v>
      </c>
      <c r="T55">
        <v>0.01</v>
      </c>
      <c r="U55">
        <v>0.01</v>
      </c>
      <c r="X55">
        <v>0.03</v>
      </c>
      <c r="Y55">
        <v>0.03</v>
      </c>
      <c r="AF55">
        <v>0</v>
      </c>
      <c r="AG55">
        <v>0</v>
      </c>
      <c r="AH55">
        <v>10</v>
      </c>
      <c r="AI55">
        <v>5</v>
      </c>
      <c r="AJ55">
        <v>0</v>
      </c>
      <c r="AK55">
        <v>0</v>
      </c>
      <c r="AL55">
        <v>0</v>
      </c>
      <c r="AM55">
        <v>15</v>
      </c>
      <c r="AN55">
        <v>0</v>
      </c>
      <c r="AO55">
        <v>0</v>
      </c>
      <c r="AR55" t="s">
        <v>1141</v>
      </c>
      <c r="BA55" t="s">
        <v>747</v>
      </c>
    </row>
    <row r="56" spans="1:53">
      <c r="A56" t="s">
        <v>779</v>
      </c>
      <c r="C56">
        <v>9</v>
      </c>
      <c r="D56">
        <v>108</v>
      </c>
      <c r="E56" t="s">
        <v>778</v>
      </c>
      <c r="F56">
        <f>($F$59/100)*Curves!$B36</f>
        <v>88.971428571428561</v>
      </c>
      <c r="G56">
        <v>0</v>
      </c>
      <c r="H56">
        <v>0</v>
      </c>
      <c r="I56">
        <f>($I$59/100)*Curves!$B36</f>
        <v>177.94285714285712</v>
      </c>
      <c r="S56">
        <v>0.02</v>
      </c>
      <c r="T56">
        <v>0.01</v>
      </c>
      <c r="U56">
        <v>0.01</v>
      </c>
      <c r="X56">
        <v>0.03</v>
      </c>
      <c r="Y56">
        <v>0.03</v>
      </c>
      <c r="AF56">
        <v>0</v>
      </c>
      <c r="AG56">
        <v>0</v>
      </c>
      <c r="AH56">
        <v>10</v>
      </c>
      <c r="AI56">
        <v>5</v>
      </c>
      <c r="AJ56">
        <v>0</v>
      </c>
      <c r="AK56">
        <v>0</v>
      </c>
      <c r="AL56">
        <v>0</v>
      </c>
      <c r="AM56">
        <v>15</v>
      </c>
      <c r="AN56">
        <v>0</v>
      </c>
      <c r="AO56">
        <v>0</v>
      </c>
      <c r="AR56" t="s">
        <v>1133</v>
      </c>
      <c r="BA56" t="s">
        <v>747</v>
      </c>
    </row>
    <row r="57" spans="1:53">
      <c r="A57" t="s">
        <v>780</v>
      </c>
      <c r="C57">
        <v>9</v>
      </c>
      <c r="D57">
        <v>107</v>
      </c>
      <c r="E57" t="s">
        <v>779</v>
      </c>
      <c r="F57">
        <f>($F$59/100)*Curves!$B37</f>
        <v>128.57142857142856</v>
      </c>
      <c r="G57">
        <v>0</v>
      </c>
      <c r="H57">
        <v>0</v>
      </c>
      <c r="I57">
        <f>($I$59/100)*Curves!$B37</f>
        <v>257.14285714285711</v>
      </c>
      <c r="S57">
        <v>0.02</v>
      </c>
      <c r="T57">
        <v>0.01</v>
      </c>
      <c r="U57">
        <v>0.01</v>
      </c>
      <c r="X57">
        <v>0.03</v>
      </c>
      <c r="Y57">
        <v>0.03</v>
      </c>
      <c r="AF57">
        <v>0</v>
      </c>
      <c r="AG57">
        <v>0</v>
      </c>
      <c r="AH57">
        <v>10</v>
      </c>
      <c r="AI57">
        <v>5</v>
      </c>
      <c r="AJ57">
        <v>0</v>
      </c>
      <c r="AK57">
        <v>0</v>
      </c>
      <c r="AL57">
        <v>0</v>
      </c>
      <c r="AM57">
        <v>20</v>
      </c>
      <c r="AN57">
        <v>0</v>
      </c>
      <c r="AO57">
        <v>0</v>
      </c>
      <c r="AR57" t="s">
        <v>914</v>
      </c>
      <c r="BA57" t="s">
        <v>747</v>
      </c>
    </row>
    <row r="58" spans="1:53">
      <c r="A58" t="s">
        <v>781</v>
      </c>
      <c r="C58">
        <v>9</v>
      </c>
      <c r="D58">
        <v>106</v>
      </c>
      <c r="E58" t="s">
        <v>780</v>
      </c>
      <c r="F58">
        <f>($F$59/100)*Curves!$B38</f>
        <v>168.17142857142855</v>
      </c>
      <c r="G58">
        <v>0</v>
      </c>
      <c r="H58">
        <v>0</v>
      </c>
      <c r="I58">
        <f>($I$59/100)*Curves!$B38</f>
        <v>336.3428571428571</v>
      </c>
      <c r="S58">
        <v>0.02</v>
      </c>
      <c r="T58">
        <v>0.01</v>
      </c>
      <c r="U58">
        <v>0.01</v>
      </c>
      <c r="X58">
        <v>0.03</v>
      </c>
      <c r="Y58">
        <v>0.03</v>
      </c>
      <c r="AF58">
        <v>0</v>
      </c>
      <c r="AG58">
        <v>0</v>
      </c>
      <c r="AH58">
        <v>10</v>
      </c>
      <c r="AI58">
        <v>5</v>
      </c>
      <c r="AJ58">
        <v>0</v>
      </c>
      <c r="AK58">
        <v>0</v>
      </c>
      <c r="AL58">
        <v>0</v>
      </c>
      <c r="AM58">
        <v>20</v>
      </c>
      <c r="AN58">
        <v>0</v>
      </c>
      <c r="AO58">
        <v>0</v>
      </c>
      <c r="AR58" t="s">
        <v>1157</v>
      </c>
      <c r="BA58" t="s">
        <v>747</v>
      </c>
    </row>
    <row r="59" spans="1:53">
      <c r="F59">
        <v>900</v>
      </c>
      <c r="I59">
        <v>1800</v>
      </c>
    </row>
    <row r="60" spans="1:53">
      <c r="A60" t="s">
        <v>782</v>
      </c>
      <c r="C60">
        <v>9</v>
      </c>
      <c r="D60">
        <v>120</v>
      </c>
      <c r="F60">
        <f>($F$66/100)*Curves!$B26</f>
        <v>14.000000000000025</v>
      </c>
      <c r="G60">
        <v>0</v>
      </c>
      <c r="H60">
        <v>0</v>
      </c>
      <c r="I60">
        <f>($I$66/100)*Curves!$B26</f>
        <v>11.690000000000021</v>
      </c>
      <c r="J60">
        <v>-0.1</v>
      </c>
      <c r="K60">
        <v>0.01</v>
      </c>
      <c r="L60">
        <v>0</v>
      </c>
      <c r="M60">
        <v>0</v>
      </c>
      <c r="N60">
        <v>0</v>
      </c>
      <c r="O60">
        <v>0</v>
      </c>
      <c r="AF60">
        <v>15</v>
      </c>
      <c r="AG60">
        <v>10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v>0</v>
      </c>
      <c r="AO60">
        <v>0.01</v>
      </c>
      <c r="AR60" t="s">
        <v>996</v>
      </c>
      <c r="BA60" t="s">
        <v>746</v>
      </c>
    </row>
    <row r="61" spans="1:53">
      <c r="A61" t="s">
        <v>783</v>
      </c>
      <c r="C61">
        <v>9</v>
      </c>
      <c r="D61">
        <v>120</v>
      </c>
      <c r="E61" t="s">
        <v>782</v>
      </c>
      <c r="F61">
        <f>($F$66/100)*Curves!$B27</f>
        <v>88.400000000000034</v>
      </c>
      <c r="G61">
        <v>0</v>
      </c>
      <c r="H61">
        <v>0</v>
      </c>
      <c r="I61">
        <f>($I$66/100)*Curves!$B27</f>
        <v>73.814000000000021</v>
      </c>
      <c r="J61">
        <v>-0.1</v>
      </c>
      <c r="K61">
        <v>0.01</v>
      </c>
      <c r="L61">
        <v>0</v>
      </c>
      <c r="M61">
        <v>0</v>
      </c>
      <c r="N61">
        <v>0</v>
      </c>
      <c r="O61">
        <v>0</v>
      </c>
      <c r="AF61">
        <v>15</v>
      </c>
      <c r="AG61">
        <v>10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0</v>
      </c>
      <c r="AO61">
        <v>0.01</v>
      </c>
      <c r="AR61" t="s">
        <v>1001</v>
      </c>
      <c r="BA61" t="s">
        <v>747</v>
      </c>
    </row>
    <row r="62" spans="1:53">
      <c r="A62" t="s">
        <v>784</v>
      </c>
      <c r="C62">
        <v>9</v>
      </c>
      <c r="D62">
        <v>119</v>
      </c>
      <c r="E62" t="s">
        <v>783</v>
      </c>
      <c r="F62">
        <f>($F$66/100)*Curves!$B28</f>
        <v>162.80000000000004</v>
      </c>
      <c r="G62">
        <v>0</v>
      </c>
      <c r="H62">
        <v>0</v>
      </c>
      <c r="I62">
        <f>($I$66/100)*Curves!$B28</f>
        <v>135.93800000000002</v>
      </c>
      <c r="J62">
        <v>-0.1</v>
      </c>
      <c r="K62">
        <v>0.01</v>
      </c>
      <c r="L62">
        <v>0</v>
      </c>
      <c r="M62">
        <v>0</v>
      </c>
      <c r="N62">
        <v>0</v>
      </c>
      <c r="O62">
        <v>0</v>
      </c>
      <c r="AF62">
        <v>15</v>
      </c>
      <c r="AG62">
        <v>10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0.01</v>
      </c>
      <c r="AR62" t="s">
        <v>997</v>
      </c>
      <c r="BA62" t="s">
        <v>747</v>
      </c>
    </row>
    <row r="63" spans="1:53">
      <c r="A63" t="s">
        <v>785</v>
      </c>
      <c r="C63">
        <v>9</v>
      </c>
      <c r="D63">
        <v>118</v>
      </c>
      <c r="E63" t="s">
        <v>784</v>
      </c>
      <c r="F63">
        <f>($F$66/100)*Curves!$B29</f>
        <v>237.20000000000005</v>
      </c>
      <c r="G63">
        <v>0</v>
      </c>
      <c r="H63">
        <v>0</v>
      </c>
      <c r="I63">
        <f>($I$66/100)*Curves!$B29</f>
        <v>198.06200000000001</v>
      </c>
      <c r="J63">
        <v>-0.1</v>
      </c>
      <c r="K63">
        <v>0.01</v>
      </c>
      <c r="L63">
        <v>0</v>
      </c>
      <c r="M63">
        <v>0</v>
      </c>
      <c r="N63">
        <v>0</v>
      </c>
      <c r="O63">
        <v>0</v>
      </c>
      <c r="AF63">
        <v>15</v>
      </c>
      <c r="AG63">
        <v>10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0.01</v>
      </c>
      <c r="AR63" t="s">
        <v>998</v>
      </c>
      <c r="BA63" t="s">
        <v>749</v>
      </c>
    </row>
    <row r="64" spans="1:53">
      <c r="A64" t="s">
        <v>786</v>
      </c>
      <c r="C64">
        <v>9</v>
      </c>
      <c r="D64">
        <v>118</v>
      </c>
      <c r="E64" t="s">
        <v>785</v>
      </c>
      <c r="F64">
        <f>($F$66/100)*Curves!$B30</f>
        <v>311.60000000000002</v>
      </c>
      <c r="G64">
        <v>0</v>
      </c>
      <c r="H64">
        <v>0</v>
      </c>
      <c r="I64">
        <f>($I$66/100)*Curves!$B30</f>
        <v>260.18600000000004</v>
      </c>
      <c r="J64">
        <v>-0.1</v>
      </c>
      <c r="K64">
        <v>0.01</v>
      </c>
      <c r="L64">
        <v>0</v>
      </c>
      <c r="M64">
        <v>0</v>
      </c>
      <c r="N64">
        <v>0</v>
      </c>
      <c r="O64">
        <v>0</v>
      </c>
      <c r="AF64">
        <v>15</v>
      </c>
      <c r="AG64">
        <v>10</v>
      </c>
      <c r="AH64">
        <v>0</v>
      </c>
      <c r="AI64">
        <v>0</v>
      </c>
      <c r="AJ64">
        <v>0</v>
      </c>
      <c r="AK64">
        <v>0</v>
      </c>
      <c r="AL64">
        <v>0</v>
      </c>
      <c r="AN64">
        <v>0</v>
      </c>
      <c r="AO64">
        <v>0.01</v>
      </c>
      <c r="AR64" t="s">
        <v>999</v>
      </c>
      <c r="BA64" t="s">
        <v>750</v>
      </c>
    </row>
    <row r="65" spans="1:53">
      <c r="A65" t="s">
        <v>787</v>
      </c>
      <c r="C65">
        <v>9</v>
      </c>
      <c r="D65">
        <v>117</v>
      </c>
      <c r="E65" t="s">
        <v>786</v>
      </c>
      <c r="F65">
        <f>($F$66/100)*Curves!$B31</f>
        <v>386.00000000000006</v>
      </c>
      <c r="G65">
        <v>0</v>
      </c>
      <c r="H65">
        <v>0</v>
      </c>
      <c r="I65">
        <f>($I$66/100)*Curves!$B31</f>
        <v>322.31000000000006</v>
      </c>
      <c r="J65">
        <v>-0.1</v>
      </c>
      <c r="K65">
        <v>0.01</v>
      </c>
      <c r="L65">
        <v>0</v>
      </c>
      <c r="M65">
        <v>0</v>
      </c>
      <c r="N65">
        <v>0</v>
      </c>
      <c r="O65">
        <v>0</v>
      </c>
      <c r="AF65">
        <v>15</v>
      </c>
      <c r="AG65">
        <v>10</v>
      </c>
      <c r="AH65">
        <v>0</v>
      </c>
      <c r="AI65">
        <v>0</v>
      </c>
      <c r="AJ65">
        <v>0</v>
      </c>
      <c r="AK65">
        <v>0</v>
      </c>
      <c r="AL65">
        <v>0</v>
      </c>
      <c r="AN65">
        <v>0</v>
      </c>
      <c r="AO65">
        <v>0.01</v>
      </c>
      <c r="AR65" t="s">
        <v>1000</v>
      </c>
      <c r="BA65" t="s">
        <v>751</v>
      </c>
    </row>
    <row r="66" spans="1:53">
      <c r="F66">
        <v>1200</v>
      </c>
      <c r="I66">
        <v>1002</v>
      </c>
    </row>
    <row r="67" spans="1:53">
      <c r="A67" t="s">
        <v>788</v>
      </c>
      <c r="B67" t="s">
        <v>1</v>
      </c>
      <c r="C67">
        <v>9</v>
      </c>
      <c r="D67">
        <v>105</v>
      </c>
      <c r="F67">
        <f>($F$72/100)*Curves!$L19</f>
        <v>374.4</v>
      </c>
      <c r="G67">
        <v>0</v>
      </c>
      <c r="H67">
        <v>0</v>
      </c>
      <c r="I67">
        <f>($I$72/100)*Curves!$L19</f>
        <v>780</v>
      </c>
      <c r="M67">
        <v>0.01</v>
      </c>
      <c r="P67">
        <f>($P$72/100)*Curves!$G19</f>
        <v>0.26400000000000001</v>
      </c>
      <c r="V67">
        <v>0.03</v>
      </c>
      <c r="W67">
        <v>0.01</v>
      </c>
      <c r="AB67">
        <v>0.03</v>
      </c>
      <c r="AC67">
        <v>0.01</v>
      </c>
      <c r="AF67">
        <v>-8</v>
      </c>
      <c r="AG67">
        <v>6</v>
      </c>
      <c r="AJ67">
        <v>4</v>
      </c>
      <c r="AP67">
        <v>-0.02</v>
      </c>
      <c r="AQ67">
        <v>-0.01</v>
      </c>
      <c r="AR67" t="s">
        <v>233</v>
      </c>
      <c r="AT67" t="s">
        <v>249</v>
      </c>
      <c r="AU67">
        <v>0.2</v>
      </c>
      <c r="AW67" t="s">
        <v>263</v>
      </c>
    </row>
    <row r="68" spans="1:53">
      <c r="A68" t="s">
        <v>789</v>
      </c>
      <c r="B68" t="s">
        <v>4</v>
      </c>
      <c r="C68">
        <v>9</v>
      </c>
      <c r="D68">
        <v>106</v>
      </c>
      <c r="E68" t="s">
        <v>788</v>
      </c>
      <c r="F68">
        <f>($F$72/100)*Curves!$L20</f>
        <v>307.2</v>
      </c>
      <c r="G68">
        <v>0</v>
      </c>
      <c r="H68">
        <v>0</v>
      </c>
      <c r="I68">
        <f>($I$72/100)*Curves!$L20</f>
        <v>640</v>
      </c>
      <c r="M68">
        <v>0.02</v>
      </c>
      <c r="P68">
        <f>($P$72/100)*Curves!$G20</f>
        <v>0.43199999999999994</v>
      </c>
      <c r="V68">
        <v>0.03</v>
      </c>
      <c r="W68">
        <v>0.01</v>
      </c>
      <c r="AB68">
        <v>0.03</v>
      </c>
      <c r="AC68">
        <v>0.01</v>
      </c>
      <c r="AF68">
        <v>-8</v>
      </c>
      <c r="AG68">
        <v>6</v>
      </c>
      <c r="AJ68">
        <v>4</v>
      </c>
      <c r="AP68">
        <v>-0.02</v>
      </c>
      <c r="AQ68">
        <v>-0.01</v>
      </c>
      <c r="AR68" t="s">
        <v>234</v>
      </c>
      <c r="AT68" t="s">
        <v>249</v>
      </c>
      <c r="AU68">
        <v>0.2</v>
      </c>
      <c r="AW68" t="s">
        <v>263</v>
      </c>
    </row>
    <row r="69" spans="1:53">
      <c r="A69" t="s">
        <v>790</v>
      </c>
      <c r="B69" t="s">
        <v>7</v>
      </c>
      <c r="C69">
        <v>9</v>
      </c>
      <c r="D69">
        <v>107</v>
      </c>
      <c r="E69" t="s">
        <v>789</v>
      </c>
      <c r="F69">
        <f>($F$72/100)*Curves!$L21</f>
        <v>239.99999999999994</v>
      </c>
      <c r="G69">
        <v>0</v>
      </c>
      <c r="H69">
        <v>0</v>
      </c>
      <c r="I69">
        <f>($I$72/100)*Curves!$L21</f>
        <v>499.99999999999989</v>
      </c>
      <c r="M69">
        <v>0.03</v>
      </c>
      <c r="P69">
        <f>($P$72/100)*Curves!$G21</f>
        <v>0.59999999999999987</v>
      </c>
      <c r="V69">
        <v>0.03</v>
      </c>
      <c r="W69">
        <v>0.01</v>
      </c>
      <c r="AB69">
        <v>0.03</v>
      </c>
      <c r="AC69">
        <v>0.01</v>
      </c>
      <c r="AF69">
        <v>-8</v>
      </c>
      <c r="AG69">
        <v>6</v>
      </c>
      <c r="AJ69">
        <v>4</v>
      </c>
      <c r="AP69">
        <v>-0.02</v>
      </c>
      <c r="AQ69">
        <v>-0.01</v>
      </c>
      <c r="AR69" t="s">
        <v>235</v>
      </c>
      <c r="AT69" t="s">
        <v>249</v>
      </c>
      <c r="AU69">
        <v>0.2</v>
      </c>
      <c r="AW69" t="s">
        <v>263</v>
      </c>
    </row>
    <row r="70" spans="1:53">
      <c r="A70" t="s">
        <v>791</v>
      </c>
      <c r="B70" t="s">
        <v>10</v>
      </c>
      <c r="C70">
        <v>9</v>
      </c>
      <c r="D70">
        <v>108</v>
      </c>
      <c r="E70" t="s">
        <v>790</v>
      </c>
      <c r="F70">
        <f>($F$72/100)*Curves!$L22</f>
        <v>172.79999999999998</v>
      </c>
      <c r="G70">
        <v>0</v>
      </c>
      <c r="H70">
        <v>0</v>
      </c>
      <c r="I70">
        <f>($I$72/100)*Curves!$L22</f>
        <v>359.99999999999994</v>
      </c>
      <c r="M70">
        <v>0.04</v>
      </c>
      <c r="P70">
        <f>($P$72/100)*Curves!$G22</f>
        <v>0.7679999999999999</v>
      </c>
      <c r="V70">
        <v>0.03</v>
      </c>
      <c r="W70">
        <v>0.01</v>
      </c>
      <c r="AB70">
        <v>0.03</v>
      </c>
      <c r="AC70">
        <v>0.01</v>
      </c>
      <c r="AF70">
        <v>-8</v>
      </c>
      <c r="AG70">
        <v>6</v>
      </c>
      <c r="AJ70">
        <v>4</v>
      </c>
      <c r="AP70">
        <v>-0.02</v>
      </c>
      <c r="AQ70">
        <v>-0.01</v>
      </c>
      <c r="AR70" t="s">
        <v>236</v>
      </c>
      <c r="AT70" t="s">
        <v>249</v>
      </c>
      <c r="AU70">
        <v>0.2</v>
      </c>
      <c r="AW70" t="s">
        <v>263</v>
      </c>
    </row>
    <row r="71" spans="1:53">
      <c r="A71" t="s">
        <v>792</v>
      </c>
      <c r="B71" t="s">
        <v>13</v>
      </c>
      <c r="C71">
        <v>9</v>
      </c>
      <c r="D71">
        <v>109</v>
      </c>
      <c r="E71" t="s">
        <v>791</v>
      </c>
      <c r="F71">
        <f>($F$72/100)*Curves!$L23</f>
        <v>105.60000000000001</v>
      </c>
      <c r="G71">
        <v>0</v>
      </c>
      <c r="H71">
        <v>0</v>
      </c>
      <c r="I71">
        <f>($I$72/100)*Curves!$L23</f>
        <v>220.00000000000003</v>
      </c>
      <c r="M71">
        <v>0.05</v>
      </c>
      <c r="P71">
        <f>($P$72/100)*Curves!$G23</f>
        <v>0.93599999999999994</v>
      </c>
      <c r="V71">
        <v>0.03</v>
      </c>
      <c r="W71">
        <v>0.01</v>
      </c>
      <c r="AB71">
        <v>0.03</v>
      </c>
      <c r="AC71">
        <v>0.01</v>
      </c>
      <c r="AF71">
        <v>-8</v>
      </c>
      <c r="AG71">
        <v>6</v>
      </c>
      <c r="AJ71">
        <v>4</v>
      </c>
      <c r="AP71">
        <v>-0.02</v>
      </c>
      <c r="AQ71">
        <v>-0.01</v>
      </c>
      <c r="AR71" t="s">
        <v>237</v>
      </c>
      <c r="AT71" t="s">
        <v>249</v>
      </c>
      <c r="AU71">
        <v>0.2</v>
      </c>
      <c r="AW71" t="s">
        <v>263</v>
      </c>
    </row>
    <row r="72" spans="1:53">
      <c r="F72">
        <v>1200</v>
      </c>
      <c r="I72">
        <v>2500</v>
      </c>
      <c r="P72">
        <v>3</v>
      </c>
    </row>
    <row r="73" spans="1:53">
      <c r="A73" t="s">
        <v>793</v>
      </c>
      <c r="B73" t="s">
        <v>1</v>
      </c>
      <c r="C73">
        <v>9</v>
      </c>
      <c r="D73">
        <v>105</v>
      </c>
      <c r="F73">
        <f>($F$78/100)*Curves!$L19</f>
        <v>374.4</v>
      </c>
      <c r="G73">
        <v>0</v>
      </c>
      <c r="H73">
        <v>0</v>
      </c>
      <c r="I73">
        <f>($I$78/100)*Curves!$L19</f>
        <v>780</v>
      </c>
      <c r="M73">
        <v>0.01</v>
      </c>
      <c r="P73">
        <f>($P$78/100)*Curves!$G19</f>
        <v>0.30800000000000005</v>
      </c>
      <c r="V73">
        <v>0.02</v>
      </c>
      <c r="W73">
        <v>0.02</v>
      </c>
      <c r="AD73">
        <v>0.02</v>
      </c>
      <c r="AE73">
        <v>0.01</v>
      </c>
      <c r="AF73">
        <v>-8</v>
      </c>
      <c r="AJ73">
        <v>8</v>
      </c>
      <c r="AK73">
        <v>2</v>
      </c>
      <c r="AP73">
        <v>-0.02</v>
      </c>
      <c r="AQ73">
        <v>-0.01</v>
      </c>
      <c r="AR73" t="s">
        <v>238</v>
      </c>
      <c r="AT73" t="s">
        <v>250</v>
      </c>
      <c r="AU73">
        <v>0.2</v>
      </c>
      <c r="AW73" t="s">
        <v>263</v>
      </c>
    </row>
    <row r="74" spans="1:53">
      <c r="A74" t="s">
        <v>794</v>
      </c>
      <c r="B74" t="s">
        <v>4</v>
      </c>
      <c r="C74">
        <v>9</v>
      </c>
      <c r="D74">
        <v>106</v>
      </c>
      <c r="E74" t="s">
        <v>793</v>
      </c>
      <c r="F74">
        <f>($F$78/100)*Curves!$L20</f>
        <v>307.2</v>
      </c>
      <c r="G74">
        <v>0</v>
      </c>
      <c r="H74">
        <v>0</v>
      </c>
      <c r="I74">
        <f>($I$78/100)*Curves!$L20</f>
        <v>640</v>
      </c>
      <c r="M74">
        <v>0.02</v>
      </c>
      <c r="P74">
        <f>($P$78/100)*Curves!$G20</f>
        <v>0.504</v>
      </c>
      <c r="V74">
        <v>0.02</v>
      </c>
      <c r="W74">
        <v>0.02</v>
      </c>
      <c r="AD74">
        <v>0.02</v>
      </c>
      <c r="AE74">
        <v>0.01</v>
      </c>
      <c r="AF74">
        <v>-8</v>
      </c>
      <c r="AJ74">
        <v>8</v>
      </c>
      <c r="AK74">
        <v>2</v>
      </c>
      <c r="AP74">
        <v>-0.02</v>
      </c>
      <c r="AQ74">
        <v>-0.01</v>
      </c>
      <c r="AR74" t="s">
        <v>239</v>
      </c>
      <c r="AT74" t="s">
        <v>250</v>
      </c>
      <c r="AU74">
        <v>0.2</v>
      </c>
      <c r="AW74" t="s">
        <v>263</v>
      </c>
    </row>
    <row r="75" spans="1:53">
      <c r="A75" t="s">
        <v>795</v>
      </c>
      <c r="B75" t="s">
        <v>7</v>
      </c>
      <c r="C75">
        <v>9</v>
      </c>
      <c r="D75">
        <v>107</v>
      </c>
      <c r="E75" t="s">
        <v>794</v>
      </c>
      <c r="F75">
        <f>($F$78/100)*Curves!$L21</f>
        <v>239.99999999999994</v>
      </c>
      <c r="G75">
        <v>0</v>
      </c>
      <c r="H75">
        <v>0</v>
      </c>
      <c r="I75">
        <f>($I$78/100)*Curves!$L21</f>
        <v>499.99999999999989</v>
      </c>
      <c r="M75">
        <v>0.03</v>
      </c>
      <c r="P75">
        <f>($P$78/100)*Curves!$G21</f>
        <v>0.7</v>
      </c>
      <c r="V75">
        <v>0.02</v>
      </c>
      <c r="W75">
        <v>0.02</v>
      </c>
      <c r="AD75">
        <v>0.02</v>
      </c>
      <c r="AE75">
        <v>0.01</v>
      </c>
      <c r="AF75">
        <v>-8</v>
      </c>
      <c r="AJ75">
        <v>8</v>
      </c>
      <c r="AK75">
        <v>2</v>
      </c>
      <c r="AP75">
        <v>-0.02</v>
      </c>
      <c r="AQ75">
        <v>-0.01</v>
      </c>
      <c r="AR75" t="s">
        <v>240</v>
      </c>
      <c r="AT75" t="s">
        <v>250</v>
      </c>
      <c r="AU75">
        <v>0.2</v>
      </c>
      <c r="AW75" t="s">
        <v>263</v>
      </c>
    </row>
    <row r="76" spans="1:53">
      <c r="A76" t="s">
        <v>796</v>
      </c>
      <c r="B76" t="s">
        <v>10</v>
      </c>
      <c r="C76">
        <v>9</v>
      </c>
      <c r="D76">
        <v>108</v>
      </c>
      <c r="E76" t="s">
        <v>795</v>
      </c>
      <c r="F76">
        <f>($F$78/100)*Curves!$L22</f>
        <v>172.79999999999998</v>
      </c>
      <c r="G76">
        <v>0</v>
      </c>
      <c r="H76">
        <v>0</v>
      </c>
      <c r="I76">
        <f>($I$78/100)*Curves!$L22</f>
        <v>359.99999999999994</v>
      </c>
      <c r="M76">
        <v>0.04</v>
      </c>
      <c r="P76">
        <f>($P$78/100)*Curves!$G22</f>
        <v>0.89600000000000002</v>
      </c>
      <c r="V76">
        <v>0.02</v>
      </c>
      <c r="W76">
        <v>0.02</v>
      </c>
      <c r="AD76">
        <v>0.02</v>
      </c>
      <c r="AE76">
        <v>0.01</v>
      </c>
      <c r="AF76">
        <v>-8</v>
      </c>
      <c r="AJ76">
        <v>8</v>
      </c>
      <c r="AK76">
        <v>2</v>
      </c>
      <c r="AP76">
        <v>-0.02</v>
      </c>
      <c r="AQ76">
        <v>-0.01</v>
      </c>
      <c r="AR76" t="s">
        <v>241</v>
      </c>
      <c r="AT76" t="s">
        <v>250</v>
      </c>
      <c r="AU76">
        <v>0.2</v>
      </c>
      <c r="AW76" t="s">
        <v>263</v>
      </c>
    </row>
    <row r="77" spans="1:53">
      <c r="A77" t="s">
        <v>797</v>
      </c>
      <c r="B77" t="s">
        <v>13</v>
      </c>
      <c r="C77">
        <v>9</v>
      </c>
      <c r="D77">
        <v>109</v>
      </c>
      <c r="E77" t="s">
        <v>796</v>
      </c>
      <c r="F77">
        <f>($F$78/100)*Curves!$L23</f>
        <v>105.60000000000001</v>
      </c>
      <c r="G77">
        <v>0</v>
      </c>
      <c r="H77">
        <v>0</v>
      </c>
      <c r="I77">
        <f>($I$78/100)*Curves!$L23</f>
        <v>220.00000000000003</v>
      </c>
      <c r="M77">
        <v>0.05</v>
      </c>
      <c r="P77">
        <f>($P$78/100)*Curves!$G23</f>
        <v>1.0920000000000001</v>
      </c>
      <c r="V77">
        <v>0.02</v>
      </c>
      <c r="W77">
        <v>0.02</v>
      </c>
      <c r="AD77">
        <v>0.02</v>
      </c>
      <c r="AE77">
        <v>0.01</v>
      </c>
      <c r="AF77">
        <v>-8</v>
      </c>
      <c r="AJ77">
        <v>8</v>
      </c>
      <c r="AK77">
        <v>2</v>
      </c>
      <c r="AP77">
        <v>-0.02</v>
      </c>
      <c r="AQ77">
        <v>-0.01</v>
      </c>
      <c r="AR77" t="s">
        <v>242</v>
      </c>
      <c r="AT77" t="s">
        <v>250</v>
      </c>
      <c r="AU77">
        <v>0.2</v>
      </c>
      <c r="AW77" t="s">
        <v>263</v>
      </c>
    </row>
    <row r="78" spans="1:53">
      <c r="F78">
        <v>1200</v>
      </c>
      <c r="I78">
        <v>2500</v>
      </c>
      <c r="P78">
        <v>3.5</v>
      </c>
    </row>
    <row r="79" spans="1:53">
      <c r="A79" t="s">
        <v>798</v>
      </c>
      <c r="B79" t="s">
        <v>1</v>
      </c>
      <c r="C79">
        <v>9</v>
      </c>
      <c r="D79">
        <v>105</v>
      </c>
      <c r="F79">
        <f>($F$84/100)*Curves!$L19</f>
        <v>374.4</v>
      </c>
      <c r="G79">
        <v>0</v>
      </c>
      <c r="H79">
        <v>0</v>
      </c>
      <c r="I79">
        <f>($I$84/100)*Curves!$L19</f>
        <v>780</v>
      </c>
      <c r="M79">
        <v>0.01</v>
      </c>
      <c r="P79">
        <f>($P$84/100)*Curves!$G19</f>
        <v>0.24200000000000002</v>
      </c>
      <c r="T79">
        <v>0.03</v>
      </c>
      <c r="U79">
        <v>0.02</v>
      </c>
      <c r="V79">
        <v>0.03</v>
      </c>
      <c r="W79">
        <v>0.02</v>
      </c>
      <c r="AF79">
        <v>4</v>
      </c>
      <c r="AG79">
        <v>3</v>
      </c>
      <c r="AP79">
        <v>-0.02</v>
      </c>
      <c r="AQ79">
        <v>-0.01</v>
      </c>
      <c r="AR79" t="s">
        <v>243</v>
      </c>
      <c r="AT79" t="s">
        <v>251</v>
      </c>
      <c r="AU79">
        <v>0.2</v>
      </c>
      <c r="AW79" t="s">
        <v>263</v>
      </c>
    </row>
    <row r="80" spans="1:53">
      <c r="A80" t="s">
        <v>799</v>
      </c>
      <c r="B80" t="s">
        <v>4</v>
      </c>
      <c r="C80">
        <v>9</v>
      </c>
      <c r="D80">
        <v>106</v>
      </c>
      <c r="E80" t="s">
        <v>798</v>
      </c>
      <c r="F80">
        <f>($F$84/100)*Curves!$L20</f>
        <v>307.2</v>
      </c>
      <c r="G80">
        <v>0</v>
      </c>
      <c r="H80">
        <v>0</v>
      </c>
      <c r="I80">
        <f>($I$84/100)*Curves!$L20</f>
        <v>640</v>
      </c>
      <c r="M80">
        <v>0.02</v>
      </c>
      <c r="P80">
        <f>($P$84/100)*Curves!$G20</f>
        <v>0.39599999999999996</v>
      </c>
      <c r="T80">
        <v>0.03</v>
      </c>
      <c r="U80">
        <v>0.02</v>
      </c>
      <c r="V80">
        <v>0.03</v>
      </c>
      <c r="W80">
        <v>0.02</v>
      </c>
      <c r="AF80">
        <v>4</v>
      </c>
      <c r="AG80">
        <v>3</v>
      </c>
      <c r="AP80">
        <v>-0.02</v>
      </c>
      <c r="AQ80">
        <v>-0.01</v>
      </c>
      <c r="AR80" t="s">
        <v>244</v>
      </c>
      <c r="AT80" t="s">
        <v>251</v>
      </c>
      <c r="AU80">
        <v>0.2</v>
      </c>
      <c r="AW80" t="s">
        <v>263</v>
      </c>
    </row>
    <row r="81" spans="1:49">
      <c r="A81" t="s">
        <v>800</v>
      </c>
      <c r="B81" t="s">
        <v>7</v>
      </c>
      <c r="C81">
        <v>9</v>
      </c>
      <c r="D81">
        <v>107</v>
      </c>
      <c r="E81" t="s">
        <v>799</v>
      </c>
      <c r="F81">
        <f>($F$84/100)*Curves!$L21</f>
        <v>239.99999999999994</v>
      </c>
      <c r="G81">
        <v>0</v>
      </c>
      <c r="H81">
        <v>0</v>
      </c>
      <c r="I81">
        <f>($I$84/100)*Curves!$L21</f>
        <v>499.99999999999989</v>
      </c>
      <c r="M81">
        <v>0.03</v>
      </c>
      <c r="P81">
        <f>($P$84/100)*Curves!$G21</f>
        <v>0.54999999999999993</v>
      </c>
      <c r="T81">
        <v>0.03</v>
      </c>
      <c r="U81">
        <v>0.02</v>
      </c>
      <c r="V81">
        <v>0.03</v>
      </c>
      <c r="W81">
        <v>0.02</v>
      </c>
      <c r="AF81">
        <v>4</v>
      </c>
      <c r="AG81">
        <v>3</v>
      </c>
      <c r="AP81">
        <v>-0.02</v>
      </c>
      <c r="AQ81">
        <v>-0.01</v>
      </c>
      <c r="AR81" t="s">
        <v>245</v>
      </c>
      <c r="AT81" t="s">
        <v>251</v>
      </c>
      <c r="AU81">
        <v>0.2</v>
      </c>
      <c r="AW81" t="s">
        <v>263</v>
      </c>
    </row>
    <row r="82" spans="1:49">
      <c r="A82" t="s">
        <v>801</v>
      </c>
      <c r="B82" t="s">
        <v>10</v>
      </c>
      <c r="C82">
        <v>9</v>
      </c>
      <c r="D82">
        <v>108</v>
      </c>
      <c r="E82" t="s">
        <v>800</v>
      </c>
      <c r="F82">
        <f>($F$84/100)*Curves!$L22</f>
        <v>172.79999999999998</v>
      </c>
      <c r="G82">
        <v>0</v>
      </c>
      <c r="H82">
        <v>0</v>
      </c>
      <c r="I82">
        <f>($I$84/100)*Curves!$L22</f>
        <v>359.99999999999994</v>
      </c>
      <c r="M82">
        <v>0.04</v>
      </c>
      <c r="P82">
        <f>($P$84/100)*Curves!$G22</f>
        <v>0.70399999999999996</v>
      </c>
      <c r="T82">
        <v>0.03</v>
      </c>
      <c r="U82">
        <v>0.02</v>
      </c>
      <c r="V82">
        <v>0.03</v>
      </c>
      <c r="W82">
        <v>0.02</v>
      </c>
      <c r="AF82">
        <v>4</v>
      </c>
      <c r="AG82">
        <v>3</v>
      </c>
      <c r="AP82">
        <v>-0.02</v>
      </c>
      <c r="AQ82">
        <v>-0.01</v>
      </c>
      <c r="AR82" t="s">
        <v>246</v>
      </c>
      <c r="AT82" t="s">
        <v>251</v>
      </c>
      <c r="AU82">
        <v>0.2</v>
      </c>
      <c r="AW82" t="s">
        <v>263</v>
      </c>
    </row>
    <row r="83" spans="1:49">
      <c r="A83" t="s">
        <v>802</v>
      </c>
      <c r="B83" t="s">
        <v>13</v>
      </c>
      <c r="C83">
        <v>9</v>
      </c>
      <c r="D83">
        <v>109</v>
      </c>
      <c r="E83" t="s">
        <v>801</v>
      </c>
      <c r="F83">
        <f>($F$84/100)*Curves!$L23</f>
        <v>105.60000000000001</v>
      </c>
      <c r="G83">
        <v>0</v>
      </c>
      <c r="H83">
        <v>0</v>
      </c>
      <c r="I83">
        <f>($I$84/100)*Curves!$L23</f>
        <v>220.00000000000003</v>
      </c>
      <c r="M83">
        <v>0.05</v>
      </c>
      <c r="P83">
        <f>($P$84/100)*Curves!$G23</f>
        <v>0.85799999999999998</v>
      </c>
      <c r="T83">
        <v>0.03</v>
      </c>
      <c r="U83">
        <v>0.02</v>
      </c>
      <c r="V83">
        <v>0.03</v>
      </c>
      <c r="W83">
        <v>0.02</v>
      </c>
      <c r="AF83">
        <v>4</v>
      </c>
      <c r="AG83">
        <v>3</v>
      </c>
      <c r="AP83">
        <v>-0.02</v>
      </c>
      <c r="AQ83">
        <v>-0.01</v>
      </c>
      <c r="AR83" t="s">
        <v>247</v>
      </c>
      <c r="AT83" t="s">
        <v>251</v>
      </c>
      <c r="AU83">
        <v>0.2</v>
      </c>
      <c r="AW83" t="s">
        <v>263</v>
      </c>
    </row>
    <row r="84" spans="1:49">
      <c r="F84">
        <v>1200</v>
      </c>
      <c r="I84">
        <v>2500</v>
      </c>
      <c r="P84">
        <v>2.75</v>
      </c>
    </row>
    <row r="85" spans="1:49">
      <c r="A85" t="s">
        <v>803</v>
      </c>
      <c r="B85" t="s">
        <v>1</v>
      </c>
      <c r="C85">
        <v>9</v>
      </c>
      <c r="D85">
        <v>105</v>
      </c>
      <c r="F85">
        <f>($F$90/100)*Curves!$L19</f>
        <v>374.4</v>
      </c>
      <c r="G85">
        <v>0</v>
      </c>
      <c r="H85">
        <v>0</v>
      </c>
      <c r="I85">
        <f>($I$90/100)*Curves!$L19</f>
        <v>780</v>
      </c>
      <c r="M85">
        <v>0.01</v>
      </c>
      <c r="P85">
        <f>($P$90/100)*Curves!$G19</f>
        <v>0.35200000000000004</v>
      </c>
      <c r="T85">
        <v>0.03</v>
      </c>
      <c r="U85">
        <v>0.03</v>
      </c>
      <c r="V85">
        <v>0.02</v>
      </c>
      <c r="W85">
        <v>0.02</v>
      </c>
      <c r="AF85">
        <v>3</v>
      </c>
      <c r="AG85">
        <v>2</v>
      </c>
      <c r="AP85">
        <v>-0.02</v>
      </c>
      <c r="AQ85">
        <v>-0.01</v>
      </c>
      <c r="AR85" t="s">
        <v>253</v>
      </c>
      <c r="AT85" t="s">
        <v>252</v>
      </c>
      <c r="AU85">
        <v>0.2</v>
      </c>
      <c r="AW85" t="s">
        <v>263</v>
      </c>
    </row>
    <row r="86" spans="1:49">
      <c r="A86" t="s">
        <v>804</v>
      </c>
      <c r="B86" t="s">
        <v>4</v>
      </c>
      <c r="C86">
        <v>9</v>
      </c>
      <c r="D86">
        <v>106</v>
      </c>
      <c r="E86" t="s">
        <v>803</v>
      </c>
      <c r="F86">
        <f>($F$90/100)*Curves!$L20</f>
        <v>307.2</v>
      </c>
      <c r="G86">
        <v>0</v>
      </c>
      <c r="H86">
        <v>0</v>
      </c>
      <c r="I86">
        <f>($I$90/100)*Curves!$L20</f>
        <v>640</v>
      </c>
      <c r="M86">
        <v>0.02</v>
      </c>
      <c r="P86">
        <f>($P$90/100)*Curves!$G20</f>
        <v>0.57599999999999996</v>
      </c>
      <c r="T86">
        <v>0.03</v>
      </c>
      <c r="U86">
        <v>0.03</v>
      </c>
      <c r="V86">
        <v>0.02</v>
      </c>
      <c r="W86">
        <v>0.02</v>
      </c>
      <c r="AF86">
        <v>3</v>
      </c>
      <c r="AG86">
        <v>2</v>
      </c>
      <c r="AP86">
        <v>-0.02</v>
      </c>
      <c r="AQ86">
        <v>-0.01</v>
      </c>
      <c r="AR86" t="s">
        <v>254</v>
      </c>
      <c r="AT86" t="s">
        <v>252</v>
      </c>
      <c r="AU86">
        <v>0.2</v>
      </c>
      <c r="AW86" t="s">
        <v>263</v>
      </c>
    </row>
    <row r="87" spans="1:49">
      <c r="A87" t="s">
        <v>805</v>
      </c>
      <c r="B87" t="s">
        <v>7</v>
      </c>
      <c r="C87">
        <v>9</v>
      </c>
      <c r="D87">
        <v>107</v>
      </c>
      <c r="E87" t="s">
        <v>804</v>
      </c>
      <c r="F87">
        <f>($F$90/100)*Curves!$L21</f>
        <v>239.99999999999994</v>
      </c>
      <c r="G87">
        <v>0</v>
      </c>
      <c r="H87">
        <v>0</v>
      </c>
      <c r="I87">
        <f>($I$90/100)*Curves!$L21</f>
        <v>499.99999999999989</v>
      </c>
      <c r="M87">
        <v>0.03</v>
      </c>
      <c r="P87">
        <f>($P$90/100)*Curves!$G21</f>
        <v>0.79999999999999982</v>
      </c>
      <c r="T87">
        <v>0.03</v>
      </c>
      <c r="U87">
        <v>0.03</v>
      </c>
      <c r="V87">
        <v>0.02</v>
      </c>
      <c r="W87">
        <v>0.02</v>
      </c>
      <c r="AF87">
        <v>3</v>
      </c>
      <c r="AG87">
        <v>2</v>
      </c>
      <c r="AP87">
        <v>-0.02</v>
      </c>
      <c r="AQ87">
        <v>-0.01</v>
      </c>
      <c r="AR87" t="s">
        <v>255</v>
      </c>
      <c r="AT87" t="s">
        <v>252</v>
      </c>
      <c r="AU87">
        <v>0.2</v>
      </c>
      <c r="AW87" t="s">
        <v>263</v>
      </c>
    </row>
    <row r="88" spans="1:49">
      <c r="A88" t="s">
        <v>806</v>
      </c>
      <c r="B88" t="s">
        <v>10</v>
      </c>
      <c r="C88">
        <v>9</v>
      </c>
      <c r="D88">
        <v>108</v>
      </c>
      <c r="E88" t="s">
        <v>805</v>
      </c>
      <c r="F88">
        <f>($F$90/100)*Curves!$L22</f>
        <v>172.79999999999998</v>
      </c>
      <c r="G88">
        <v>0</v>
      </c>
      <c r="H88">
        <v>0</v>
      </c>
      <c r="I88">
        <f>($I$90/100)*Curves!$L22</f>
        <v>359.99999999999994</v>
      </c>
      <c r="M88">
        <v>0.04</v>
      </c>
      <c r="P88">
        <f>($P$90/100)*Curves!$G22</f>
        <v>1.024</v>
      </c>
      <c r="T88">
        <v>0.03</v>
      </c>
      <c r="U88">
        <v>0.03</v>
      </c>
      <c r="V88">
        <v>0.02</v>
      </c>
      <c r="W88">
        <v>0.02</v>
      </c>
      <c r="AF88">
        <v>3</v>
      </c>
      <c r="AG88">
        <v>2</v>
      </c>
      <c r="AP88">
        <v>-0.02</v>
      </c>
      <c r="AQ88">
        <v>-0.01</v>
      </c>
      <c r="AR88" t="s">
        <v>256</v>
      </c>
      <c r="AT88" t="s">
        <v>252</v>
      </c>
      <c r="AU88">
        <v>0.2</v>
      </c>
      <c r="AW88" t="s">
        <v>263</v>
      </c>
    </row>
    <row r="89" spans="1:49">
      <c r="A89" t="s">
        <v>807</v>
      </c>
      <c r="B89" t="s">
        <v>13</v>
      </c>
      <c r="C89">
        <v>9</v>
      </c>
      <c r="D89">
        <v>109</v>
      </c>
      <c r="E89" t="s">
        <v>806</v>
      </c>
      <c r="F89">
        <f>($F$90/100)*Curves!$L23</f>
        <v>105.60000000000001</v>
      </c>
      <c r="G89">
        <v>0</v>
      </c>
      <c r="H89">
        <v>0</v>
      </c>
      <c r="I89">
        <f>($I$90/100)*Curves!$L23</f>
        <v>220.00000000000003</v>
      </c>
      <c r="M89">
        <v>0.05</v>
      </c>
      <c r="P89">
        <f>($P$90/100)*Curves!$G23</f>
        <v>1.248</v>
      </c>
      <c r="T89">
        <v>0.03</v>
      </c>
      <c r="U89">
        <v>0.03</v>
      </c>
      <c r="V89">
        <v>0.02</v>
      </c>
      <c r="W89">
        <v>0.02</v>
      </c>
      <c r="AF89">
        <v>3</v>
      </c>
      <c r="AG89">
        <v>2</v>
      </c>
      <c r="AP89">
        <v>-0.02</v>
      </c>
      <c r="AQ89">
        <v>-0.01</v>
      </c>
      <c r="AR89" t="s">
        <v>257</v>
      </c>
      <c r="AT89" t="s">
        <v>252</v>
      </c>
      <c r="AU89">
        <v>0.2</v>
      </c>
      <c r="AW89" t="s">
        <v>263</v>
      </c>
    </row>
    <row r="90" spans="1:49">
      <c r="F90">
        <v>1200</v>
      </c>
      <c r="I90">
        <v>2500</v>
      </c>
      <c r="P90">
        <v>4</v>
      </c>
    </row>
    <row r="91" spans="1:49">
      <c r="A91" t="s">
        <v>808</v>
      </c>
      <c r="B91" t="s">
        <v>1</v>
      </c>
      <c r="C91">
        <v>9</v>
      </c>
      <c r="D91">
        <v>105</v>
      </c>
      <c r="F91">
        <f>($F$96/100)*Curves!$L19</f>
        <v>374.4</v>
      </c>
      <c r="G91">
        <v>0</v>
      </c>
      <c r="H91">
        <v>0</v>
      </c>
      <c r="I91">
        <f>($I$96/100)*Curves!$L19</f>
        <v>780</v>
      </c>
      <c r="M91">
        <v>0.01</v>
      </c>
      <c r="P91">
        <f>($P$96/100)*Curves!$G19</f>
        <v>0.22000000000000003</v>
      </c>
      <c r="T91">
        <v>0.02</v>
      </c>
      <c r="U91">
        <v>0.02</v>
      </c>
      <c r="V91">
        <v>0.03</v>
      </c>
      <c r="W91">
        <v>0.03</v>
      </c>
      <c r="AF91">
        <v>2</v>
      </c>
      <c r="AG91">
        <v>3</v>
      </c>
      <c r="AP91">
        <v>-0.02</v>
      </c>
      <c r="AQ91">
        <v>-0.01</v>
      </c>
      <c r="AR91" t="s">
        <v>258</v>
      </c>
      <c r="AT91" t="s">
        <v>1183</v>
      </c>
      <c r="AU91">
        <v>0.2</v>
      </c>
      <c r="AW91" t="s">
        <v>263</v>
      </c>
    </row>
    <row r="92" spans="1:49">
      <c r="A92" t="s">
        <v>809</v>
      </c>
      <c r="B92" t="s">
        <v>4</v>
      </c>
      <c r="C92">
        <v>9</v>
      </c>
      <c r="D92">
        <v>106</v>
      </c>
      <c r="E92" t="s">
        <v>808</v>
      </c>
      <c r="F92">
        <f>($F$96/100)*Curves!$L20</f>
        <v>307.2</v>
      </c>
      <c r="G92">
        <v>0</v>
      </c>
      <c r="H92">
        <v>0</v>
      </c>
      <c r="I92">
        <f>($I$96/100)*Curves!$L20</f>
        <v>640</v>
      </c>
      <c r="M92">
        <v>0.02</v>
      </c>
      <c r="P92">
        <f>($P$96/100)*Curves!$G20</f>
        <v>0.36</v>
      </c>
      <c r="T92">
        <v>0.02</v>
      </c>
      <c r="U92">
        <v>0.02</v>
      </c>
      <c r="V92">
        <v>0.03</v>
      </c>
      <c r="W92">
        <v>0.03</v>
      </c>
      <c r="AF92">
        <v>2</v>
      </c>
      <c r="AG92">
        <v>3</v>
      </c>
      <c r="AP92">
        <v>-0.02</v>
      </c>
      <c r="AQ92">
        <v>-0.01</v>
      </c>
      <c r="AR92" t="s">
        <v>259</v>
      </c>
      <c r="AT92" t="s">
        <v>1183</v>
      </c>
      <c r="AU92">
        <v>0.2</v>
      </c>
      <c r="AW92" t="s">
        <v>263</v>
      </c>
    </row>
    <row r="93" spans="1:49">
      <c r="A93" t="s">
        <v>810</v>
      </c>
      <c r="B93" t="s">
        <v>7</v>
      </c>
      <c r="C93">
        <v>9</v>
      </c>
      <c r="D93">
        <v>107</v>
      </c>
      <c r="E93" t="s">
        <v>809</v>
      </c>
      <c r="F93">
        <f>($F$96/100)*Curves!$L21</f>
        <v>239.99999999999994</v>
      </c>
      <c r="G93">
        <v>0</v>
      </c>
      <c r="H93">
        <v>0</v>
      </c>
      <c r="I93">
        <f>($I$96/100)*Curves!$L21</f>
        <v>499.99999999999989</v>
      </c>
      <c r="M93">
        <v>0.03</v>
      </c>
      <c r="P93">
        <f>($P$96/100)*Curves!$G21</f>
        <v>0.49999999999999994</v>
      </c>
      <c r="T93">
        <v>0.02</v>
      </c>
      <c r="U93">
        <v>0.02</v>
      </c>
      <c r="V93">
        <v>0.03</v>
      </c>
      <c r="W93">
        <v>0.03</v>
      </c>
      <c r="AF93">
        <v>2</v>
      </c>
      <c r="AG93">
        <v>3</v>
      </c>
      <c r="AP93">
        <v>-0.02</v>
      </c>
      <c r="AQ93">
        <v>-0.01</v>
      </c>
      <c r="AR93" t="s">
        <v>260</v>
      </c>
      <c r="AT93" t="s">
        <v>1183</v>
      </c>
      <c r="AU93">
        <v>0.2</v>
      </c>
      <c r="AW93" t="s">
        <v>263</v>
      </c>
    </row>
    <row r="94" spans="1:49">
      <c r="A94" t="s">
        <v>811</v>
      </c>
      <c r="B94" t="s">
        <v>10</v>
      </c>
      <c r="C94">
        <v>9</v>
      </c>
      <c r="D94">
        <v>108</v>
      </c>
      <c r="E94" t="s">
        <v>810</v>
      </c>
      <c r="F94">
        <f>($F$96/100)*Curves!$L22</f>
        <v>172.79999999999998</v>
      </c>
      <c r="G94">
        <v>0</v>
      </c>
      <c r="H94">
        <v>0</v>
      </c>
      <c r="I94">
        <f>($I$96/100)*Curves!$L22</f>
        <v>359.99999999999994</v>
      </c>
      <c r="M94">
        <v>0.04</v>
      </c>
      <c r="P94">
        <f>($P$96/100)*Curves!$G22</f>
        <v>0.64</v>
      </c>
      <c r="T94">
        <v>0.02</v>
      </c>
      <c r="U94">
        <v>0.02</v>
      </c>
      <c r="V94">
        <v>0.03</v>
      </c>
      <c r="W94">
        <v>0.03</v>
      </c>
      <c r="AF94">
        <v>2</v>
      </c>
      <c r="AG94">
        <v>3</v>
      </c>
      <c r="AP94">
        <v>-0.02</v>
      </c>
      <c r="AQ94">
        <v>-0.01</v>
      </c>
      <c r="AR94" t="s">
        <v>261</v>
      </c>
      <c r="AT94" t="s">
        <v>1183</v>
      </c>
      <c r="AU94">
        <v>0.2</v>
      </c>
      <c r="AW94" t="s">
        <v>263</v>
      </c>
    </row>
    <row r="95" spans="1:49">
      <c r="A95" t="s">
        <v>812</v>
      </c>
      <c r="B95" t="s">
        <v>13</v>
      </c>
      <c r="C95">
        <v>9</v>
      </c>
      <c r="D95">
        <v>109</v>
      </c>
      <c r="E95" t="s">
        <v>811</v>
      </c>
      <c r="F95">
        <f>($F$96/100)*Curves!$L23</f>
        <v>105.60000000000001</v>
      </c>
      <c r="G95">
        <v>0</v>
      </c>
      <c r="H95">
        <v>0</v>
      </c>
      <c r="I95">
        <f>($I$96/100)*Curves!$L23</f>
        <v>220.00000000000003</v>
      </c>
      <c r="M95">
        <v>0.05</v>
      </c>
      <c r="P95">
        <f>($P$96/100)*Curves!$G23</f>
        <v>0.78</v>
      </c>
      <c r="T95">
        <v>0.02</v>
      </c>
      <c r="U95">
        <v>0.02</v>
      </c>
      <c r="V95">
        <v>0.03</v>
      </c>
      <c r="W95">
        <v>0.03</v>
      </c>
      <c r="AF95">
        <v>2</v>
      </c>
      <c r="AG95">
        <v>3</v>
      </c>
      <c r="AP95">
        <v>-0.02</v>
      </c>
      <c r="AQ95">
        <v>-0.01</v>
      </c>
      <c r="AR95" t="s">
        <v>262</v>
      </c>
      <c r="AT95" t="s">
        <v>1183</v>
      </c>
      <c r="AU95">
        <v>0.2</v>
      </c>
      <c r="AW95" t="s">
        <v>263</v>
      </c>
    </row>
    <row r="96" spans="1:49">
      <c r="F96">
        <v>1200</v>
      </c>
      <c r="I96">
        <v>2500</v>
      </c>
      <c r="P96">
        <v>2.5</v>
      </c>
    </row>
    <row r="97" spans="1:49">
      <c r="A97" t="s">
        <v>813</v>
      </c>
      <c r="B97" t="s">
        <v>1</v>
      </c>
      <c r="C97">
        <v>9</v>
      </c>
      <c r="D97">
        <v>105</v>
      </c>
      <c r="F97">
        <f>($F$102/100)*Curves!$L19</f>
        <v>374.4</v>
      </c>
      <c r="G97">
        <v>0</v>
      </c>
      <c r="H97">
        <v>0</v>
      </c>
      <c r="I97">
        <f>($I$102/100)*Curves!$L19</f>
        <v>780</v>
      </c>
      <c r="M97">
        <v>0.01</v>
      </c>
      <c r="P97">
        <f>($P$102/100)*Curves!$G19</f>
        <v>0.10560000000000001</v>
      </c>
      <c r="T97">
        <v>0.04</v>
      </c>
      <c r="V97">
        <v>0.02</v>
      </c>
      <c r="AF97">
        <v>6</v>
      </c>
      <c r="AP97">
        <v>-0.03</v>
      </c>
      <c r="AQ97">
        <v>-0.02</v>
      </c>
      <c r="AR97" t="s">
        <v>264</v>
      </c>
      <c r="AT97" t="s">
        <v>268</v>
      </c>
      <c r="AW97" t="s">
        <v>263</v>
      </c>
    </row>
    <row r="98" spans="1:49">
      <c r="A98" t="s">
        <v>814</v>
      </c>
      <c r="B98" t="s">
        <v>4</v>
      </c>
      <c r="C98">
        <v>9</v>
      </c>
      <c r="D98">
        <v>106</v>
      </c>
      <c r="E98" t="s">
        <v>813</v>
      </c>
      <c r="F98">
        <f>($F$102/100)*Curves!$L20</f>
        <v>307.2</v>
      </c>
      <c r="G98">
        <v>0</v>
      </c>
      <c r="H98">
        <v>0</v>
      </c>
      <c r="I98">
        <f>($I$102/100)*Curves!$L20</f>
        <v>640</v>
      </c>
      <c r="M98">
        <v>0.02</v>
      </c>
      <c r="P98">
        <f>($P$102/100)*Curves!$G20</f>
        <v>0.17279999999999998</v>
      </c>
      <c r="T98">
        <v>0.04</v>
      </c>
      <c r="V98">
        <v>0.02</v>
      </c>
      <c r="AF98">
        <v>6</v>
      </c>
      <c r="AP98">
        <v>-0.03</v>
      </c>
      <c r="AQ98">
        <v>-0.02</v>
      </c>
      <c r="AR98" t="s">
        <v>269</v>
      </c>
      <c r="AT98" t="s">
        <v>268</v>
      </c>
      <c r="AW98" t="s">
        <v>263</v>
      </c>
    </row>
    <row r="99" spans="1:49">
      <c r="A99" t="s">
        <v>815</v>
      </c>
      <c r="B99" t="s">
        <v>7</v>
      </c>
      <c r="C99">
        <v>9</v>
      </c>
      <c r="D99">
        <v>107</v>
      </c>
      <c r="E99" t="s">
        <v>814</v>
      </c>
      <c r="F99">
        <f>($F$102/100)*Curves!$L21</f>
        <v>239.99999999999994</v>
      </c>
      <c r="G99">
        <v>0</v>
      </c>
      <c r="H99">
        <v>0</v>
      </c>
      <c r="I99">
        <f>($I$102/100)*Curves!$L21</f>
        <v>499.99999999999989</v>
      </c>
      <c r="M99">
        <v>0.03</v>
      </c>
      <c r="P99">
        <f>($P$102/100)*Curves!$G21</f>
        <v>0.23999999999999996</v>
      </c>
      <c r="T99">
        <v>0.04</v>
      </c>
      <c r="V99">
        <v>0.02</v>
      </c>
      <c r="AF99">
        <v>6</v>
      </c>
      <c r="AP99">
        <v>-0.03</v>
      </c>
      <c r="AQ99">
        <v>-0.02</v>
      </c>
      <c r="AR99" t="s">
        <v>265</v>
      </c>
      <c r="AT99" t="s">
        <v>268</v>
      </c>
      <c r="AW99" t="s">
        <v>263</v>
      </c>
    </row>
    <row r="100" spans="1:49">
      <c r="A100" t="s">
        <v>816</v>
      </c>
      <c r="B100" t="s">
        <v>10</v>
      </c>
      <c r="C100">
        <v>9</v>
      </c>
      <c r="D100">
        <v>108</v>
      </c>
      <c r="E100" t="s">
        <v>815</v>
      </c>
      <c r="F100">
        <f>($F$102/100)*Curves!$L22</f>
        <v>172.79999999999998</v>
      </c>
      <c r="G100">
        <v>0</v>
      </c>
      <c r="H100">
        <v>0</v>
      </c>
      <c r="I100">
        <f>($I$102/100)*Curves!$L22</f>
        <v>359.99999999999994</v>
      </c>
      <c r="M100">
        <v>0.04</v>
      </c>
      <c r="P100">
        <f>($P$102/100)*Curves!$G22</f>
        <v>0.30719999999999997</v>
      </c>
      <c r="T100">
        <v>0.04</v>
      </c>
      <c r="V100">
        <v>0.02</v>
      </c>
      <c r="AF100">
        <v>6</v>
      </c>
      <c r="AP100">
        <v>-0.03</v>
      </c>
      <c r="AQ100">
        <v>-0.02</v>
      </c>
      <c r="AR100" t="s">
        <v>266</v>
      </c>
      <c r="AT100" t="s">
        <v>268</v>
      </c>
      <c r="AW100" t="s">
        <v>263</v>
      </c>
    </row>
    <row r="101" spans="1:49">
      <c r="A101" t="s">
        <v>817</v>
      </c>
      <c r="B101" t="s">
        <v>13</v>
      </c>
      <c r="C101">
        <v>9</v>
      </c>
      <c r="D101">
        <v>109</v>
      </c>
      <c r="E101" t="s">
        <v>816</v>
      </c>
      <c r="F101">
        <f>($F$102/100)*Curves!$L23</f>
        <v>105.60000000000001</v>
      </c>
      <c r="G101">
        <v>0</v>
      </c>
      <c r="H101">
        <v>0</v>
      </c>
      <c r="I101">
        <f>($I$102/100)*Curves!$L23</f>
        <v>220.00000000000003</v>
      </c>
      <c r="M101">
        <v>0.05</v>
      </c>
      <c r="P101">
        <f>($P$102/100)*Curves!$G23</f>
        <v>0.37440000000000001</v>
      </c>
      <c r="T101">
        <v>0.04</v>
      </c>
      <c r="V101">
        <v>0.02</v>
      </c>
      <c r="AF101">
        <v>6</v>
      </c>
      <c r="AP101">
        <v>-0.03</v>
      </c>
      <c r="AQ101">
        <v>-0.02</v>
      </c>
      <c r="AR101" t="s">
        <v>267</v>
      </c>
      <c r="AT101" t="s">
        <v>268</v>
      </c>
      <c r="AW101" t="s">
        <v>263</v>
      </c>
    </row>
    <row r="102" spans="1:49">
      <c r="F102">
        <v>1200</v>
      </c>
      <c r="I102">
        <v>2500</v>
      </c>
      <c r="P102">
        <v>1.2</v>
      </c>
    </row>
    <row r="103" spans="1:49">
      <c r="A103" t="s">
        <v>818</v>
      </c>
      <c r="B103" t="s">
        <v>1</v>
      </c>
      <c r="C103">
        <v>9</v>
      </c>
      <c r="D103">
        <v>105</v>
      </c>
      <c r="F103">
        <f>($F$108/100)*Curves!$L19</f>
        <v>374.4</v>
      </c>
      <c r="G103">
        <v>0</v>
      </c>
      <c r="H103">
        <v>0</v>
      </c>
      <c r="I103">
        <f>($I$108/100)*Curves!$L19</f>
        <v>780</v>
      </c>
      <c r="L103">
        <v>0.01</v>
      </c>
      <c r="P103">
        <f>($P$108/100)*Curves!$G19</f>
        <v>0.17600000000000002</v>
      </c>
      <c r="Q103">
        <v>0.01</v>
      </c>
      <c r="S103">
        <v>5.0000000000000001E-3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P103">
        <v>-1.4999999999999999E-2</v>
      </c>
      <c r="AQ103">
        <v>-0.02</v>
      </c>
      <c r="AR103" t="s">
        <v>270</v>
      </c>
      <c r="AT103" t="s">
        <v>275</v>
      </c>
      <c r="AU103">
        <v>0.25</v>
      </c>
      <c r="AW103" t="s">
        <v>263</v>
      </c>
    </row>
    <row r="104" spans="1:49">
      <c r="A104" t="s">
        <v>819</v>
      </c>
      <c r="B104" t="s">
        <v>4</v>
      </c>
      <c r="C104">
        <v>9</v>
      </c>
      <c r="D104">
        <v>106</v>
      </c>
      <c r="E104" t="s">
        <v>818</v>
      </c>
      <c r="F104">
        <f>($F$84/100)*Curves!$L44</f>
        <v>0</v>
      </c>
      <c r="G104">
        <v>0</v>
      </c>
      <c r="H104">
        <v>0</v>
      </c>
      <c r="I104">
        <f>($I$84/100)*Curves!$L44</f>
        <v>0</v>
      </c>
      <c r="L104">
        <v>0.02</v>
      </c>
      <c r="P104">
        <f>($P$108/100)*Curves!$G20</f>
        <v>0.28799999999999998</v>
      </c>
      <c r="Q104">
        <v>0.01</v>
      </c>
      <c r="S104">
        <v>5.0000000000000001E-3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P104">
        <v>-1.4999999999999999E-2</v>
      </c>
      <c r="AQ104">
        <v>-0.02</v>
      </c>
      <c r="AR104" t="s">
        <v>271</v>
      </c>
      <c r="AT104" t="s">
        <v>275</v>
      </c>
      <c r="AU104">
        <v>0.25</v>
      </c>
      <c r="AW104" t="s">
        <v>263</v>
      </c>
    </row>
    <row r="105" spans="1:49">
      <c r="A105" t="s">
        <v>820</v>
      </c>
      <c r="B105" t="s">
        <v>7</v>
      </c>
      <c r="C105">
        <v>9</v>
      </c>
      <c r="D105">
        <v>107</v>
      </c>
      <c r="E105" t="s">
        <v>819</v>
      </c>
      <c r="F105">
        <f>($F$84/100)*Curves!$L45</f>
        <v>0</v>
      </c>
      <c r="G105">
        <v>0</v>
      </c>
      <c r="H105">
        <v>0</v>
      </c>
      <c r="I105">
        <f>($I$84/100)*Curves!$L45</f>
        <v>0</v>
      </c>
      <c r="L105">
        <v>0.03</v>
      </c>
      <c r="P105">
        <f>($P$108/100)*Curves!$G21</f>
        <v>0.39999999999999991</v>
      </c>
      <c r="Q105">
        <v>0.01</v>
      </c>
      <c r="S105">
        <v>5.0000000000000001E-3</v>
      </c>
      <c r="T105">
        <v>0.01</v>
      </c>
      <c r="U105">
        <v>0.01</v>
      </c>
      <c r="V105">
        <v>0.01</v>
      </c>
      <c r="W105">
        <v>0.01</v>
      </c>
      <c r="X105">
        <v>0.01</v>
      </c>
      <c r="Y105">
        <v>0.01</v>
      </c>
      <c r="Z105">
        <v>0.01</v>
      </c>
      <c r="AA105">
        <v>0.01</v>
      </c>
      <c r="AB105">
        <v>0.01</v>
      </c>
      <c r="AC105">
        <v>0.01</v>
      </c>
      <c r="AD105">
        <v>0.01</v>
      </c>
      <c r="AE105">
        <v>0.01</v>
      </c>
      <c r="AP105">
        <v>-1.4999999999999999E-2</v>
      </c>
      <c r="AQ105">
        <v>-0.02</v>
      </c>
      <c r="AR105" t="s">
        <v>272</v>
      </c>
      <c r="AT105" t="s">
        <v>275</v>
      </c>
      <c r="AU105">
        <v>0.25</v>
      </c>
      <c r="AW105" t="s">
        <v>263</v>
      </c>
    </row>
    <row r="106" spans="1:49">
      <c r="A106" t="s">
        <v>821</v>
      </c>
      <c r="B106" t="s">
        <v>10</v>
      </c>
      <c r="C106">
        <v>9</v>
      </c>
      <c r="D106">
        <v>108</v>
      </c>
      <c r="E106" t="s">
        <v>820</v>
      </c>
      <c r="F106">
        <f>($F$84/100)*Curves!$L46</f>
        <v>0</v>
      </c>
      <c r="G106">
        <v>0</v>
      </c>
      <c r="H106">
        <v>0</v>
      </c>
      <c r="I106">
        <f>($I$84/100)*Curves!$L46</f>
        <v>0</v>
      </c>
      <c r="L106">
        <v>0.04</v>
      </c>
      <c r="P106">
        <f>($P$108/100)*Curves!$G22</f>
        <v>0.51200000000000001</v>
      </c>
      <c r="Q106">
        <v>0.01</v>
      </c>
      <c r="S106">
        <v>5.0000000000000001E-3</v>
      </c>
      <c r="T106">
        <v>0.01</v>
      </c>
      <c r="U106">
        <v>0.01</v>
      </c>
      <c r="V106">
        <v>0.01</v>
      </c>
      <c r="W106">
        <v>0.01</v>
      </c>
      <c r="X106">
        <v>0.01</v>
      </c>
      <c r="Y106">
        <v>0.01</v>
      </c>
      <c r="Z106">
        <v>0.01</v>
      </c>
      <c r="AA106">
        <v>0.01</v>
      </c>
      <c r="AB106">
        <v>0.01</v>
      </c>
      <c r="AC106">
        <v>0.01</v>
      </c>
      <c r="AD106">
        <v>0.01</v>
      </c>
      <c r="AE106">
        <v>0.01</v>
      </c>
      <c r="AP106">
        <v>-1.4999999999999999E-2</v>
      </c>
      <c r="AQ106">
        <v>-0.02</v>
      </c>
      <c r="AR106" t="s">
        <v>273</v>
      </c>
      <c r="AT106" t="s">
        <v>275</v>
      </c>
      <c r="AU106">
        <v>0.25</v>
      </c>
      <c r="AW106" t="s">
        <v>263</v>
      </c>
    </row>
    <row r="107" spans="1:49">
      <c r="A107" t="s">
        <v>822</v>
      </c>
      <c r="B107" t="s">
        <v>13</v>
      </c>
      <c r="C107">
        <v>9</v>
      </c>
      <c r="D107">
        <v>109</v>
      </c>
      <c r="E107" t="s">
        <v>821</v>
      </c>
      <c r="F107">
        <f>($F$84/100)*Curves!$L47</f>
        <v>0</v>
      </c>
      <c r="G107">
        <v>0</v>
      </c>
      <c r="H107">
        <v>0</v>
      </c>
      <c r="I107">
        <f>($I$84/100)*Curves!$L47</f>
        <v>0</v>
      </c>
      <c r="L107">
        <v>0.05</v>
      </c>
      <c r="P107">
        <f>($P$108/100)*Curves!$G23</f>
        <v>0.624</v>
      </c>
      <c r="Q107">
        <v>0.01</v>
      </c>
      <c r="S107">
        <v>5.0000000000000001E-3</v>
      </c>
      <c r="T107">
        <v>0.01</v>
      </c>
      <c r="U107">
        <v>0.01</v>
      </c>
      <c r="V107">
        <v>0.01</v>
      </c>
      <c r="W107">
        <v>0.01</v>
      </c>
      <c r="X107">
        <v>0.01</v>
      </c>
      <c r="Y107">
        <v>0.01</v>
      </c>
      <c r="Z107">
        <v>0.01</v>
      </c>
      <c r="AA107">
        <v>0.01</v>
      </c>
      <c r="AB107">
        <v>0.01</v>
      </c>
      <c r="AC107">
        <v>0.01</v>
      </c>
      <c r="AD107">
        <v>0.01</v>
      </c>
      <c r="AE107">
        <v>0.01</v>
      </c>
      <c r="AP107">
        <v>-1.4999999999999999E-2</v>
      </c>
      <c r="AQ107">
        <v>-0.02</v>
      </c>
      <c r="AR107" t="s">
        <v>274</v>
      </c>
      <c r="AT107" t="s">
        <v>275</v>
      </c>
      <c r="AU107">
        <v>0.25</v>
      </c>
      <c r="AW107" t="s">
        <v>263</v>
      </c>
    </row>
    <row r="108" spans="1:49">
      <c r="F108">
        <v>1200</v>
      </c>
      <c r="I108">
        <v>2500</v>
      </c>
      <c r="P108">
        <v>2</v>
      </c>
    </row>
    <row r="109" spans="1:49">
      <c r="A109" t="s">
        <v>823</v>
      </c>
      <c r="B109" t="s">
        <v>1</v>
      </c>
      <c r="C109">
        <v>9</v>
      </c>
      <c r="D109">
        <v>105</v>
      </c>
      <c r="F109">
        <f>($F$114/100)*Curves!$L19</f>
        <v>374.4</v>
      </c>
      <c r="G109">
        <v>0</v>
      </c>
      <c r="H109">
        <v>0</v>
      </c>
      <c r="I109">
        <f>($I$114/100)*Curves!$L19</f>
        <v>780</v>
      </c>
      <c r="L109">
        <v>0.01</v>
      </c>
      <c r="P109">
        <f>($P$114/100)*Curves!$G19</f>
        <v>0.17600000000000002</v>
      </c>
      <c r="Q109">
        <v>1.4999999999999999E-2</v>
      </c>
      <c r="AP109">
        <v>-0.01</v>
      </c>
      <c r="AR109" t="s">
        <v>276</v>
      </c>
      <c r="AT109" t="s">
        <v>281</v>
      </c>
      <c r="AU109">
        <v>0.5</v>
      </c>
      <c r="AW109" t="s">
        <v>263</v>
      </c>
    </row>
    <row r="110" spans="1:49">
      <c r="A110" t="s">
        <v>824</v>
      </c>
      <c r="B110" t="s">
        <v>4</v>
      </c>
      <c r="C110">
        <v>9</v>
      </c>
      <c r="D110">
        <v>106</v>
      </c>
      <c r="E110" t="s">
        <v>823</v>
      </c>
      <c r="F110">
        <f>($F$114/100)*Curves!$L20</f>
        <v>307.2</v>
      </c>
      <c r="G110">
        <v>0</v>
      </c>
      <c r="H110">
        <v>0</v>
      </c>
      <c r="I110">
        <f>($I$114/100)*Curves!$L20</f>
        <v>640</v>
      </c>
      <c r="L110">
        <v>0.02</v>
      </c>
      <c r="P110">
        <f>($P$114/100)*Curves!$G20</f>
        <v>0.28799999999999998</v>
      </c>
      <c r="Q110">
        <v>1.4999999999999999E-2</v>
      </c>
      <c r="AP110">
        <v>-0.01</v>
      </c>
      <c r="AR110" t="s">
        <v>277</v>
      </c>
      <c r="AT110" t="s">
        <v>281</v>
      </c>
      <c r="AU110">
        <v>0.5</v>
      </c>
      <c r="AW110" t="s">
        <v>263</v>
      </c>
    </row>
    <row r="111" spans="1:49">
      <c r="A111" t="s">
        <v>825</v>
      </c>
      <c r="B111" t="s">
        <v>7</v>
      </c>
      <c r="C111">
        <v>9</v>
      </c>
      <c r="D111">
        <v>107</v>
      </c>
      <c r="E111" t="s">
        <v>824</v>
      </c>
      <c r="F111">
        <f>($F$114/100)*Curves!$L21</f>
        <v>239.99999999999994</v>
      </c>
      <c r="G111">
        <v>0</v>
      </c>
      <c r="H111">
        <v>0</v>
      </c>
      <c r="I111">
        <f>($I$114/100)*Curves!$L21</f>
        <v>499.99999999999989</v>
      </c>
      <c r="L111">
        <v>0.03</v>
      </c>
      <c r="P111">
        <f>($P$114/100)*Curves!$G21</f>
        <v>0.39999999999999991</v>
      </c>
      <c r="Q111">
        <v>1.4999999999999999E-2</v>
      </c>
      <c r="AP111">
        <v>-0.01</v>
      </c>
      <c r="AR111" t="s">
        <v>278</v>
      </c>
      <c r="AT111" t="s">
        <v>281</v>
      </c>
      <c r="AU111">
        <v>0.5</v>
      </c>
      <c r="AW111" t="s">
        <v>263</v>
      </c>
    </row>
    <row r="112" spans="1:49">
      <c r="A112" t="s">
        <v>826</v>
      </c>
      <c r="B112" t="s">
        <v>10</v>
      </c>
      <c r="C112">
        <v>9</v>
      </c>
      <c r="D112">
        <v>108</v>
      </c>
      <c r="E112" t="s">
        <v>825</v>
      </c>
      <c r="F112">
        <f>($F$114/100)*Curves!$L22</f>
        <v>172.79999999999998</v>
      </c>
      <c r="G112">
        <v>0</v>
      </c>
      <c r="H112">
        <v>0</v>
      </c>
      <c r="I112">
        <f>($I$114/100)*Curves!$L22</f>
        <v>359.99999999999994</v>
      </c>
      <c r="L112">
        <v>0.04</v>
      </c>
      <c r="P112">
        <f>($P$114/100)*Curves!$G22</f>
        <v>0.51200000000000001</v>
      </c>
      <c r="Q112">
        <v>1.4999999999999999E-2</v>
      </c>
      <c r="AP112">
        <v>-0.01</v>
      </c>
      <c r="AR112" t="s">
        <v>279</v>
      </c>
      <c r="AT112" t="s">
        <v>281</v>
      </c>
      <c r="AU112">
        <v>0.5</v>
      </c>
      <c r="AW112" t="s">
        <v>263</v>
      </c>
    </row>
    <row r="113" spans="1:49">
      <c r="A113" t="s">
        <v>827</v>
      </c>
      <c r="B113" t="s">
        <v>13</v>
      </c>
      <c r="C113">
        <v>9</v>
      </c>
      <c r="D113">
        <v>109</v>
      </c>
      <c r="E113" t="s">
        <v>826</v>
      </c>
      <c r="F113">
        <f>($F$114/100)*Curves!$L23</f>
        <v>105.60000000000001</v>
      </c>
      <c r="G113">
        <v>0</v>
      </c>
      <c r="H113">
        <v>0</v>
      </c>
      <c r="I113">
        <f>($I$114/100)*Curves!$L23</f>
        <v>220.00000000000003</v>
      </c>
      <c r="L113">
        <v>0.05</v>
      </c>
      <c r="P113">
        <f>($P$114/100)*Curves!$G23</f>
        <v>0.624</v>
      </c>
      <c r="Q113">
        <v>1.4999999999999999E-2</v>
      </c>
      <c r="AP113">
        <v>-0.01</v>
      </c>
      <c r="AR113" t="s">
        <v>280</v>
      </c>
      <c r="AT113" t="s">
        <v>281</v>
      </c>
      <c r="AU113">
        <v>0.5</v>
      </c>
      <c r="AW113" t="s">
        <v>263</v>
      </c>
    </row>
    <row r="114" spans="1:49">
      <c r="F114">
        <v>1200</v>
      </c>
      <c r="I114">
        <v>2500</v>
      </c>
      <c r="P114">
        <v>2</v>
      </c>
    </row>
    <row r="115" spans="1:49">
      <c r="A115" t="s">
        <v>828</v>
      </c>
      <c r="B115" t="s">
        <v>1</v>
      </c>
      <c r="C115">
        <v>9</v>
      </c>
      <c r="D115">
        <v>105</v>
      </c>
      <c r="F115">
        <f>($F$120/100)*Curves!$L19</f>
        <v>374.4</v>
      </c>
      <c r="G115">
        <v>0</v>
      </c>
      <c r="H115">
        <v>0</v>
      </c>
      <c r="I115">
        <f>($I$120/100)*Curves!$L19</f>
        <v>780</v>
      </c>
      <c r="M115">
        <v>0.01</v>
      </c>
      <c r="P115">
        <f>($P$120/100)*Curves!$G19</f>
        <v>0.44000000000000006</v>
      </c>
      <c r="Q115">
        <v>1.4999999999999999E-2</v>
      </c>
      <c r="AP115">
        <v>-0.04</v>
      </c>
      <c r="AQ115">
        <v>-0.03</v>
      </c>
      <c r="AR115" t="s">
        <v>291</v>
      </c>
      <c r="AT115" t="s">
        <v>298</v>
      </c>
      <c r="AU115">
        <v>0.3</v>
      </c>
      <c r="AW115" t="s">
        <v>263</v>
      </c>
    </row>
    <row r="116" spans="1:49">
      <c r="A116" t="s">
        <v>829</v>
      </c>
      <c r="B116" t="s">
        <v>4</v>
      </c>
      <c r="C116">
        <v>9</v>
      </c>
      <c r="D116">
        <v>106</v>
      </c>
      <c r="E116" t="s">
        <v>828</v>
      </c>
      <c r="F116">
        <f>($F$120/100)*Curves!$L20</f>
        <v>307.2</v>
      </c>
      <c r="G116">
        <v>0</v>
      </c>
      <c r="H116">
        <v>0</v>
      </c>
      <c r="I116">
        <f>($I$120/100)*Curves!$L20</f>
        <v>640</v>
      </c>
      <c r="M116">
        <v>0.02</v>
      </c>
      <c r="P116">
        <f>($P$120/100)*Curves!$G20</f>
        <v>0.72</v>
      </c>
      <c r="Q116">
        <v>1.4999999999999999E-2</v>
      </c>
      <c r="AP116">
        <v>-0.04</v>
      </c>
      <c r="AQ116">
        <v>-0.03</v>
      </c>
      <c r="AR116" t="s">
        <v>292</v>
      </c>
      <c r="AT116" t="s">
        <v>298</v>
      </c>
      <c r="AU116">
        <v>0.3</v>
      </c>
      <c r="AW116" t="s">
        <v>263</v>
      </c>
    </row>
    <row r="117" spans="1:49">
      <c r="A117" t="s">
        <v>830</v>
      </c>
      <c r="B117" t="s">
        <v>7</v>
      </c>
      <c r="C117">
        <v>9</v>
      </c>
      <c r="D117">
        <v>107</v>
      </c>
      <c r="E117" t="s">
        <v>829</v>
      </c>
      <c r="F117">
        <f>($F$120/100)*Curves!$L21</f>
        <v>239.99999999999994</v>
      </c>
      <c r="G117">
        <v>0</v>
      </c>
      <c r="H117">
        <v>0</v>
      </c>
      <c r="I117">
        <f>($I$120/100)*Curves!$L21</f>
        <v>499.99999999999989</v>
      </c>
      <c r="M117">
        <v>0.03</v>
      </c>
      <c r="P117">
        <f>($P$120/100)*Curves!$G21</f>
        <v>0.99999999999999989</v>
      </c>
      <c r="Q117">
        <v>1.4999999999999999E-2</v>
      </c>
      <c r="AP117">
        <v>-0.04</v>
      </c>
      <c r="AQ117">
        <v>-0.03</v>
      </c>
      <c r="AR117" t="s">
        <v>293</v>
      </c>
      <c r="AT117" t="s">
        <v>298</v>
      </c>
      <c r="AU117">
        <v>0.3</v>
      </c>
      <c r="AW117" t="s">
        <v>263</v>
      </c>
    </row>
    <row r="118" spans="1:49">
      <c r="A118" t="s">
        <v>831</v>
      </c>
      <c r="B118" t="s">
        <v>10</v>
      </c>
      <c r="C118">
        <v>9</v>
      </c>
      <c r="D118">
        <v>108</v>
      </c>
      <c r="E118" t="s">
        <v>830</v>
      </c>
      <c r="F118">
        <f>($F$120/100)*Curves!$L22</f>
        <v>172.79999999999998</v>
      </c>
      <c r="G118">
        <v>0</v>
      </c>
      <c r="H118">
        <v>0</v>
      </c>
      <c r="I118">
        <f>($I$120/100)*Curves!$L22</f>
        <v>359.99999999999994</v>
      </c>
      <c r="M118">
        <v>0.04</v>
      </c>
      <c r="P118">
        <f>($P$120/100)*Curves!$G22</f>
        <v>1.28</v>
      </c>
      <c r="Q118">
        <v>1.4999999999999999E-2</v>
      </c>
      <c r="AP118">
        <v>-0.04</v>
      </c>
      <c r="AQ118">
        <v>-0.03</v>
      </c>
      <c r="AR118" t="s">
        <v>294</v>
      </c>
      <c r="AT118" t="s">
        <v>298</v>
      </c>
      <c r="AU118">
        <v>0.3</v>
      </c>
      <c r="AW118" t="s">
        <v>263</v>
      </c>
    </row>
    <row r="119" spans="1:49">
      <c r="A119" t="s">
        <v>832</v>
      </c>
      <c r="B119" t="s">
        <v>13</v>
      </c>
      <c r="C119">
        <v>9</v>
      </c>
      <c r="D119">
        <v>109</v>
      </c>
      <c r="E119" t="s">
        <v>831</v>
      </c>
      <c r="F119">
        <f>($F$120/100)*Curves!$L23</f>
        <v>105.60000000000001</v>
      </c>
      <c r="G119">
        <v>0</v>
      </c>
      <c r="H119">
        <v>0</v>
      </c>
      <c r="I119">
        <f>($I$120/100)*Curves!$L23</f>
        <v>220.00000000000003</v>
      </c>
      <c r="M119">
        <v>0.05</v>
      </c>
      <c r="P119">
        <f>($P$120/100)*Curves!$G23</f>
        <v>1.56</v>
      </c>
      <c r="Q119">
        <v>1.4999999999999999E-2</v>
      </c>
      <c r="AP119">
        <v>-0.04</v>
      </c>
      <c r="AQ119">
        <v>-0.03</v>
      </c>
      <c r="AR119" t="s">
        <v>295</v>
      </c>
      <c r="AT119" t="s">
        <v>298</v>
      </c>
      <c r="AU119">
        <v>0.3</v>
      </c>
      <c r="AW119" t="s">
        <v>263</v>
      </c>
    </row>
    <row r="120" spans="1:49">
      <c r="F120">
        <v>1200</v>
      </c>
      <c r="I120">
        <v>2500</v>
      </c>
      <c r="P120">
        <v>5</v>
      </c>
    </row>
    <row r="121" spans="1:49">
      <c r="A121" t="s">
        <v>833</v>
      </c>
      <c r="B121" t="s">
        <v>1</v>
      </c>
      <c r="C121">
        <v>9</v>
      </c>
      <c r="D121">
        <v>105</v>
      </c>
      <c r="F121">
        <f>($F$126/100)*Curves!$L19</f>
        <v>374.4</v>
      </c>
      <c r="G121">
        <v>0</v>
      </c>
      <c r="H121">
        <v>0</v>
      </c>
      <c r="I121">
        <f>($I$126/100)*Curves!$L19</f>
        <v>780</v>
      </c>
      <c r="M121">
        <v>0.01</v>
      </c>
      <c r="P121">
        <f>($P$126/100)*Curves!$G19</f>
        <v>0.39600000000000002</v>
      </c>
      <c r="Q121">
        <v>0.01</v>
      </c>
      <c r="AP121">
        <v>-0.05</v>
      </c>
      <c r="AQ121">
        <v>-0.04</v>
      </c>
      <c r="AR121" t="s">
        <v>286</v>
      </c>
      <c r="AT121" t="s">
        <v>297</v>
      </c>
      <c r="AU121">
        <v>0.15</v>
      </c>
      <c r="AW121" t="s">
        <v>263</v>
      </c>
    </row>
    <row r="122" spans="1:49">
      <c r="A122" t="s">
        <v>834</v>
      </c>
      <c r="B122" t="s">
        <v>4</v>
      </c>
      <c r="C122">
        <v>9</v>
      </c>
      <c r="D122">
        <v>106</v>
      </c>
      <c r="E122" t="s">
        <v>833</v>
      </c>
      <c r="F122">
        <f>($F$126/100)*Curves!$L20</f>
        <v>307.2</v>
      </c>
      <c r="G122">
        <v>0</v>
      </c>
      <c r="H122">
        <v>0</v>
      </c>
      <c r="I122">
        <f>($I$126/100)*Curves!$L20</f>
        <v>640</v>
      </c>
      <c r="M122">
        <v>0.02</v>
      </c>
      <c r="P122">
        <f>($P$126/100)*Curves!$G20</f>
        <v>0.64799999999999991</v>
      </c>
      <c r="Q122">
        <v>0.01</v>
      </c>
      <c r="AP122">
        <v>-0.05</v>
      </c>
      <c r="AQ122">
        <v>-0.04</v>
      </c>
      <c r="AR122" t="s">
        <v>287</v>
      </c>
      <c r="AT122" t="s">
        <v>297</v>
      </c>
      <c r="AU122">
        <v>0.15</v>
      </c>
      <c r="AW122" t="s">
        <v>263</v>
      </c>
    </row>
    <row r="123" spans="1:49">
      <c r="A123" t="s">
        <v>835</v>
      </c>
      <c r="B123" t="s">
        <v>7</v>
      </c>
      <c r="C123">
        <v>9</v>
      </c>
      <c r="D123">
        <v>107</v>
      </c>
      <c r="E123" t="s">
        <v>834</v>
      </c>
      <c r="F123">
        <f>($F$126/100)*Curves!$L21</f>
        <v>239.99999999999994</v>
      </c>
      <c r="G123">
        <v>0</v>
      </c>
      <c r="H123">
        <v>0</v>
      </c>
      <c r="I123">
        <f>($I$126/100)*Curves!$L21</f>
        <v>499.99999999999989</v>
      </c>
      <c r="M123">
        <v>0.03</v>
      </c>
      <c r="P123">
        <f>($P$126/100)*Curves!$G21</f>
        <v>0.8999999999999998</v>
      </c>
      <c r="Q123">
        <v>0.01</v>
      </c>
      <c r="AP123">
        <v>-0.05</v>
      </c>
      <c r="AQ123">
        <v>-0.04</v>
      </c>
      <c r="AR123" t="s">
        <v>288</v>
      </c>
      <c r="AT123" t="s">
        <v>297</v>
      </c>
      <c r="AU123">
        <v>0.15</v>
      </c>
      <c r="AW123" t="s">
        <v>263</v>
      </c>
    </row>
    <row r="124" spans="1:49">
      <c r="A124" t="s">
        <v>836</v>
      </c>
      <c r="B124" t="s">
        <v>10</v>
      </c>
      <c r="C124">
        <v>9</v>
      </c>
      <c r="D124">
        <v>108</v>
      </c>
      <c r="E124" t="s">
        <v>835</v>
      </c>
      <c r="F124">
        <f>($F$126/100)*Curves!$L22</f>
        <v>172.79999999999998</v>
      </c>
      <c r="G124">
        <v>0</v>
      </c>
      <c r="H124">
        <v>0</v>
      </c>
      <c r="I124">
        <f>($I$126/100)*Curves!$L22</f>
        <v>359.99999999999994</v>
      </c>
      <c r="M124">
        <v>0.04</v>
      </c>
      <c r="P124">
        <f>($P$126/100)*Curves!$G22</f>
        <v>1.1519999999999999</v>
      </c>
      <c r="Q124">
        <v>0.01</v>
      </c>
      <c r="AP124">
        <v>-0.05</v>
      </c>
      <c r="AQ124">
        <v>-0.04</v>
      </c>
      <c r="AR124" t="s">
        <v>289</v>
      </c>
      <c r="AT124" t="s">
        <v>297</v>
      </c>
      <c r="AU124">
        <v>0.15</v>
      </c>
      <c r="AW124" t="s">
        <v>263</v>
      </c>
    </row>
    <row r="125" spans="1:49">
      <c r="A125" t="s">
        <v>837</v>
      </c>
      <c r="B125" t="s">
        <v>13</v>
      </c>
      <c r="C125">
        <v>9</v>
      </c>
      <c r="D125">
        <v>109</v>
      </c>
      <c r="E125" t="s">
        <v>836</v>
      </c>
      <c r="F125">
        <f>($F$126/100)*Curves!$L23</f>
        <v>105.60000000000001</v>
      </c>
      <c r="G125">
        <v>0</v>
      </c>
      <c r="H125">
        <v>0</v>
      </c>
      <c r="I125">
        <f>($I$126/100)*Curves!$L23</f>
        <v>220.00000000000003</v>
      </c>
      <c r="M125">
        <v>0.05</v>
      </c>
      <c r="P125">
        <f>($P$126/100)*Curves!$G23</f>
        <v>1.4039999999999999</v>
      </c>
      <c r="Q125">
        <v>0.01</v>
      </c>
      <c r="AP125">
        <v>-0.05</v>
      </c>
      <c r="AQ125">
        <v>-0.04</v>
      </c>
      <c r="AR125" t="s">
        <v>290</v>
      </c>
      <c r="AT125" t="s">
        <v>297</v>
      </c>
      <c r="AU125">
        <v>0.15</v>
      </c>
      <c r="AW125" t="s">
        <v>263</v>
      </c>
    </row>
    <row r="126" spans="1:49">
      <c r="F126">
        <v>1200</v>
      </c>
      <c r="I126">
        <v>2500</v>
      </c>
      <c r="P126">
        <v>4.5</v>
      </c>
    </row>
    <row r="127" spans="1:49">
      <c r="A127" t="s">
        <v>838</v>
      </c>
      <c r="B127" t="s">
        <v>1</v>
      </c>
      <c r="C127">
        <v>9</v>
      </c>
      <c r="D127">
        <v>105</v>
      </c>
      <c r="F127">
        <f>($F$132/100)*Curves!$L19</f>
        <v>374.4</v>
      </c>
      <c r="G127">
        <v>0</v>
      </c>
      <c r="H127">
        <v>0</v>
      </c>
      <c r="I127">
        <f>($I$132/100)*Curves!$L19</f>
        <v>780</v>
      </c>
      <c r="L127">
        <v>0.01</v>
      </c>
      <c r="P127">
        <f>($P$132/100)*Curves!$G19</f>
        <v>0.26400000000000001</v>
      </c>
      <c r="S127">
        <v>0.01</v>
      </c>
      <c r="T127">
        <v>0.02</v>
      </c>
      <c r="V127">
        <v>0.02</v>
      </c>
      <c r="X127">
        <v>0.02</v>
      </c>
      <c r="Z127">
        <v>0.02</v>
      </c>
      <c r="AB127">
        <v>0.02</v>
      </c>
      <c r="AD127">
        <v>0.02</v>
      </c>
      <c r="AR127" t="s">
        <v>299</v>
      </c>
      <c r="AT127" t="s">
        <v>296</v>
      </c>
      <c r="AU127">
        <v>0.3</v>
      </c>
      <c r="AW127" t="s">
        <v>263</v>
      </c>
    </row>
    <row r="128" spans="1:49">
      <c r="A128" t="s">
        <v>839</v>
      </c>
      <c r="B128" t="s">
        <v>4</v>
      </c>
      <c r="C128">
        <v>9</v>
      </c>
      <c r="D128">
        <v>106</v>
      </c>
      <c r="E128" t="s">
        <v>838</v>
      </c>
      <c r="F128">
        <f>($F$132/100)*Curves!$L20</f>
        <v>307.2</v>
      </c>
      <c r="G128">
        <v>0</v>
      </c>
      <c r="H128">
        <v>0</v>
      </c>
      <c r="I128">
        <f>($I$132/100)*Curves!$L20</f>
        <v>640</v>
      </c>
      <c r="L128">
        <v>0.02</v>
      </c>
      <c r="P128">
        <f>($P$132/100)*Curves!$G20</f>
        <v>0.43199999999999994</v>
      </c>
      <c r="S128">
        <v>0.01</v>
      </c>
      <c r="T128">
        <v>0.02</v>
      </c>
      <c r="V128">
        <v>0.02</v>
      </c>
      <c r="X128">
        <v>0.02</v>
      </c>
      <c r="Z128">
        <v>0.02</v>
      </c>
      <c r="AB128">
        <v>0.02</v>
      </c>
      <c r="AD128">
        <v>0.02</v>
      </c>
      <c r="AR128" t="s">
        <v>300</v>
      </c>
      <c r="AT128" t="s">
        <v>296</v>
      </c>
      <c r="AU128">
        <v>0.3</v>
      </c>
      <c r="AW128" t="s">
        <v>263</v>
      </c>
    </row>
    <row r="129" spans="1:49">
      <c r="A129" t="s">
        <v>840</v>
      </c>
      <c r="B129" t="s">
        <v>7</v>
      </c>
      <c r="C129">
        <v>9</v>
      </c>
      <c r="D129">
        <v>107</v>
      </c>
      <c r="E129" t="s">
        <v>839</v>
      </c>
      <c r="F129">
        <f>($F$132/100)*Curves!$L21</f>
        <v>239.99999999999994</v>
      </c>
      <c r="G129">
        <v>0</v>
      </c>
      <c r="H129">
        <v>0</v>
      </c>
      <c r="I129">
        <f>($I$132/100)*Curves!$L21</f>
        <v>499.99999999999989</v>
      </c>
      <c r="L129">
        <v>0.03</v>
      </c>
      <c r="P129">
        <f>($P$132/100)*Curves!$G21</f>
        <v>0.59999999999999987</v>
      </c>
      <c r="S129">
        <v>0.01</v>
      </c>
      <c r="T129">
        <v>0.02</v>
      </c>
      <c r="V129">
        <v>0.02</v>
      </c>
      <c r="X129">
        <v>0.02</v>
      </c>
      <c r="Z129">
        <v>0.02</v>
      </c>
      <c r="AB129">
        <v>0.02</v>
      </c>
      <c r="AD129">
        <v>0.02</v>
      </c>
      <c r="AR129" t="s">
        <v>301</v>
      </c>
      <c r="AT129" t="s">
        <v>296</v>
      </c>
      <c r="AU129">
        <v>0.3</v>
      </c>
      <c r="AW129" t="s">
        <v>263</v>
      </c>
    </row>
    <row r="130" spans="1:49">
      <c r="A130" t="s">
        <v>841</v>
      </c>
      <c r="B130" t="s">
        <v>10</v>
      </c>
      <c r="C130">
        <v>9</v>
      </c>
      <c r="D130">
        <v>108</v>
      </c>
      <c r="E130" t="s">
        <v>840</v>
      </c>
      <c r="F130">
        <f>($F$132/100)*Curves!$L22</f>
        <v>172.79999999999998</v>
      </c>
      <c r="G130">
        <v>0</v>
      </c>
      <c r="H130">
        <v>0</v>
      </c>
      <c r="I130">
        <f>($I$132/100)*Curves!$L22</f>
        <v>359.99999999999994</v>
      </c>
      <c r="L130">
        <v>0.04</v>
      </c>
      <c r="P130">
        <f>($P$132/100)*Curves!$G22</f>
        <v>0.7679999999999999</v>
      </c>
      <c r="S130">
        <v>0.01</v>
      </c>
      <c r="T130">
        <v>0.02</v>
      </c>
      <c r="V130">
        <v>0.02</v>
      </c>
      <c r="X130">
        <v>0.02</v>
      </c>
      <c r="Z130">
        <v>0.02</v>
      </c>
      <c r="AB130">
        <v>0.02</v>
      </c>
      <c r="AD130">
        <v>0.02</v>
      </c>
      <c r="AR130" t="s">
        <v>302</v>
      </c>
      <c r="AT130" t="s">
        <v>296</v>
      </c>
      <c r="AU130">
        <v>0.3</v>
      </c>
      <c r="AW130" t="s">
        <v>263</v>
      </c>
    </row>
    <row r="131" spans="1:49">
      <c r="A131" t="s">
        <v>842</v>
      </c>
      <c r="B131" t="s">
        <v>13</v>
      </c>
      <c r="C131">
        <v>9</v>
      </c>
      <c r="D131">
        <v>109</v>
      </c>
      <c r="E131" t="s">
        <v>841</v>
      </c>
      <c r="F131">
        <f>($F$132/100)*Curves!$L23</f>
        <v>105.60000000000001</v>
      </c>
      <c r="G131">
        <v>0</v>
      </c>
      <c r="H131">
        <v>0</v>
      </c>
      <c r="I131">
        <f>($I$132/100)*Curves!$L23</f>
        <v>220.00000000000003</v>
      </c>
      <c r="L131">
        <v>0.05</v>
      </c>
      <c r="P131">
        <f>($P$132/100)*Curves!$G23</f>
        <v>0.93599999999999994</v>
      </c>
      <c r="S131">
        <v>0.01</v>
      </c>
      <c r="T131">
        <v>0.02</v>
      </c>
      <c r="V131">
        <v>0.02</v>
      </c>
      <c r="X131">
        <v>0.02</v>
      </c>
      <c r="Z131">
        <v>0.02</v>
      </c>
      <c r="AB131">
        <v>0.02</v>
      </c>
      <c r="AD131">
        <v>0.02</v>
      </c>
      <c r="AR131" t="s">
        <v>303</v>
      </c>
      <c r="AT131" t="s">
        <v>296</v>
      </c>
      <c r="AU131">
        <v>0.3</v>
      </c>
      <c r="AW131" t="s">
        <v>263</v>
      </c>
    </row>
    <row r="132" spans="1:49">
      <c r="F132">
        <v>1200</v>
      </c>
      <c r="I132">
        <v>2500</v>
      </c>
      <c r="P132">
        <v>3</v>
      </c>
    </row>
    <row r="133" spans="1:49">
      <c r="A133" t="s">
        <v>843</v>
      </c>
      <c r="B133" t="s">
        <v>1</v>
      </c>
      <c r="C133">
        <v>9</v>
      </c>
      <c r="D133">
        <v>105</v>
      </c>
      <c r="F133">
        <f>($F$138/100)*Curves!$L19</f>
        <v>374.4</v>
      </c>
      <c r="G133">
        <v>0</v>
      </c>
      <c r="H133">
        <v>0</v>
      </c>
      <c r="I133">
        <f>($I$138/100)*Curves!$L19</f>
        <v>780</v>
      </c>
      <c r="L133">
        <v>0.01</v>
      </c>
      <c r="P133">
        <f>($P$138/100)*Curves!$G19</f>
        <v>0.22000000000000003</v>
      </c>
      <c r="S133">
        <v>0.01</v>
      </c>
      <c r="T133">
        <v>0.02</v>
      </c>
      <c r="U133">
        <v>0.01</v>
      </c>
      <c r="V133">
        <v>0.02</v>
      </c>
      <c r="W133">
        <v>0.01</v>
      </c>
      <c r="X133">
        <v>0.02</v>
      </c>
      <c r="Y133">
        <v>0.01</v>
      </c>
      <c r="Z133">
        <v>0.02</v>
      </c>
      <c r="AA133">
        <v>0.01</v>
      </c>
      <c r="AB133">
        <v>0.02</v>
      </c>
      <c r="AC133">
        <v>0.01</v>
      </c>
      <c r="AD133">
        <v>0.02</v>
      </c>
      <c r="AE133">
        <v>0.01</v>
      </c>
      <c r="AO133">
        <v>0.01</v>
      </c>
      <c r="AR133" t="s">
        <v>327</v>
      </c>
      <c r="AT133" t="s">
        <v>309</v>
      </c>
      <c r="AU133">
        <v>0.2</v>
      </c>
      <c r="AW133" t="s">
        <v>263</v>
      </c>
    </row>
    <row r="134" spans="1:49">
      <c r="A134" t="s">
        <v>844</v>
      </c>
      <c r="B134" t="s">
        <v>4</v>
      </c>
      <c r="C134">
        <v>9</v>
      </c>
      <c r="D134">
        <v>106</v>
      </c>
      <c r="E134" t="s">
        <v>843</v>
      </c>
      <c r="F134">
        <f>($F$138/100)*Curves!$L20</f>
        <v>307.2</v>
      </c>
      <c r="G134">
        <v>0</v>
      </c>
      <c r="H134">
        <v>0</v>
      </c>
      <c r="I134">
        <f>($I$138/100)*Curves!$L20</f>
        <v>640</v>
      </c>
      <c r="L134">
        <v>0.02</v>
      </c>
      <c r="P134">
        <f>($P$138/100)*Curves!$G20</f>
        <v>0.36</v>
      </c>
      <c r="S134">
        <v>0.01</v>
      </c>
      <c r="T134">
        <v>0.02</v>
      </c>
      <c r="U134">
        <v>0.01</v>
      </c>
      <c r="V134">
        <v>0.02</v>
      </c>
      <c r="W134">
        <v>0.01</v>
      </c>
      <c r="X134">
        <v>0.02</v>
      </c>
      <c r="Y134">
        <v>0.01</v>
      </c>
      <c r="Z134">
        <v>0.02</v>
      </c>
      <c r="AA134">
        <v>0.01</v>
      </c>
      <c r="AB134">
        <v>0.02</v>
      </c>
      <c r="AC134">
        <v>0.01</v>
      </c>
      <c r="AD134">
        <v>0.02</v>
      </c>
      <c r="AE134">
        <v>0.01</v>
      </c>
      <c r="AO134">
        <v>0.01</v>
      </c>
      <c r="AR134" t="s">
        <v>328</v>
      </c>
      <c r="AT134" t="s">
        <v>309</v>
      </c>
      <c r="AU134">
        <v>0.2</v>
      </c>
      <c r="AW134" t="s">
        <v>263</v>
      </c>
    </row>
    <row r="135" spans="1:49">
      <c r="A135" t="s">
        <v>845</v>
      </c>
      <c r="B135" t="s">
        <v>7</v>
      </c>
      <c r="C135">
        <v>9</v>
      </c>
      <c r="D135">
        <v>107</v>
      </c>
      <c r="E135" t="s">
        <v>844</v>
      </c>
      <c r="F135">
        <f>($F$138/100)*Curves!$L21</f>
        <v>239.99999999999994</v>
      </c>
      <c r="G135">
        <v>0</v>
      </c>
      <c r="H135">
        <v>0</v>
      </c>
      <c r="I135">
        <f>($I$138/100)*Curves!$L21</f>
        <v>499.99999999999989</v>
      </c>
      <c r="L135">
        <v>0.03</v>
      </c>
      <c r="P135">
        <f>($P$138/100)*Curves!$G21</f>
        <v>0.49999999999999994</v>
      </c>
      <c r="S135">
        <v>0.01</v>
      </c>
      <c r="T135">
        <v>0.02</v>
      </c>
      <c r="U135">
        <v>0.01</v>
      </c>
      <c r="V135">
        <v>0.02</v>
      </c>
      <c r="W135">
        <v>0.01</v>
      </c>
      <c r="X135">
        <v>0.02</v>
      </c>
      <c r="Y135">
        <v>0.01</v>
      </c>
      <c r="Z135">
        <v>0.02</v>
      </c>
      <c r="AA135">
        <v>0.01</v>
      </c>
      <c r="AB135">
        <v>0.02</v>
      </c>
      <c r="AC135">
        <v>0.01</v>
      </c>
      <c r="AD135">
        <v>0.02</v>
      </c>
      <c r="AE135">
        <v>0.01</v>
      </c>
      <c r="AO135">
        <v>0.01</v>
      </c>
      <c r="AR135" t="s">
        <v>329</v>
      </c>
      <c r="AT135" t="s">
        <v>309</v>
      </c>
      <c r="AU135">
        <v>0.2</v>
      </c>
      <c r="AW135" t="s">
        <v>263</v>
      </c>
    </row>
    <row r="136" spans="1:49">
      <c r="A136" t="s">
        <v>846</v>
      </c>
      <c r="B136" t="s">
        <v>10</v>
      </c>
      <c r="C136">
        <v>9</v>
      </c>
      <c r="D136">
        <v>108</v>
      </c>
      <c r="E136" t="s">
        <v>845</v>
      </c>
      <c r="F136">
        <f>($F$138/100)*Curves!$L22</f>
        <v>172.79999999999998</v>
      </c>
      <c r="G136">
        <v>0</v>
      </c>
      <c r="H136">
        <v>0</v>
      </c>
      <c r="I136">
        <f>($I$138/100)*Curves!$L22</f>
        <v>359.99999999999994</v>
      </c>
      <c r="L136">
        <v>0.04</v>
      </c>
      <c r="P136">
        <f>($P$138/100)*Curves!$G22</f>
        <v>0.64</v>
      </c>
      <c r="S136">
        <v>0.01</v>
      </c>
      <c r="T136">
        <v>0.02</v>
      </c>
      <c r="U136">
        <v>0.01</v>
      </c>
      <c r="V136">
        <v>0.02</v>
      </c>
      <c r="W136">
        <v>0.01</v>
      </c>
      <c r="X136">
        <v>0.02</v>
      </c>
      <c r="Y136">
        <v>0.01</v>
      </c>
      <c r="Z136">
        <v>0.02</v>
      </c>
      <c r="AA136">
        <v>0.01</v>
      </c>
      <c r="AB136">
        <v>0.02</v>
      </c>
      <c r="AC136">
        <v>0.01</v>
      </c>
      <c r="AD136">
        <v>0.02</v>
      </c>
      <c r="AE136">
        <v>0.01</v>
      </c>
      <c r="AO136">
        <v>0.01</v>
      </c>
      <c r="AR136" t="s">
        <v>330</v>
      </c>
      <c r="AT136" t="s">
        <v>309</v>
      </c>
      <c r="AU136">
        <v>0.2</v>
      </c>
      <c r="AW136" t="s">
        <v>263</v>
      </c>
    </row>
    <row r="137" spans="1:49">
      <c r="A137" t="s">
        <v>847</v>
      </c>
      <c r="B137" t="s">
        <v>13</v>
      </c>
      <c r="C137">
        <v>9</v>
      </c>
      <c r="D137">
        <v>109</v>
      </c>
      <c r="E137" t="s">
        <v>846</v>
      </c>
      <c r="F137">
        <f>($F$138/100)*Curves!$L23</f>
        <v>105.60000000000001</v>
      </c>
      <c r="G137">
        <v>0</v>
      </c>
      <c r="H137">
        <v>0</v>
      </c>
      <c r="I137">
        <f>($I$138/100)*Curves!$L23</f>
        <v>220.00000000000003</v>
      </c>
      <c r="L137">
        <v>0.05</v>
      </c>
      <c r="P137">
        <f>($P$138/100)*Curves!$G23</f>
        <v>0.78</v>
      </c>
      <c r="S137">
        <v>0.01</v>
      </c>
      <c r="T137">
        <v>0.02</v>
      </c>
      <c r="U137">
        <v>0.01</v>
      </c>
      <c r="V137">
        <v>0.02</v>
      </c>
      <c r="W137">
        <v>0.01</v>
      </c>
      <c r="X137">
        <v>0.02</v>
      </c>
      <c r="Y137">
        <v>0.01</v>
      </c>
      <c r="Z137">
        <v>0.02</v>
      </c>
      <c r="AA137">
        <v>0.01</v>
      </c>
      <c r="AB137">
        <v>0.02</v>
      </c>
      <c r="AC137">
        <v>0.01</v>
      </c>
      <c r="AD137">
        <v>0.02</v>
      </c>
      <c r="AE137">
        <v>0.01</v>
      </c>
      <c r="AO137">
        <v>0.01</v>
      </c>
      <c r="AR137" t="s">
        <v>331</v>
      </c>
      <c r="AT137" t="s">
        <v>309</v>
      </c>
      <c r="AU137">
        <v>0.2</v>
      </c>
      <c r="AW137" t="s">
        <v>263</v>
      </c>
    </row>
    <row r="138" spans="1:49">
      <c r="F138">
        <v>1200</v>
      </c>
      <c r="I138">
        <v>2500</v>
      </c>
      <c r="P138">
        <v>2.5</v>
      </c>
    </row>
    <row r="139" spans="1:49">
      <c r="A139" t="s">
        <v>848</v>
      </c>
      <c r="B139" t="s">
        <v>1</v>
      </c>
      <c r="C139">
        <v>9</v>
      </c>
      <c r="D139">
        <v>105</v>
      </c>
      <c r="F139">
        <f>($F$144/100)*Curves!$L19</f>
        <v>374.4</v>
      </c>
      <c r="G139">
        <v>0</v>
      </c>
      <c r="H139">
        <v>0</v>
      </c>
      <c r="I139">
        <f>($I$144/100)*Curves!$L19</f>
        <v>780</v>
      </c>
      <c r="L139">
        <v>0.01</v>
      </c>
      <c r="P139">
        <f>($P$144/100)*Curves!$G19</f>
        <v>0.6160000000000001</v>
      </c>
      <c r="Q139">
        <v>0.02</v>
      </c>
      <c r="S139">
        <v>0.01</v>
      </c>
      <c r="AO139">
        <v>0.01</v>
      </c>
      <c r="AR139" t="s">
        <v>304</v>
      </c>
      <c r="AT139" t="s">
        <v>308</v>
      </c>
      <c r="AU139">
        <v>1</v>
      </c>
      <c r="AW139" t="s">
        <v>263</v>
      </c>
    </row>
    <row r="140" spans="1:49">
      <c r="A140" t="s">
        <v>849</v>
      </c>
      <c r="B140" t="s">
        <v>4</v>
      </c>
      <c r="C140">
        <v>9</v>
      </c>
      <c r="D140">
        <v>106</v>
      </c>
      <c r="E140" t="s">
        <v>848</v>
      </c>
      <c r="F140">
        <f>($F$144/100)*Curves!$L20</f>
        <v>307.2</v>
      </c>
      <c r="G140">
        <v>0</v>
      </c>
      <c r="H140">
        <v>0</v>
      </c>
      <c r="I140">
        <f>($I$144/100)*Curves!$L20</f>
        <v>640</v>
      </c>
      <c r="L140">
        <v>0.02</v>
      </c>
      <c r="P140">
        <f>($P$144/100)*Curves!$G20</f>
        <v>1.008</v>
      </c>
      <c r="Q140">
        <v>0.02</v>
      </c>
      <c r="S140">
        <v>0.01</v>
      </c>
      <c r="AO140">
        <v>0.01</v>
      </c>
      <c r="AR140" t="s">
        <v>305</v>
      </c>
      <c r="AT140" t="s">
        <v>308</v>
      </c>
      <c r="AU140">
        <v>1</v>
      </c>
      <c r="AW140" t="s">
        <v>263</v>
      </c>
    </row>
    <row r="141" spans="1:49">
      <c r="A141" t="s">
        <v>850</v>
      </c>
      <c r="B141" t="s">
        <v>7</v>
      </c>
      <c r="C141">
        <v>9</v>
      </c>
      <c r="D141">
        <v>107</v>
      </c>
      <c r="E141" t="s">
        <v>849</v>
      </c>
      <c r="F141">
        <f>($F$144/100)*Curves!$L21</f>
        <v>239.99999999999994</v>
      </c>
      <c r="G141">
        <v>0</v>
      </c>
      <c r="H141">
        <v>0</v>
      </c>
      <c r="I141">
        <f>($I$144/100)*Curves!$L21</f>
        <v>499.99999999999989</v>
      </c>
      <c r="L141">
        <v>0.03</v>
      </c>
      <c r="P141">
        <f>($P$144/100)*Curves!$G21</f>
        <v>1.4</v>
      </c>
      <c r="Q141">
        <v>0.02</v>
      </c>
      <c r="S141">
        <v>0.01</v>
      </c>
      <c r="AO141">
        <v>0.01</v>
      </c>
      <c r="AR141" t="s">
        <v>306</v>
      </c>
      <c r="AT141" t="s">
        <v>308</v>
      </c>
      <c r="AU141">
        <v>1</v>
      </c>
      <c r="AW141" t="s">
        <v>263</v>
      </c>
    </row>
    <row r="142" spans="1:49">
      <c r="A142" t="s">
        <v>851</v>
      </c>
      <c r="B142" t="s">
        <v>10</v>
      </c>
      <c r="C142">
        <v>9</v>
      </c>
      <c r="D142">
        <v>108</v>
      </c>
      <c r="E142" t="s">
        <v>850</v>
      </c>
      <c r="F142">
        <f>($F$144/100)*Curves!$L22</f>
        <v>172.79999999999998</v>
      </c>
      <c r="G142">
        <v>0</v>
      </c>
      <c r="H142">
        <v>0</v>
      </c>
      <c r="I142">
        <f>($I$144/100)*Curves!$L22</f>
        <v>359.99999999999994</v>
      </c>
      <c r="L142">
        <v>0.04</v>
      </c>
      <c r="P142">
        <f>($P$144/100)*Curves!$G22</f>
        <v>1.792</v>
      </c>
      <c r="Q142">
        <v>0.02</v>
      </c>
      <c r="S142">
        <v>0.01</v>
      </c>
      <c r="AO142">
        <v>0.01</v>
      </c>
      <c r="AR142" t="s">
        <v>307</v>
      </c>
      <c r="AT142" t="s">
        <v>308</v>
      </c>
      <c r="AU142">
        <v>1</v>
      </c>
      <c r="AW142" t="s">
        <v>263</v>
      </c>
    </row>
    <row r="143" spans="1:49">
      <c r="A143" t="s">
        <v>852</v>
      </c>
      <c r="B143" t="s">
        <v>13</v>
      </c>
      <c r="C143">
        <v>9</v>
      </c>
      <c r="D143">
        <v>109</v>
      </c>
      <c r="E143" t="s">
        <v>851</v>
      </c>
      <c r="F143">
        <f>($F$144/100)*Curves!$L23</f>
        <v>105.60000000000001</v>
      </c>
      <c r="G143">
        <v>0</v>
      </c>
      <c r="H143">
        <v>0</v>
      </c>
      <c r="I143">
        <f>($I$144/100)*Curves!$L23</f>
        <v>220.00000000000003</v>
      </c>
      <c r="L143">
        <v>0.05</v>
      </c>
      <c r="P143">
        <f>($P$144/100)*Curves!$G23</f>
        <v>2.1840000000000002</v>
      </c>
      <c r="Q143">
        <v>0.02</v>
      </c>
      <c r="S143">
        <v>0.01</v>
      </c>
      <c r="AO143">
        <v>0.01</v>
      </c>
      <c r="AR143" t="s">
        <v>310</v>
      </c>
      <c r="AT143" t="s">
        <v>308</v>
      </c>
      <c r="AU143">
        <v>1</v>
      </c>
      <c r="AW143" t="s">
        <v>263</v>
      </c>
    </row>
    <row r="144" spans="1:49">
      <c r="F144">
        <v>1200</v>
      </c>
      <c r="I144">
        <v>2500</v>
      </c>
      <c r="P144">
        <v>7</v>
      </c>
    </row>
    <row r="145" spans="1:49">
      <c r="A145" t="s">
        <v>853</v>
      </c>
      <c r="B145" t="s">
        <v>1</v>
      </c>
      <c r="C145">
        <v>9</v>
      </c>
      <c r="D145">
        <v>105</v>
      </c>
      <c r="F145">
        <f>($F$150/100)*Curves!$L19</f>
        <v>374.4</v>
      </c>
      <c r="G145">
        <v>0</v>
      </c>
      <c r="H145">
        <v>0</v>
      </c>
      <c r="I145">
        <f>($I$150/100)*Curves!$L19</f>
        <v>780</v>
      </c>
      <c r="L145">
        <v>0.01</v>
      </c>
      <c r="P145">
        <f>($P$150/100)*Curves!$G19</f>
        <v>0.70400000000000007</v>
      </c>
      <c r="Q145">
        <v>0.02</v>
      </c>
      <c r="S145">
        <v>0.02</v>
      </c>
      <c r="AO145">
        <v>0.01</v>
      </c>
      <c r="AR145" t="s">
        <v>315</v>
      </c>
      <c r="AT145" t="s">
        <v>316</v>
      </c>
      <c r="AU145">
        <v>1.25</v>
      </c>
      <c r="AW145" t="s">
        <v>263</v>
      </c>
    </row>
    <row r="146" spans="1:49">
      <c r="A146" t="s">
        <v>854</v>
      </c>
      <c r="B146" t="s">
        <v>4</v>
      </c>
      <c r="C146">
        <v>9</v>
      </c>
      <c r="D146">
        <v>106</v>
      </c>
      <c r="E146" t="s">
        <v>853</v>
      </c>
      <c r="F146">
        <f>($F$150/100)*Curves!$L20</f>
        <v>307.2</v>
      </c>
      <c r="G146">
        <v>0</v>
      </c>
      <c r="H146">
        <v>0</v>
      </c>
      <c r="I146">
        <f>($I$150/100)*Curves!$L20</f>
        <v>640</v>
      </c>
      <c r="L146">
        <v>0.02</v>
      </c>
      <c r="P146">
        <f>($P$150/100)*Curves!$G20</f>
        <v>1.1519999999999999</v>
      </c>
      <c r="Q146">
        <v>0.02</v>
      </c>
      <c r="S146">
        <v>0.02</v>
      </c>
      <c r="AO146">
        <v>0.01</v>
      </c>
      <c r="AR146" t="s">
        <v>314</v>
      </c>
      <c r="AT146" t="s">
        <v>316</v>
      </c>
      <c r="AU146">
        <v>1.25</v>
      </c>
      <c r="AW146" t="s">
        <v>263</v>
      </c>
    </row>
    <row r="147" spans="1:49">
      <c r="A147" t="s">
        <v>855</v>
      </c>
      <c r="B147" t="s">
        <v>7</v>
      </c>
      <c r="C147">
        <v>9</v>
      </c>
      <c r="D147">
        <v>107</v>
      </c>
      <c r="E147" t="s">
        <v>854</v>
      </c>
      <c r="F147">
        <f>($F$150/100)*Curves!$L21</f>
        <v>239.99999999999994</v>
      </c>
      <c r="G147">
        <v>0</v>
      </c>
      <c r="H147">
        <v>0</v>
      </c>
      <c r="I147">
        <f>($I$150/100)*Curves!$L21</f>
        <v>499.99999999999989</v>
      </c>
      <c r="L147">
        <v>0.03</v>
      </c>
      <c r="P147">
        <f>($P$150/100)*Curves!$G21</f>
        <v>1.5999999999999996</v>
      </c>
      <c r="Q147">
        <v>0.02</v>
      </c>
      <c r="S147">
        <v>0.02</v>
      </c>
      <c r="AO147">
        <v>0.01</v>
      </c>
      <c r="AR147" t="s">
        <v>313</v>
      </c>
      <c r="AT147" t="s">
        <v>316</v>
      </c>
      <c r="AU147">
        <v>1.25</v>
      </c>
      <c r="AW147" t="s">
        <v>263</v>
      </c>
    </row>
    <row r="148" spans="1:49">
      <c r="A148" t="s">
        <v>856</v>
      </c>
      <c r="B148" t="s">
        <v>10</v>
      </c>
      <c r="C148">
        <v>9</v>
      </c>
      <c r="D148">
        <v>108</v>
      </c>
      <c r="E148" t="s">
        <v>855</v>
      </c>
      <c r="F148">
        <f>($F$150/100)*Curves!$L22</f>
        <v>172.79999999999998</v>
      </c>
      <c r="G148">
        <v>0</v>
      </c>
      <c r="H148">
        <v>0</v>
      </c>
      <c r="I148">
        <f>($I$150/100)*Curves!$L22</f>
        <v>359.99999999999994</v>
      </c>
      <c r="L148">
        <v>0.04</v>
      </c>
      <c r="P148">
        <f>($P$150/100)*Curves!$G22</f>
        <v>2.048</v>
      </c>
      <c r="Q148">
        <v>0.02</v>
      </c>
      <c r="S148">
        <v>0.02</v>
      </c>
      <c r="AO148">
        <v>0.01</v>
      </c>
      <c r="AR148" t="s">
        <v>312</v>
      </c>
      <c r="AT148" t="s">
        <v>316</v>
      </c>
      <c r="AU148">
        <v>1.25</v>
      </c>
      <c r="AW148" t="s">
        <v>263</v>
      </c>
    </row>
    <row r="149" spans="1:49">
      <c r="A149" t="s">
        <v>857</v>
      </c>
      <c r="B149" t="s">
        <v>13</v>
      </c>
      <c r="C149">
        <v>9</v>
      </c>
      <c r="D149">
        <v>109</v>
      </c>
      <c r="E149" t="s">
        <v>856</v>
      </c>
      <c r="F149">
        <f>($F$150/100)*Curves!$L23</f>
        <v>105.60000000000001</v>
      </c>
      <c r="G149">
        <v>0</v>
      </c>
      <c r="H149">
        <v>0</v>
      </c>
      <c r="I149">
        <f>($I$150/100)*Curves!$L23</f>
        <v>220.00000000000003</v>
      </c>
      <c r="L149">
        <v>0.05</v>
      </c>
      <c r="P149">
        <f>($P$150/100)*Curves!$G23</f>
        <v>2.496</v>
      </c>
      <c r="Q149">
        <v>0.02</v>
      </c>
      <c r="S149">
        <v>0.02</v>
      </c>
      <c r="AO149">
        <v>0.01</v>
      </c>
      <c r="AR149" t="s">
        <v>311</v>
      </c>
      <c r="AT149" t="s">
        <v>316</v>
      </c>
      <c r="AU149">
        <v>1.25</v>
      </c>
      <c r="AW149" t="s">
        <v>263</v>
      </c>
    </row>
    <row r="150" spans="1:49">
      <c r="F150">
        <v>1200</v>
      </c>
      <c r="I150">
        <v>2500</v>
      </c>
      <c r="P150">
        <v>8</v>
      </c>
    </row>
    <row r="151" spans="1:49">
      <c r="A151" t="s">
        <v>858</v>
      </c>
      <c r="B151" t="s">
        <v>1</v>
      </c>
      <c r="C151">
        <v>9</v>
      </c>
      <c r="D151">
        <v>105</v>
      </c>
      <c r="F151">
        <f>($F$156/100)*Curves!$L19</f>
        <v>374.4</v>
      </c>
      <c r="G151">
        <v>0</v>
      </c>
      <c r="H151">
        <v>0</v>
      </c>
      <c r="I151">
        <f>($I$156/100)*Curves!$L19</f>
        <v>780</v>
      </c>
      <c r="L151">
        <v>0.01</v>
      </c>
      <c r="P151">
        <f>($P$156/100)*Curves!$G19</f>
        <v>0.59400000000000008</v>
      </c>
      <c r="Q151">
        <v>0.01</v>
      </c>
      <c r="S151">
        <v>0.02</v>
      </c>
      <c r="AO151">
        <v>0.01</v>
      </c>
      <c r="AR151" t="s">
        <v>317</v>
      </c>
      <c r="AT151" t="s">
        <v>1533</v>
      </c>
      <c r="AU151">
        <v>1.5</v>
      </c>
      <c r="AW151" t="s">
        <v>263</v>
      </c>
    </row>
    <row r="152" spans="1:49">
      <c r="A152" t="s">
        <v>859</v>
      </c>
      <c r="B152" t="s">
        <v>4</v>
      </c>
      <c r="C152">
        <v>9</v>
      </c>
      <c r="D152">
        <v>106</v>
      </c>
      <c r="E152" t="s">
        <v>858</v>
      </c>
      <c r="F152">
        <f>($F$156/100)*Curves!$L20</f>
        <v>307.2</v>
      </c>
      <c r="G152">
        <v>0</v>
      </c>
      <c r="H152">
        <v>0</v>
      </c>
      <c r="I152">
        <f>($I$156/100)*Curves!$L20</f>
        <v>640</v>
      </c>
      <c r="L152">
        <v>0.02</v>
      </c>
      <c r="P152">
        <f>($P$156/100)*Curves!$G20</f>
        <v>0.97199999999999998</v>
      </c>
      <c r="Q152">
        <v>0.01</v>
      </c>
      <c r="S152">
        <v>0.02</v>
      </c>
      <c r="AO152">
        <v>0.01</v>
      </c>
      <c r="AR152" t="s">
        <v>318</v>
      </c>
      <c r="AT152" t="s">
        <v>1533</v>
      </c>
      <c r="AU152">
        <v>1.5</v>
      </c>
      <c r="AW152" t="s">
        <v>263</v>
      </c>
    </row>
    <row r="153" spans="1:49">
      <c r="A153" t="s">
        <v>860</v>
      </c>
      <c r="B153" t="s">
        <v>7</v>
      </c>
      <c r="C153">
        <v>9</v>
      </c>
      <c r="D153">
        <v>107</v>
      </c>
      <c r="E153" t="s">
        <v>859</v>
      </c>
      <c r="F153">
        <f>($F$156/100)*Curves!$L21</f>
        <v>239.99999999999994</v>
      </c>
      <c r="G153">
        <v>0</v>
      </c>
      <c r="H153">
        <v>0</v>
      </c>
      <c r="I153">
        <f>($I$156/100)*Curves!$L21</f>
        <v>499.99999999999989</v>
      </c>
      <c r="L153">
        <v>0.03</v>
      </c>
      <c r="P153">
        <f>($P$156/100)*Curves!$G21</f>
        <v>1.3499999999999999</v>
      </c>
      <c r="Q153">
        <v>0.01</v>
      </c>
      <c r="S153">
        <v>0.02</v>
      </c>
      <c r="AO153">
        <v>0.01</v>
      </c>
      <c r="AR153" t="s">
        <v>319</v>
      </c>
      <c r="AT153" t="s">
        <v>1533</v>
      </c>
      <c r="AU153">
        <v>1.5</v>
      </c>
      <c r="AW153" t="s">
        <v>263</v>
      </c>
    </row>
    <row r="154" spans="1:49">
      <c r="A154" t="s">
        <v>861</v>
      </c>
      <c r="B154" t="s">
        <v>10</v>
      </c>
      <c r="C154">
        <v>9</v>
      </c>
      <c r="D154">
        <v>108</v>
      </c>
      <c r="E154" t="s">
        <v>860</v>
      </c>
      <c r="F154">
        <f>($F$156/100)*Curves!$L22</f>
        <v>172.79999999999998</v>
      </c>
      <c r="G154">
        <v>0</v>
      </c>
      <c r="H154">
        <v>0</v>
      </c>
      <c r="I154">
        <f>($I$156/100)*Curves!$L22</f>
        <v>359.99999999999994</v>
      </c>
      <c r="L154">
        <v>0.04</v>
      </c>
      <c r="P154">
        <f>($P$156/100)*Curves!$G22</f>
        <v>1.728</v>
      </c>
      <c r="Q154">
        <v>0.01</v>
      </c>
      <c r="S154">
        <v>0.02</v>
      </c>
      <c r="AO154">
        <v>0.01</v>
      </c>
      <c r="AR154" t="s">
        <v>320</v>
      </c>
      <c r="AT154" t="s">
        <v>1533</v>
      </c>
      <c r="AU154">
        <v>1.5</v>
      </c>
      <c r="AW154" t="s">
        <v>263</v>
      </c>
    </row>
    <row r="155" spans="1:49">
      <c r="A155" t="s">
        <v>862</v>
      </c>
      <c r="B155" t="s">
        <v>13</v>
      </c>
      <c r="C155">
        <v>9</v>
      </c>
      <c r="D155">
        <v>109</v>
      </c>
      <c r="E155" t="s">
        <v>861</v>
      </c>
      <c r="F155">
        <f>($F$156/100)*Curves!$L23</f>
        <v>105.60000000000001</v>
      </c>
      <c r="G155">
        <v>0</v>
      </c>
      <c r="H155">
        <v>0</v>
      </c>
      <c r="I155">
        <f>($I$156/100)*Curves!$L23</f>
        <v>220.00000000000003</v>
      </c>
      <c r="L155">
        <v>0.05</v>
      </c>
      <c r="P155">
        <f>($P$156/100)*Curves!$G23</f>
        <v>2.1059999999999999</v>
      </c>
      <c r="Q155">
        <v>0.01</v>
      </c>
      <c r="S155">
        <v>0.02</v>
      </c>
      <c r="AO155">
        <v>0.01</v>
      </c>
      <c r="AR155" t="s">
        <v>321</v>
      </c>
      <c r="AT155" t="s">
        <v>1533</v>
      </c>
      <c r="AU155">
        <v>1.5</v>
      </c>
      <c r="AW155" t="s">
        <v>263</v>
      </c>
    </row>
    <row r="156" spans="1:49">
      <c r="F156">
        <v>1200</v>
      </c>
      <c r="I156">
        <v>2500</v>
      </c>
      <c r="P156">
        <v>6.75</v>
      </c>
    </row>
    <row r="157" spans="1:49">
      <c r="A157" t="s">
        <v>863</v>
      </c>
      <c r="B157" t="s">
        <v>1</v>
      </c>
      <c r="C157">
        <v>9</v>
      </c>
      <c r="D157">
        <v>105</v>
      </c>
      <c r="F157">
        <f>($F$162/100)*Curves!$L19</f>
        <v>374.4</v>
      </c>
      <c r="G157">
        <v>0</v>
      </c>
      <c r="H157">
        <v>0</v>
      </c>
      <c r="I157">
        <f>($I$162/100)*Curves!$L19</f>
        <v>780</v>
      </c>
      <c r="L157">
        <v>0.01</v>
      </c>
      <c r="P157">
        <f>($P$162/100)*Curves!$G19</f>
        <v>0.52800000000000002</v>
      </c>
      <c r="Q157">
        <v>0.01</v>
      </c>
      <c r="S157">
        <v>0.02</v>
      </c>
      <c r="AO157">
        <v>0.01</v>
      </c>
      <c r="AR157" t="s">
        <v>322</v>
      </c>
      <c r="AT157" t="s">
        <v>1534</v>
      </c>
      <c r="AU157">
        <v>1</v>
      </c>
      <c r="AW157" t="s">
        <v>263</v>
      </c>
    </row>
    <row r="158" spans="1:49">
      <c r="A158" t="s">
        <v>864</v>
      </c>
      <c r="B158" t="s">
        <v>4</v>
      </c>
      <c r="C158">
        <v>9</v>
      </c>
      <c r="D158">
        <v>106</v>
      </c>
      <c r="E158" t="s">
        <v>863</v>
      </c>
      <c r="F158">
        <f>($F$162/100)*Curves!$L20</f>
        <v>307.2</v>
      </c>
      <c r="G158">
        <v>0</v>
      </c>
      <c r="H158">
        <v>0</v>
      </c>
      <c r="I158">
        <f>($I$162/100)*Curves!$L20</f>
        <v>640</v>
      </c>
      <c r="L158">
        <v>0.02</v>
      </c>
      <c r="P158">
        <f>($P$162/100)*Curves!$G20</f>
        <v>0.86399999999999988</v>
      </c>
      <c r="Q158">
        <v>0.01</v>
      </c>
      <c r="S158">
        <v>0.02</v>
      </c>
      <c r="AO158">
        <v>0.01</v>
      </c>
      <c r="AR158" t="s">
        <v>323</v>
      </c>
      <c r="AT158" t="s">
        <v>1534</v>
      </c>
      <c r="AU158">
        <v>1</v>
      </c>
      <c r="AW158" t="s">
        <v>263</v>
      </c>
    </row>
    <row r="159" spans="1:49">
      <c r="A159" t="s">
        <v>865</v>
      </c>
      <c r="B159" t="s">
        <v>7</v>
      </c>
      <c r="C159">
        <v>9</v>
      </c>
      <c r="D159">
        <v>107</v>
      </c>
      <c r="E159" t="s">
        <v>864</v>
      </c>
      <c r="F159">
        <f>($F$162/100)*Curves!$L21</f>
        <v>239.99999999999994</v>
      </c>
      <c r="G159">
        <v>0</v>
      </c>
      <c r="H159">
        <v>0</v>
      </c>
      <c r="I159">
        <f>($I$162/100)*Curves!$L21</f>
        <v>499.99999999999989</v>
      </c>
      <c r="L159">
        <v>0.03</v>
      </c>
      <c r="P159">
        <f>($P$162/100)*Curves!$G21</f>
        <v>1.1999999999999997</v>
      </c>
      <c r="Q159">
        <v>0.01</v>
      </c>
      <c r="S159">
        <v>0.02</v>
      </c>
      <c r="AO159">
        <v>0.01</v>
      </c>
      <c r="AR159" t="s">
        <v>324</v>
      </c>
      <c r="AT159" t="s">
        <v>1534</v>
      </c>
      <c r="AU159">
        <v>1</v>
      </c>
      <c r="AW159" t="s">
        <v>263</v>
      </c>
    </row>
    <row r="160" spans="1:49">
      <c r="A160" t="s">
        <v>866</v>
      </c>
      <c r="B160" t="s">
        <v>10</v>
      </c>
      <c r="C160">
        <v>9</v>
      </c>
      <c r="D160">
        <v>108</v>
      </c>
      <c r="E160" t="s">
        <v>865</v>
      </c>
      <c r="F160">
        <f>($F$162/100)*Curves!$L22</f>
        <v>172.79999999999998</v>
      </c>
      <c r="G160">
        <v>0</v>
      </c>
      <c r="H160">
        <v>0</v>
      </c>
      <c r="I160">
        <f>($I$162/100)*Curves!$L22</f>
        <v>359.99999999999994</v>
      </c>
      <c r="L160">
        <v>0.04</v>
      </c>
      <c r="P160">
        <f>($P$162/100)*Curves!$G22</f>
        <v>1.5359999999999998</v>
      </c>
      <c r="Q160">
        <v>0.01</v>
      </c>
      <c r="S160">
        <v>0.02</v>
      </c>
      <c r="AO160">
        <v>0.01</v>
      </c>
      <c r="AR160" t="s">
        <v>325</v>
      </c>
      <c r="AT160" t="s">
        <v>1534</v>
      </c>
      <c r="AU160">
        <v>1</v>
      </c>
      <c r="AW160" t="s">
        <v>263</v>
      </c>
    </row>
    <row r="161" spans="1:49">
      <c r="A161" t="s">
        <v>867</v>
      </c>
      <c r="B161" t="s">
        <v>13</v>
      </c>
      <c r="C161">
        <v>9</v>
      </c>
      <c r="D161">
        <v>109</v>
      </c>
      <c r="E161" t="s">
        <v>866</v>
      </c>
      <c r="F161">
        <f>($F$162/100)*Curves!$L23</f>
        <v>105.60000000000001</v>
      </c>
      <c r="G161">
        <v>0</v>
      </c>
      <c r="H161">
        <v>0</v>
      </c>
      <c r="I161">
        <f>($I$162/100)*Curves!$L23</f>
        <v>220.00000000000003</v>
      </c>
      <c r="L161">
        <v>0.05</v>
      </c>
      <c r="P161">
        <f>($P$162/100)*Curves!$G23</f>
        <v>1.8719999999999999</v>
      </c>
      <c r="Q161">
        <v>0.01</v>
      </c>
      <c r="S161">
        <v>0.02</v>
      </c>
      <c r="AO161">
        <v>0.01</v>
      </c>
      <c r="AR161" t="s">
        <v>326</v>
      </c>
      <c r="AT161" t="s">
        <v>1534</v>
      </c>
      <c r="AU161">
        <v>1</v>
      </c>
      <c r="AW161" t="s">
        <v>263</v>
      </c>
    </row>
    <row r="162" spans="1:49">
      <c r="F162">
        <v>1200</v>
      </c>
      <c r="I162">
        <v>2500</v>
      </c>
      <c r="P162">
        <v>6</v>
      </c>
    </row>
    <row r="163" spans="1:49">
      <c r="A163" t="s">
        <v>868</v>
      </c>
      <c r="B163" t="s">
        <v>1</v>
      </c>
      <c r="C163">
        <v>9</v>
      </c>
      <c r="D163">
        <v>105</v>
      </c>
      <c r="F163">
        <f>($F$168/100)*Curves!$L19</f>
        <v>374.4</v>
      </c>
      <c r="G163">
        <v>0</v>
      </c>
      <c r="H163">
        <v>0</v>
      </c>
      <c r="I163">
        <f>($I$168/100)*Curves!$L19</f>
        <v>780</v>
      </c>
      <c r="L163">
        <v>0.01</v>
      </c>
      <c r="P163">
        <f>($P$168/100)*Curves!$G19</f>
        <v>0.44000000000000006</v>
      </c>
      <c r="S163">
        <v>0.02</v>
      </c>
      <c r="T163">
        <v>0.02</v>
      </c>
      <c r="U163">
        <v>0.01</v>
      </c>
      <c r="V163">
        <v>0.02</v>
      </c>
      <c r="W163">
        <v>0.01</v>
      </c>
      <c r="X163">
        <v>0.02</v>
      </c>
      <c r="Y163">
        <v>0.01</v>
      </c>
      <c r="Z163">
        <v>0.02</v>
      </c>
      <c r="AA163">
        <v>0.01</v>
      </c>
      <c r="AB163">
        <v>0.02</v>
      </c>
      <c r="AC163">
        <v>0.01</v>
      </c>
      <c r="AD163">
        <v>0.02</v>
      </c>
      <c r="AE163">
        <v>0.01</v>
      </c>
      <c r="AO163">
        <v>0.01</v>
      </c>
      <c r="AR163" t="s">
        <v>332</v>
      </c>
      <c r="AT163" t="s">
        <v>337</v>
      </c>
      <c r="AU163">
        <v>0.5</v>
      </c>
      <c r="AW163" t="s">
        <v>263</v>
      </c>
    </row>
    <row r="164" spans="1:49">
      <c r="A164" t="s">
        <v>869</v>
      </c>
      <c r="B164" t="s">
        <v>4</v>
      </c>
      <c r="C164">
        <v>9</v>
      </c>
      <c r="D164">
        <v>106</v>
      </c>
      <c r="E164" t="s">
        <v>868</v>
      </c>
      <c r="F164">
        <f>($F$168/100)*Curves!$L20</f>
        <v>307.2</v>
      </c>
      <c r="G164">
        <v>0</v>
      </c>
      <c r="H164">
        <v>0</v>
      </c>
      <c r="I164">
        <f>($I$168/100)*Curves!$L20</f>
        <v>640</v>
      </c>
      <c r="L164">
        <v>0.02</v>
      </c>
      <c r="P164">
        <f>($P$168/100)*Curves!$G20</f>
        <v>0.72</v>
      </c>
      <c r="S164">
        <v>0.02</v>
      </c>
      <c r="T164">
        <v>0.02</v>
      </c>
      <c r="U164">
        <v>0.01</v>
      </c>
      <c r="V164">
        <v>0.02</v>
      </c>
      <c r="W164">
        <v>0.01</v>
      </c>
      <c r="X164">
        <v>0.02</v>
      </c>
      <c r="Y164">
        <v>0.01</v>
      </c>
      <c r="Z164">
        <v>0.02</v>
      </c>
      <c r="AA164">
        <v>0.01</v>
      </c>
      <c r="AB164">
        <v>0.02</v>
      </c>
      <c r="AC164">
        <v>0.01</v>
      </c>
      <c r="AD164">
        <v>0.02</v>
      </c>
      <c r="AE164">
        <v>0.01</v>
      </c>
      <c r="AO164">
        <v>0.01</v>
      </c>
      <c r="AR164" t="s">
        <v>333</v>
      </c>
      <c r="AT164" t="s">
        <v>337</v>
      </c>
      <c r="AU164">
        <v>0.5</v>
      </c>
      <c r="AW164" t="s">
        <v>263</v>
      </c>
    </row>
    <row r="165" spans="1:49">
      <c r="A165" t="s">
        <v>870</v>
      </c>
      <c r="B165" t="s">
        <v>7</v>
      </c>
      <c r="C165">
        <v>9</v>
      </c>
      <c r="D165">
        <v>107</v>
      </c>
      <c r="E165" t="s">
        <v>869</v>
      </c>
      <c r="F165">
        <f>($F$168/100)*Curves!$L21</f>
        <v>239.99999999999994</v>
      </c>
      <c r="G165">
        <v>0</v>
      </c>
      <c r="H165">
        <v>0</v>
      </c>
      <c r="I165">
        <f>($I$168/100)*Curves!$L21</f>
        <v>499.99999999999989</v>
      </c>
      <c r="L165">
        <v>0.03</v>
      </c>
      <c r="P165">
        <f>($P$168/100)*Curves!$G21</f>
        <v>0.99999999999999989</v>
      </c>
      <c r="S165">
        <v>0.02</v>
      </c>
      <c r="T165">
        <v>0.02</v>
      </c>
      <c r="U165">
        <v>0.01</v>
      </c>
      <c r="V165">
        <v>0.02</v>
      </c>
      <c r="W165">
        <v>0.01</v>
      </c>
      <c r="X165">
        <v>0.02</v>
      </c>
      <c r="Y165">
        <v>0.01</v>
      </c>
      <c r="Z165">
        <v>0.02</v>
      </c>
      <c r="AA165">
        <v>0.01</v>
      </c>
      <c r="AB165">
        <v>0.02</v>
      </c>
      <c r="AC165">
        <v>0.01</v>
      </c>
      <c r="AD165">
        <v>0.02</v>
      </c>
      <c r="AE165">
        <v>0.01</v>
      </c>
      <c r="AO165">
        <v>0.01</v>
      </c>
      <c r="AR165" t="s">
        <v>334</v>
      </c>
      <c r="AT165" t="s">
        <v>337</v>
      </c>
      <c r="AU165">
        <v>0.5</v>
      </c>
      <c r="AW165" t="s">
        <v>263</v>
      </c>
    </row>
    <row r="166" spans="1:49">
      <c r="A166" t="s">
        <v>871</v>
      </c>
      <c r="B166" t="s">
        <v>10</v>
      </c>
      <c r="C166">
        <v>9</v>
      </c>
      <c r="D166">
        <v>108</v>
      </c>
      <c r="E166" t="s">
        <v>870</v>
      </c>
      <c r="F166">
        <f>($F$168/100)*Curves!$L22</f>
        <v>172.79999999999998</v>
      </c>
      <c r="G166">
        <v>0</v>
      </c>
      <c r="H166">
        <v>0</v>
      </c>
      <c r="I166">
        <f>($I$168/100)*Curves!$L22</f>
        <v>359.99999999999994</v>
      </c>
      <c r="L166">
        <v>0.04</v>
      </c>
      <c r="P166">
        <f>($P$168/100)*Curves!$G22</f>
        <v>1.28</v>
      </c>
      <c r="S166">
        <v>0.02</v>
      </c>
      <c r="T166">
        <v>0.02</v>
      </c>
      <c r="U166">
        <v>0.01</v>
      </c>
      <c r="V166">
        <v>0.02</v>
      </c>
      <c r="W166">
        <v>0.01</v>
      </c>
      <c r="X166">
        <v>0.02</v>
      </c>
      <c r="Y166">
        <v>0.01</v>
      </c>
      <c r="Z166">
        <v>0.02</v>
      </c>
      <c r="AA166">
        <v>0.01</v>
      </c>
      <c r="AB166">
        <v>0.02</v>
      </c>
      <c r="AC166">
        <v>0.01</v>
      </c>
      <c r="AD166">
        <v>0.02</v>
      </c>
      <c r="AE166">
        <v>0.01</v>
      </c>
      <c r="AO166">
        <v>0.01</v>
      </c>
      <c r="AR166" t="s">
        <v>335</v>
      </c>
      <c r="AT166" t="s">
        <v>337</v>
      </c>
      <c r="AU166">
        <v>0.5</v>
      </c>
      <c r="AW166" t="s">
        <v>263</v>
      </c>
    </row>
    <row r="167" spans="1:49">
      <c r="A167" t="s">
        <v>872</v>
      </c>
      <c r="B167" t="s">
        <v>13</v>
      </c>
      <c r="C167">
        <v>9</v>
      </c>
      <c r="D167">
        <v>109</v>
      </c>
      <c r="E167" t="s">
        <v>871</v>
      </c>
      <c r="F167">
        <f>($F$168/100)*Curves!$L23</f>
        <v>105.60000000000001</v>
      </c>
      <c r="G167">
        <v>0</v>
      </c>
      <c r="H167">
        <v>0</v>
      </c>
      <c r="I167">
        <f>($I$168/100)*Curves!$L23</f>
        <v>220.00000000000003</v>
      </c>
      <c r="L167">
        <v>0.05</v>
      </c>
      <c r="P167">
        <f>($P$168/100)*Curves!$G23</f>
        <v>1.56</v>
      </c>
      <c r="S167">
        <v>0.02</v>
      </c>
      <c r="T167">
        <v>0.02</v>
      </c>
      <c r="U167">
        <v>0.01</v>
      </c>
      <c r="V167">
        <v>0.02</v>
      </c>
      <c r="W167">
        <v>0.01</v>
      </c>
      <c r="X167">
        <v>0.02</v>
      </c>
      <c r="Y167">
        <v>0.01</v>
      </c>
      <c r="Z167">
        <v>0.02</v>
      </c>
      <c r="AA167">
        <v>0.01</v>
      </c>
      <c r="AB167">
        <v>0.02</v>
      </c>
      <c r="AC167">
        <v>0.01</v>
      </c>
      <c r="AD167">
        <v>0.02</v>
      </c>
      <c r="AE167">
        <v>0.01</v>
      </c>
      <c r="AO167">
        <v>0.01</v>
      </c>
      <c r="AR167" t="s">
        <v>336</v>
      </c>
      <c r="AT167" t="s">
        <v>337</v>
      </c>
      <c r="AU167">
        <v>0.5</v>
      </c>
      <c r="AW167" t="s">
        <v>263</v>
      </c>
    </row>
    <row r="168" spans="1:49">
      <c r="F168">
        <v>1200</v>
      </c>
      <c r="I168">
        <v>2500</v>
      </c>
      <c r="P168">
        <v>5</v>
      </c>
    </row>
    <row r="169" spans="1:49">
      <c r="A169" t="s">
        <v>873</v>
      </c>
      <c r="C169">
        <v>9</v>
      </c>
      <c r="D169">
        <v>105</v>
      </c>
      <c r="F169">
        <f>($F$174/100)*Curves!$L19</f>
        <v>374.4</v>
      </c>
      <c r="G169">
        <v>0</v>
      </c>
      <c r="H169">
        <v>0</v>
      </c>
      <c r="I169">
        <f>($I$174/100)*Curves!$L19</f>
        <v>780</v>
      </c>
      <c r="L169">
        <v>0.01</v>
      </c>
      <c r="M169">
        <v>0.01</v>
      </c>
      <c r="P169">
        <f>($P$174/100)*Curves!$G19</f>
        <v>0.26400000000000001</v>
      </c>
      <c r="S169">
        <v>0.01</v>
      </c>
      <c r="AN169">
        <v>0.01</v>
      </c>
      <c r="AO169">
        <v>0.01</v>
      </c>
      <c r="AP169">
        <v>-0.01</v>
      </c>
      <c r="AQ169">
        <v>-0.01</v>
      </c>
      <c r="AR169" t="s">
        <v>340</v>
      </c>
      <c r="AT169" t="s">
        <v>338</v>
      </c>
      <c r="AU169">
        <v>0.4</v>
      </c>
      <c r="AW169" t="s">
        <v>263</v>
      </c>
    </row>
    <row r="170" spans="1:49">
      <c r="A170" t="s">
        <v>874</v>
      </c>
      <c r="C170">
        <v>9</v>
      </c>
      <c r="D170">
        <v>106</v>
      </c>
      <c r="E170" t="s">
        <v>873</v>
      </c>
      <c r="F170">
        <f>($F$174/100)*Curves!$L20</f>
        <v>307.2</v>
      </c>
      <c r="G170">
        <v>0</v>
      </c>
      <c r="H170">
        <v>0</v>
      </c>
      <c r="I170">
        <f>($I$174/100)*Curves!$L20</f>
        <v>640</v>
      </c>
      <c r="L170">
        <v>0.01</v>
      </c>
      <c r="M170">
        <v>0.01</v>
      </c>
      <c r="P170">
        <f>($P$174/100)*Curves!$G20</f>
        <v>0.43199999999999994</v>
      </c>
      <c r="S170">
        <v>0.01</v>
      </c>
      <c r="AN170">
        <v>0.01</v>
      </c>
      <c r="AO170">
        <v>0.01</v>
      </c>
      <c r="AP170">
        <v>-0.01</v>
      </c>
      <c r="AQ170">
        <v>-0.01</v>
      </c>
      <c r="AR170" t="s">
        <v>341</v>
      </c>
      <c r="AT170" t="s">
        <v>338</v>
      </c>
      <c r="AU170">
        <v>0.4</v>
      </c>
      <c r="AW170" t="s">
        <v>263</v>
      </c>
    </row>
    <row r="171" spans="1:49">
      <c r="A171" t="s">
        <v>875</v>
      </c>
      <c r="C171">
        <v>9</v>
      </c>
      <c r="D171">
        <v>107</v>
      </c>
      <c r="E171" t="s">
        <v>874</v>
      </c>
      <c r="F171">
        <f>($F$174/100)*Curves!$L21</f>
        <v>239.99999999999994</v>
      </c>
      <c r="G171">
        <v>0</v>
      </c>
      <c r="H171">
        <v>0</v>
      </c>
      <c r="I171">
        <f>($I$174/100)*Curves!$L21</f>
        <v>499.99999999999989</v>
      </c>
      <c r="L171">
        <v>0.01</v>
      </c>
      <c r="M171">
        <v>0.01</v>
      </c>
      <c r="P171">
        <f>($P$174/100)*Curves!$G21</f>
        <v>0.59999999999999987</v>
      </c>
      <c r="S171">
        <v>0.01</v>
      </c>
      <c r="AN171">
        <v>0.01</v>
      </c>
      <c r="AO171">
        <v>0.01</v>
      </c>
      <c r="AP171">
        <v>-0.01</v>
      </c>
      <c r="AQ171">
        <v>-0.01</v>
      </c>
      <c r="AR171" t="s">
        <v>342</v>
      </c>
      <c r="AT171" t="s">
        <v>338</v>
      </c>
      <c r="AU171">
        <v>0.4</v>
      </c>
      <c r="AW171" t="s">
        <v>263</v>
      </c>
    </row>
    <row r="172" spans="1:49">
      <c r="A172" t="s">
        <v>876</v>
      </c>
      <c r="C172">
        <v>9</v>
      </c>
      <c r="D172">
        <v>108</v>
      </c>
      <c r="E172" t="s">
        <v>875</v>
      </c>
      <c r="F172">
        <f>($F$174/100)*Curves!$L22</f>
        <v>172.79999999999998</v>
      </c>
      <c r="G172">
        <v>0</v>
      </c>
      <c r="H172">
        <v>0</v>
      </c>
      <c r="I172">
        <f>($I$174/100)*Curves!$L22</f>
        <v>359.99999999999994</v>
      </c>
      <c r="L172">
        <v>0.02</v>
      </c>
      <c r="M172">
        <v>0.02</v>
      </c>
      <c r="P172">
        <f>($P$174/100)*Curves!$G22</f>
        <v>0.7679999999999999</v>
      </c>
      <c r="S172">
        <v>0.01</v>
      </c>
      <c r="AN172">
        <v>0.01</v>
      </c>
      <c r="AO172">
        <v>0.01</v>
      </c>
      <c r="AP172">
        <v>-0.01</v>
      </c>
      <c r="AQ172">
        <v>-0.01</v>
      </c>
      <c r="AR172" t="s">
        <v>343</v>
      </c>
      <c r="AT172" t="s">
        <v>338</v>
      </c>
      <c r="AU172">
        <v>0.4</v>
      </c>
      <c r="AW172" t="s">
        <v>263</v>
      </c>
    </row>
    <row r="173" spans="1:49">
      <c r="A173" t="s">
        <v>877</v>
      </c>
      <c r="C173">
        <v>9</v>
      </c>
      <c r="D173">
        <v>109</v>
      </c>
      <c r="E173" t="s">
        <v>876</v>
      </c>
      <c r="F173">
        <f>($F$174/100)*Curves!$L23</f>
        <v>105.60000000000001</v>
      </c>
      <c r="G173">
        <v>0</v>
      </c>
      <c r="H173">
        <v>0</v>
      </c>
      <c r="I173">
        <f>($I$174/100)*Curves!$L23</f>
        <v>220.00000000000003</v>
      </c>
      <c r="L173">
        <v>0.02</v>
      </c>
      <c r="M173">
        <v>0.02</v>
      </c>
      <c r="P173">
        <f>($P$174/100)*Curves!$G23</f>
        <v>0.93599999999999994</v>
      </c>
      <c r="S173">
        <v>0.01</v>
      </c>
      <c r="AN173">
        <v>0.01</v>
      </c>
      <c r="AO173">
        <v>0.01</v>
      </c>
      <c r="AP173">
        <v>-0.01</v>
      </c>
      <c r="AQ173">
        <v>-0.01</v>
      </c>
      <c r="AR173" t="s">
        <v>344</v>
      </c>
      <c r="AT173" t="s">
        <v>338</v>
      </c>
      <c r="AU173">
        <v>0.4</v>
      </c>
      <c r="AW173" t="s">
        <v>263</v>
      </c>
    </row>
    <row r="174" spans="1:49">
      <c r="F174">
        <v>1200</v>
      </c>
      <c r="I174">
        <v>2500</v>
      </c>
      <c r="P174">
        <v>3</v>
      </c>
    </row>
    <row r="175" spans="1:49">
      <c r="A175" t="s">
        <v>878</v>
      </c>
      <c r="C175">
        <v>9</v>
      </c>
      <c r="D175">
        <v>105</v>
      </c>
      <c r="F175">
        <f>($F$180/100)*Curves!$L19</f>
        <v>374.4</v>
      </c>
      <c r="G175">
        <v>0</v>
      </c>
      <c r="H175">
        <v>0</v>
      </c>
      <c r="I175">
        <f>($I$180/100)*Curves!$L19</f>
        <v>780</v>
      </c>
      <c r="L175">
        <v>0.01</v>
      </c>
      <c r="P175">
        <f>($P$180/100)*Curves!$G19</f>
        <v>0.24200000000000002</v>
      </c>
      <c r="AN175">
        <v>0.02</v>
      </c>
      <c r="AO175">
        <v>0.01</v>
      </c>
      <c r="AP175">
        <v>-0.01</v>
      </c>
      <c r="AQ175">
        <v>-0.01</v>
      </c>
      <c r="AR175" t="s">
        <v>345</v>
      </c>
      <c r="AT175" t="s">
        <v>339</v>
      </c>
      <c r="AU175">
        <v>0.2</v>
      </c>
      <c r="AW175" t="s">
        <v>263</v>
      </c>
    </row>
    <row r="176" spans="1:49">
      <c r="A176" t="s">
        <v>879</v>
      </c>
      <c r="C176">
        <v>9</v>
      </c>
      <c r="D176">
        <v>106</v>
      </c>
      <c r="E176" t="s">
        <v>878</v>
      </c>
      <c r="F176">
        <f>($F$180/100)*Curves!$L20</f>
        <v>307.2</v>
      </c>
      <c r="G176">
        <v>0</v>
      </c>
      <c r="H176">
        <v>0</v>
      </c>
      <c r="I176">
        <f>($I$180/100)*Curves!$L20</f>
        <v>640</v>
      </c>
      <c r="L176">
        <v>0.02</v>
      </c>
      <c r="P176">
        <f>($P$180/100)*Curves!$G20</f>
        <v>0.39599999999999996</v>
      </c>
      <c r="AN176">
        <v>0.02</v>
      </c>
      <c r="AO176">
        <v>0.01</v>
      </c>
      <c r="AP176">
        <v>-0.01</v>
      </c>
      <c r="AQ176">
        <v>-0.01</v>
      </c>
      <c r="AR176" t="s">
        <v>346</v>
      </c>
      <c r="AT176" t="s">
        <v>339</v>
      </c>
      <c r="AU176">
        <v>0.2</v>
      </c>
      <c r="AW176" t="s">
        <v>263</v>
      </c>
    </row>
    <row r="177" spans="1:49">
      <c r="A177" t="s">
        <v>880</v>
      </c>
      <c r="C177">
        <v>9</v>
      </c>
      <c r="D177">
        <v>107</v>
      </c>
      <c r="E177" t="s">
        <v>879</v>
      </c>
      <c r="F177">
        <f>($F$180/100)*Curves!$L21</f>
        <v>239.99999999999994</v>
      </c>
      <c r="G177">
        <v>0</v>
      </c>
      <c r="H177">
        <v>0</v>
      </c>
      <c r="I177">
        <f>($I$180/100)*Curves!$L21</f>
        <v>499.99999999999989</v>
      </c>
      <c r="L177">
        <v>0.03</v>
      </c>
      <c r="P177">
        <f>($P$180/100)*Curves!$G21</f>
        <v>0.54999999999999993</v>
      </c>
      <c r="AN177">
        <v>0.02</v>
      </c>
      <c r="AO177">
        <v>0.01</v>
      </c>
      <c r="AP177">
        <v>-0.01</v>
      </c>
      <c r="AQ177">
        <v>-0.01</v>
      </c>
      <c r="AR177" t="s">
        <v>347</v>
      </c>
      <c r="AT177" t="s">
        <v>339</v>
      </c>
      <c r="AU177">
        <v>0.2</v>
      </c>
      <c r="AW177" t="s">
        <v>263</v>
      </c>
    </row>
    <row r="178" spans="1:49">
      <c r="A178" t="s">
        <v>881</v>
      </c>
      <c r="C178">
        <v>9</v>
      </c>
      <c r="D178">
        <v>108</v>
      </c>
      <c r="E178" t="s">
        <v>880</v>
      </c>
      <c r="F178">
        <f>($F$180/100)*Curves!$L22</f>
        <v>172.79999999999998</v>
      </c>
      <c r="G178">
        <v>0</v>
      </c>
      <c r="H178">
        <v>0</v>
      </c>
      <c r="I178">
        <f>($I$180/100)*Curves!$L22</f>
        <v>359.99999999999994</v>
      </c>
      <c r="L178">
        <v>0.04</v>
      </c>
      <c r="P178">
        <f>($P$180/100)*Curves!$G22</f>
        <v>0.70399999999999996</v>
      </c>
      <c r="AN178">
        <v>0.02</v>
      </c>
      <c r="AO178">
        <v>0.01</v>
      </c>
      <c r="AP178">
        <v>-0.01</v>
      </c>
      <c r="AQ178">
        <v>-0.01</v>
      </c>
      <c r="AR178" t="s">
        <v>348</v>
      </c>
      <c r="AT178" t="s">
        <v>339</v>
      </c>
      <c r="AU178">
        <v>0.2</v>
      </c>
      <c r="AW178" t="s">
        <v>263</v>
      </c>
    </row>
    <row r="179" spans="1:49">
      <c r="A179" t="s">
        <v>882</v>
      </c>
      <c r="C179">
        <v>9</v>
      </c>
      <c r="D179">
        <v>109</v>
      </c>
      <c r="E179" t="s">
        <v>881</v>
      </c>
      <c r="F179">
        <f>($F$180/100)*Curves!$L23</f>
        <v>105.60000000000001</v>
      </c>
      <c r="G179">
        <v>0</v>
      </c>
      <c r="H179">
        <v>0</v>
      </c>
      <c r="I179">
        <f>($I$180/100)*Curves!$L23</f>
        <v>220.00000000000003</v>
      </c>
      <c r="L179">
        <v>0.05</v>
      </c>
      <c r="P179">
        <f>($P$180/100)*Curves!$G23</f>
        <v>0.85799999999999998</v>
      </c>
      <c r="AN179">
        <v>0.02</v>
      </c>
      <c r="AO179">
        <v>0.01</v>
      </c>
      <c r="AP179">
        <v>-0.01</v>
      </c>
      <c r="AQ179">
        <v>-0.01</v>
      </c>
      <c r="AR179" t="s">
        <v>349</v>
      </c>
      <c r="AT179" t="s">
        <v>339</v>
      </c>
      <c r="AU179">
        <v>0.2</v>
      </c>
      <c r="AW179" t="s">
        <v>263</v>
      </c>
    </row>
    <row r="180" spans="1:49">
      <c r="F180">
        <v>1200</v>
      </c>
      <c r="I180">
        <v>2500</v>
      </c>
      <c r="P180">
        <v>2.75</v>
      </c>
    </row>
    <row r="181" spans="1:49">
      <c r="A181" t="s">
        <v>883</v>
      </c>
      <c r="B181" t="s">
        <v>1</v>
      </c>
      <c r="C181">
        <v>9</v>
      </c>
      <c r="D181">
        <v>105</v>
      </c>
      <c r="F181">
        <f>($F$186/100)*Curves!$L19</f>
        <v>374.4</v>
      </c>
      <c r="G181">
        <v>0</v>
      </c>
      <c r="H181">
        <v>0</v>
      </c>
      <c r="I181">
        <f>($I$186/100)*Curves!$L19</f>
        <v>780</v>
      </c>
      <c r="L181">
        <v>0.01</v>
      </c>
      <c r="P181">
        <f>($P$186/100)*Curves!$G19</f>
        <v>0.70400000000000007</v>
      </c>
      <c r="Q181">
        <v>0.02</v>
      </c>
      <c r="S181">
        <v>0.01</v>
      </c>
      <c r="AR181" t="s">
        <v>357</v>
      </c>
      <c r="AT181" t="s">
        <v>356</v>
      </c>
      <c r="AU181">
        <v>2</v>
      </c>
      <c r="AW181" t="s">
        <v>263</v>
      </c>
    </row>
    <row r="182" spans="1:49">
      <c r="A182" t="s">
        <v>884</v>
      </c>
      <c r="B182" t="s">
        <v>4</v>
      </c>
      <c r="C182">
        <v>9</v>
      </c>
      <c r="D182">
        <v>106</v>
      </c>
      <c r="E182" t="s">
        <v>883</v>
      </c>
      <c r="F182">
        <f>($F$186/100)*Curves!$L20</f>
        <v>307.2</v>
      </c>
      <c r="G182">
        <v>0</v>
      </c>
      <c r="H182">
        <v>0</v>
      </c>
      <c r="I182">
        <f>($I$186/100)*Curves!$L20</f>
        <v>640</v>
      </c>
      <c r="L182">
        <v>0.02</v>
      </c>
      <c r="P182">
        <f>($P$186/100)*Curves!$G20</f>
        <v>1.1519999999999999</v>
      </c>
      <c r="Q182">
        <v>0.02</v>
      </c>
      <c r="S182">
        <v>0.01</v>
      </c>
      <c r="AR182" t="s">
        <v>358</v>
      </c>
      <c r="AT182" t="s">
        <v>356</v>
      </c>
      <c r="AU182">
        <v>2</v>
      </c>
      <c r="AW182" t="s">
        <v>263</v>
      </c>
    </row>
    <row r="183" spans="1:49">
      <c r="A183" t="s">
        <v>885</v>
      </c>
      <c r="B183" t="s">
        <v>7</v>
      </c>
      <c r="C183">
        <v>9</v>
      </c>
      <c r="D183">
        <v>107</v>
      </c>
      <c r="E183" t="s">
        <v>884</v>
      </c>
      <c r="F183">
        <f>($F$186/100)*Curves!$L21</f>
        <v>239.99999999999994</v>
      </c>
      <c r="G183">
        <v>0</v>
      </c>
      <c r="H183">
        <v>0</v>
      </c>
      <c r="I183">
        <f>($I$186/100)*Curves!$L21</f>
        <v>499.99999999999989</v>
      </c>
      <c r="L183">
        <v>0.03</v>
      </c>
      <c r="P183">
        <f>($P$186/100)*Curves!$G21</f>
        <v>1.5999999999999996</v>
      </c>
      <c r="Q183">
        <v>0.02</v>
      </c>
      <c r="S183">
        <v>0.01</v>
      </c>
      <c r="AR183" t="s">
        <v>359</v>
      </c>
      <c r="AT183" t="s">
        <v>356</v>
      </c>
      <c r="AU183">
        <v>2</v>
      </c>
      <c r="AW183" t="s">
        <v>263</v>
      </c>
    </row>
    <row r="184" spans="1:49">
      <c r="A184" t="s">
        <v>886</v>
      </c>
      <c r="B184" t="s">
        <v>10</v>
      </c>
      <c r="C184">
        <v>9</v>
      </c>
      <c r="D184">
        <v>108</v>
      </c>
      <c r="E184" t="s">
        <v>885</v>
      </c>
      <c r="F184">
        <f>($F$186/100)*Curves!$L22</f>
        <v>172.79999999999998</v>
      </c>
      <c r="G184">
        <v>0</v>
      </c>
      <c r="H184">
        <v>0</v>
      </c>
      <c r="I184">
        <f>($I$186/100)*Curves!$L22</f>
        <v>359.99999999999994</v>
      </c>
      <c r="L184">
        <v>0.04</v>
      </c>
      <c r="P184">
        <f>($P$186/100)*Curves!$G22</f>
        <v>2.048</v>
      </c>
      <c r="Q184">
        <v>0.02</v>
      </c>
      <c r="S184">
        <v>0.01</v>
      </c>
      <c r="AR184" t="s">
        <v>360</v>
      </c>
      <c r="AT184" t="s">
        <v>356</v>
      </c>
      <c r="AU184">
        <v>2</v>
      </c>
      <c r="AW184" t="s">
        <v>263</v>
      </c>
    </row>
    <row r="185" spans="1:49">
      <c r="A185" t="s">
        <v>887</v>
      </c>
      <c r="B185" t="s">
        <v>13</v>
      </c>
      <c r="C185">
        <v>9</v>
      </c>
      <c r="D185">
        <v>109</v>
      </c>
      <c r="E185" t="s">
        <v>886</v>
      </c>
      <c r="F185">
        <f>($F$186/100)*Curves!$L23</f>
        <v>105.60000000000001</v>
      </c>
      <c r="G185">
        <v>0</v>
      </c>
      <c r="H185">
        <v>0</v>
      </c>
      <c r="I185">
        <f>($I$186/100)*Curves!$L23</f>
        <v>220.00000000000003</v>
      </c>
      <c r="L185">
        <v>0.05</v>
      </c>
      <c r="P185">
        <f>($P$186/100)*Curves!$G23</f>
        <v>2.496</v>
      </c>
      <c r="Q185">
        <v>0.02</v>
      </c>
      <c r="S185">
        <v>0.01</v>
      </c>
      <c r="AR185" t="s">
        <v>361</v>
      </c>
      <c r="AT185" t="s">
        <v>356</v>
      </c>
      <c r="AU185">
        <v>2</v>
      </c>
      <c r="AW185" t="s">
        <v>263</v>
      </c>
    </row>
    <row r="186" spans="1:49">
      <c r="F186">
        <v>1200</v>
      </c>
      <c r="I186">
        <v>2500</v>
      </c>
      <c r="P186">
        <v>8</v>
      </c>
    </row>
    <row r="187" spans="1:49">
      <c r="A187" t="s">
        <v>888</v>
      </c>
      <c r="B187" t="s">
        <v>1</v>
      </c>
      <c r="C187">
        <v>9</v>
      </c>
      <c r="D187">
        <v>105</v>
      </c>
      <c r="F187">
        <f>($F$192/100)*Curves!$L19</f>
        <v>374.4</v>
      </c>
      <c r="G187">
        <v>0</v>
      </c>
      <c r="H187">
        <v>0</v>
      </c>
      <c r="I187">
        <f>($I$192/100)*Curves!$L19</f>
        <v>780</v>
      </c>
      <c r="L187">
        <v>0.01</v>
      </c>
      <c r="P187">
        <f>($P$192/100)*Curves!$G19</f>
        <v>0.70400000000000007</v>
      </c>
      <c r="Q187">
        <v>0.01</v>
      </c>
      <c r="S187">
        <v>0.02</v>
      </c>
      <c r="AR187" t="s">
        <v>350</v>
      </c>
      <c r="AT187" t="s">
        <v>355</v>
      </c>
      <c r="AU187">
        <v>2</v>
      </c>
      <c r="AW187" t="s">
        <v>263</v>
      </c>
    </row>
    <row r="188" spans="1:49">
      <c r="A188" t="s">
        <v>889</v>
      </c>
      <c r="B188" t="s">
        <v>4</v>
      </c>
      <c r="C188">
        <v>9</v>
      </c>
      <c r="D188">
        <v>106</v>
      </c>
      <c r="E188" t="s">
        <v>888</v>
      </c>
      <c r="F188">
        <f>($F$192/100)*Curves!$L20</f>
        <v>307.2</v>
      </c>
      <c r="G188">
        <v>0</v>
      </c>
      <c r="H188">
        <v>0</v>
      </c>
      <c r="I188">
        <f>($I$192/100)*Curves!$L20</f>
        <v>640</v>
      </c>
      <c r="L188">
        <v>0.02</v>
      </c>
      <c r="P188">
        <f>($P$192/100)*Curves!$G20</f>
        <v>1.1519999999999999</v>
      </c>
      <c r="Q188">
        <v>0.01</v>
      </c>
      <c r="S188">
        <v>0.02</v>
      </c>
      <c r="AR188" t="s">
        <v>351</v>
      </c>
      <c r="AT188" t="s">
        <v>355</v>
      </c>
      <c r="AU188">
        <v>2</v>
      </c>
      <c r="AW188" t="s">
        <v>263</v>
      </c>
    </row>
    <row r="189" spans="1:49">
      <c r="A189" t="s">
        <v>890</v>
      </c>
      <c r="B189" t="s">
        <v>7</v>
      </c>
      <c r="C189">
        <v>9</v>
      </c>
      <c r="D189">
        <v>107</v>
      </c>
      <c r="E189" t="s">
        <v>889</v>
      </c>
      <c r="F189">
        <f>($F$192/100)*Curves!$L21</f>
        <v>239.99999999999994</v>
      </c>
      <c r="G189">
        <v>0</v>
      </c>
      <c r="H189">
        <v>0</v>
      </c>
      <c r="I189">
        <f>($I$192/100)*Curves!$L21</f>
        <v>499.99999999999989</v>
      </c>
      <c r="L189">
        <v>0.03</v>
      </c>
      <c r="P189">
        <f>($P$192/100)*Curves!$G21</f>
        <v>1.5999999999999996</v>
      </c>
      <c r="Q189">
        <v>0.01</v>
      </c>
      <c r="S189">
        <v>0.02</v>
      </c>
      <c r="AR189" t="s">
        <v>352</v>
      </c>
      <c r="AT189" t="s">
        <v>355</v>
      </c>
      <c r="AU189">
        <v>2</v>
      </c>
      <c r="AW189" t="s">
        <v>263</v>
      </c>
    </row>
    <row r="190" spans="1:49">
      <c r="A190" t="s">
        <v>891</v>
      </c>
      <c r="B190" t="s">
        <v>10</v>
      </c>
      <c r="C190">
        <v>9</v>
      </c>
      <c r="D190">
        <v>108</v>
      </c>
      <c r="E190" t="s">
        <v>890</v>
      </c>
      <c r="F190">
        <f>($F$192/100)*Curves!$L22</f>
        <v>172.79999999999998</v>
      </c>
      <c r="G190">
        <v>0</v>
      </c>
      <c r="H190">
        <v>0</v>
      </c>
      <c r="I190">
        <f>($I$192/100)*Curves!$L22</f>
        <v>359.99999999999994</v>
      </c>
      <c r="L190">
        <v>0.04</v>
      </c>
      <c r="P190">
        <f>($P$192/100)*Curves!$G22</f>
        <v>2.048</v>
      </c>
      <c r="Q190">
        <v>0.01</v>
      </c>
      <c r="S190">
        <v>0.02</v>
      </c>
      <c r="AR190" t="s">
        <v>353</v>
      </c>
      <c r="AT190" t="s">
        <v>355</v>
      </c>
      <c r="AU190">
        <v>2</v>
      </c>
      <c r="AW190" t="s">
        <v>263</v>
      </c>
    </row>
    <row r="191" spans="1:49">
      <c r="A191" t="s">
        <v>892</v>
      </c>
      <c r="B191" t="s">
        <v>13</v>
      </c>
      <c r="C191">
        <v>9</v>
      </c>
      <c r="D191">
        <v>109</v>
      </c>
      <c r="E191" t="s">
        <v>891</v>
      </c>
      <c r="F191">
        <f>($F$192/100)*Curves!$L23</f>
        <v>105.60000000000001</v>
      </c>
      <c r="G191">
        <v>0</v>
      </c>
      <c r="H191">
        <v>0</v>
      </c>
      <c r="I191">
        <f>($I$192/100)*Curves!$L23</f>
        <v>220.00000000000003</v>
      </c>
      <c r="L191">
        <v>0.05</v>
      </c>
      <c r="P191">
        <f>($P$192/100)*Curves!$G23</f>
        <v>2.496</v>
      </c>
      <c r="Q191">
        <v>0.01</v>
      </c>
      <c r="S191">
        <v>0.02</v>
      </c>
      <c r="AR191" t="s">
        <v>354</v>
      </c>
      <c r="AT191" t="s">
        <v>355</v>
      </c>
      <c r="AU191">
        <v>2</v>
      </c>
      <c r="AW191" t="s">
        <v>263</v>
      </c>
    </row>
    <row r="192" spans="1:49">
      <c r="F192">
        <v>1200</v>
      </c>
      <c r="I192">
        <v>2500</v>
      </c>
      <c r="P192">
        <v>8</v>
      </c>
    </row>
    <row r="193" spans="1:56">
      <c r="A193" t="s">
        <v>915</v>
      </c>
      <c r="C193">
        <v>9</v>
      </c>
      <c r="D193">
        <v>110</v>
      </c>
      <c r="F193" s="18">
        <f>(F$196/100)*Curves!B8</f>
        <v>138</v>
      </c>
      <c r="H193" s="18">
        <f>(H$196/100)*Curves!B8</f>
        <v>138</v>
      </c>
      <c r="M193">
        <v>0.2</v>
      </c>
      <c r="O193">
        <v>0.1</v>
      </c>
      <c r="P193">
        <v>0.1</v>
      </c>
      <c r="R193">
        <v>-0.01</v>
      </c>
      <c r="S193">
        <v>0.01</v>
      </c>
      <c r="AR193" t="s">
        <v>919</v>
      </c>
      <c r="BA193" t="s">
        <v>743</v>
      </c>
    </row>
    <row r="194" spans="1:56">
      <c r="A194" t="s">
        <v>916</v>
      </c>
      <c r="C194">
        <v>9</v>
      </c>
      <c r="D194">
        <v>109</v>
      </c>
      <c r="E194" t="s">
        <v>915</v>
      </c>
      <c r="F194" s="18">
        <f>(F$196/100)*Curves!B9</f>
        <v>300</v>
      </c>
      <c r="H194" s="18">
        <f>(H$196/100)*Curves!B9</f>
        <v>300</v>
      </c>
      <c r="M194">
        <v>0.2</v>
      </c>
      <c r="O194">
        <v>0.1</v>
      </c>
      <c r="P194">
        <v>0.15</v>
      </c>
      <c r="R194">
        <v>-0.01</v>
      </c>
      <c r="S194">
        <v>0.01</v>
      </c>
      <c r="AO194">
        <v>0.01</v>
      </c>
      <c r="AR194" t="s">
        <v>918</v>
      </c>
      <c r="BA194" t="s">
        <v>746</v>
      </c>
    </row>
    <row r="195" spans="1:56">
      <c r="A195" t="s">
        <v>917</v>
      </c>
      <c r="C195">
        <v>9</v>
      </c>
      <c r="D195">
        <v>108</v>
      </c>
      <c r="E195" t="s">
        <v>916</v>
      </c>
      <c r="F195" s="18">
        <f>(F$196/100)*Curves!B10</f>
        <v>462</v>
      </c>
      <c r="H195" s="18">
        <f>(H$196/100)*Curves!B10</f>
        <v>462</v>
      </c>
      <c r="M195">
        <v>0.2</v>
      </c>
      <c r="O195">
        <v>0.1</v>
      </c>
      <c r="P195">
        <v>0.2</v>
      </c>
      <c r="R195">
        <v>-0.01</v>
      </c>
      <c r="S195">
        <v>0.01</v>
      </c>
      <c r="AO195">
        <v>0.02</v>
      </c>
      <c r="AR195" t="s">
        <v>920</v>
      </c>
      <c r="BA195" t="s">
        <v>748</v>
      </c>
    </row>
    <row r="196" spans="1:56">
      <c r="F196">
        <v>900</v>
      </c>
      <c r="H196">
        <v>900</v>
      </c>
    </row>
    <row r="197" spans="1:56">
      <c r="A197" t="s">
        <v>1783</v>
      </c>
      <c r="C197">
        <v>9</v>
      </c>
      <c r="D197">
        <v>115</v>
      </c>
      <c r="F197">
        <v>900</v>
      </c>
      <c r="I197">
        <v>200</v>
      </c>
      <c r="J197">
        <v>1.5</v>
      </c>
      <c r="K197">
        <v>0.1</v>
      </c>
      <c r="N197">
        <v>0.1</v>
      </c>
      <c r="Q197">
        <v>-0.1</v>
      </c>
      <c r="AF197">
        <v>5</v>
      </c>
      <c r="AG197">
        <v>3</v>
      </c>
      <c r="AH197">
        <v>7</v>
      </c>
      <c r="AR197" t="s">
        <v>1786</v>
      </c>
      <c r="BD197" t="s">
        <v>1785</v>
      </c>
    </row>
    <row r="198" spans="1:56">
      <c r="A198" t="s">
        <v>1787</v>
      </c>
      <c r="C198">
        <v>9</v>
      </c>
      <c r="D198">
        <v>115</v>
      </c>
      <c r="F198">
        <v>900</v>
      </c>
      <c r="I198">
        <v>200</v>
      </c>
      <c r="J198">
        <v>4</v>
      </c>
      <c r="K198">
        <v>0.2</v>
      </c>
      <c r="M198">
        <v>0.05</v>
      </c>
      <c r="N198">
        <v>0.15</v>
      </c>
      <c r="Q198">
        <v>-0.1</v>
      </c>
      <c r="AF198">
        <v>2</v>
      </c>
      <c r="AG198">
        <v>5</v>
      </c>
      <c r="AH198">
        <v>5</v>
      </c>
      <c r="AR198" t="s">
        <v>1788</v>
      </c>
      <c r="BD198" t="s">
        <v>1789</v>
      </c>
    </row>
  </sheetData>
  <conditionalFormatting sqref="AT23:BC25 A24:A28 R23:AQ25 D22:Q28 R26:BC28 A22:B23 R22:BC22 A2:BC21 A29:BC29 J30:BC34 A30:H34 J43:BC47 A43:H47 A42:BC42 A40:AQ40 AT40:AZ40 A35:BC37 A38:AZ39 A41:AZ41 BA38:BC41 A66:BC90 A60:AQ65 AT60:BC65 A96:BC150 A91:AS95 AU91:BC95 A162:BC972 A151:AS161 AU151:BC161 A48:BC59">
    <cfRule type="expression" dxfId="8" priority="8">
      <formula>$A2=""</formula>
    </cfRule>
  </conditionalFormatting>
  <conditionalFormatting sqref="B25:B28">
    <cfRule type="expression" dxfId="7" priority="10">
      <formula>$A24=""</formula>
    </cfRule>
  </conditionalFormatting>
  <conditionalFormatting sqref="C22:C28">
    <cfRule type="expression" dxfId="6" priority="6">
      <formula>$A22=""</formula>
    </cfRule>
  </conditionalFormatting>
  <conditionalFormatting sqref="AR40:AS40">
    <cfRule type="expression" dxfId="5" priority="17">
      <formula>$A38=""</formula>
    </cfRule>
  </conditionalFormatting>
  <conditionalFormatting sqref="AR60:AS65">
    <cfRule type="expression" dxfId="4" priority="5">
      <formula>$A60=""</formula>
    </cfRule>
  </conditionalFormatting>
  <conditionalFormatting sqref="AT91:AT95">
    <cfRule type="expression" dxfId="3" priority="4">
      <formula>$A91=""</formula>
    </cfRule>
  </conditionalFormatting>
  <conditionalFormatting sqref="AT151:AT161">
    <cfRule type="expression" dxfId="2" priority="3">
      <formula>$A151=""</formula>
    </cfRule>
  </conditionalFormatting>
  <conditionalFormatting sqref="BD2:BD996">
    <cfRule type="expression" dxfId="1" priority="2">
      <formula>$A2=""</formula>
    </cfRule>
  </conditionalFormatting>
  <conditionalFormatting sqref="A1:BD1">
    <cfRule type="expression" dxfId="0" priority="1">
      <formula>$A1=""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AA11-3397-405A-8324-AA06495D53A5}">
  <dimension ref="A1:N88"/>
  <sheetViews>
    <sheetView topLeftCell="A13" workbookViewId="0">
      <selection activeCell="G44" sqref="G44"/>
    </sheetView>
  </sheetViews>
  <sheetFormatPr defaultRowHeight="15"/>
  <cols>
    <col min="2" max="2" width="11" bestFit="1" customWidth="1"/>
    <col min="7" max="7" width="11" bestFit="1" customWidth="1"/>
    <col min="12" max="12" width="11" bestFit="1" customWidth="1"/>
  </cols>
  <sheetData>
    <row r="1" spans="1:14">
      <c r="A1" s="1" t="s">
        <v>224</v>
      </c>
      <c r="B1" s="2" t="s">
        <v>225</v>
      </c>
      <c r="C1" s="2"/>
      <c r="D1" s="3"/>
      <c r="F1" s="1" t="s">
        <v>224</v>
      </c>
      <c r="G1" s="2" t="s">
        <v>225</v>
      </c>
      <c r="H1" s="2"/>
      <c r="I1" s="3"/>
      <c r="K1" s="1" t="s">
        <v>224</v>
      </c>
      <c r="L1" s="2" t="s">
        <v>225</v>
      </c>
      <c r="M1" s="2"/>
      <c r="N1" s="3"/>
    </row>
    <row r="2" spans="1:14" ht="15.75" thickBot="1">
      <c r="A2" s="4">
        <v>1</v>
      </c>
      <c r="B2" s="5">
        <v>1</v>
      </c>
      <c r="C2" s="6"/>
      <c r="D2" s="7"/>
      <c r="F2" s="4"/>
      <c r="G2" s="6"/>
      <c r="H2" s="6"/>
      <c r="I2" s="7"/>
      <c r="K2" s="4"/>
      <c r="L2" s="6"/>
      <c r="M2" s="6"/>
      <c r="N2" s="7"/>
    </row>
    <row r="3" spans="1:14">
      <c r="A3" s="8">
        <v>2</v>
      </c>
      <c r="B3" s="9" t="s">
        <v>226</v>
      </c>
      <c r="C3" s="9">
        <v>17</v>
      </c>
      <c r="D3" s="3"/>
    </row>
    <row r="4" spans="1:14">
      <c r="A4" s="10">
        <v>1</v>
      </c>
      <c r="B4" s="11">
        <f>(C4-D4)</f>
        <v>33</v>
      </c>
      <c r="C4" s="12">
        <f>($A4+$A4)*17</f>
        <v>34</v>
      </c>
      <c r="D4" s="13">
        <f>(SUM($C$4:$C$5)-100)/$A$3</f>
        <v>1</v>
      </c>
    </row>
    <row r="5" spans="1:14">
      <c r="A5" s="10">
        <v>2</v>
      </c>
      <c r="B5" s="11">
        <f>(C5-D5)</f>
        <v>67</v>
      </c>
      <c r="C5" s="12">
        <f>($A5+$A5)*17</f>
        <v>68</v>
      </c>
      <c r="D5" s="13">
        <f>(SUM($C$4:$C$5)-100)/$A$3</f>
        <v>1</v>
      </c>
    </row>
    <row r="6" spans="1:14" ht="15.75" thickBot="1">
      <c r="A6" s="4"/>
      <c r="B6" s="14">
        <f>SUM(B4:B5)</f>
        <v>100</v>
      </c>
      <c r="C6" s="15">
        <f>SUM(C4:C5)</f>
        <v>102</v>
      </c>
      <c r="D6" s="7">
        <f>SUM(C4:C5)-SUM(D4:D5)</f>
        <v>100</v>
      </c>
    </row>
    <row r="7" spans="1:14">
      <c r="A7" s="8">
        <v>3</v>
      </c>
      <c r="B7" s="9" t="s">
        <v>226</v>
      </c>
      <c r="C7" s="9">
        <v>9</v>
      </c>
      <c r="D7" s="3"/>
    </row>
    <row r="8" spans="1:14">
      <c r="A8" s="10">
        <v>1</v>
      </c>
      <c r="B8" s="11">
        <f>(C8-D8)</f>
        <v>15.333333333333334</v>
      </c>
      <c r="C8" s="12">
        <f>($A8+$A8)*$C$7</f>
        <v>18</v>
      </c>
      <c r="D8" s="13">
        <f>(SUM($C$8:$C$10)-100)/$A$7</f>
        <v>2.6666666666666665</v>
      </c>
    </row>
    <row r="9" spans="1:14">
      <c r="A9" s="10">
        <v>2</v>
      </c>
      <c r="B9" s="11">
        <f>(C9-D9)</f>
        <v>33.333333333333336</v>
      </c>
      <c r="C9" s="12">
        <f t="shared" ref="C9:C10" si="0">($A9+$A9)*$C$7</f>
        <v>36</v>
      </c>
      <c r="D9" s="13">
        <f t="shared" ref="D9:D10" si="1">(SUM($C$8:$C$10)-100)/$A$7</f>
        <v>2.6666666666666665</v>
      </c>
    </row>
    <row r="10" spans="1:14">
      <c r="A10" s="10">
        <v>3</v>
      </c>
      <c r="B10" s="11">
        <f>(C10-D10)</f>
        <v>51.333333333333336</v>
      </c>
      <c r="C10" s="12">
        <f t="shared" si="0"/>
        <v>54</v>
      </c>
      <c r="D10" s="13">
        <f t="shared" si="1"/>
        <v>2.6666666666666665</v>
      </c>
    </row>
    <row r="11" spans="1:14" ht="15.75" thickBot="1">
      <c r="A11" s="4"/>
      <c r="B11" s="14">
        <f>SUM(B8:B10)</f>
        <v>100</v>
      </c>
      <c r="C11" s="15">
        <f>SUM(C8:C10)</f>
        <v>108</v>
      </c>
      <c r="D11" s="7">
        <f>SUM(C8:C10)-SUM(D8:D10)</f>
        <v>100</v>
      </c>
    </row>
    <row r="12" spans="1:14">
      <c r="A12" s="8">
        <v>4</v>
      </c>
      <c r="B12" s="9" t="s">
        <v>226</v>
      </c>
      <c r="C12" s="9">
        <v>5</v>
      </c>
      <c r="D12" s="3"/>
    </row>
    <row r="13" spans="1:14">
      <c r="A13" s="10">
        <v>1</v>
      </c>
      <c r="B13" s="11">
        <f>(C13-D13)</f>
        <v>10</v>
      </c>
      <c r="C13" s="12">
        <f>($A13+$A13)*$C$12</f>
        <v>10</v>
      </c>
      <c r="D13" s="13">
        <f>(SUM($C$13:$C$16)-100)/$A$12</f>
        <v>0</v>
      </c>
    </row>
    <row r="14" spans="1:14">
      <c r="A14" s="10">
        <v>2</v>
      </c>
      <c r="B14" s="11">
        <f>(C14-D14)</f>
        <v>20</v>
      </c>
      <c r="C14" s="12">
        <f t="shared" ref="C14:C16" si="2">($A14+$A14)*$C$12</f>
        <v>20</v>
      </c>
      <c r="D14" s="13">
        <f t="shared" ref="D14:D16" si="3">(SUM($C$13:$C$16)-100)/$A$12</f>
        <v>0</v>
      </c>
    </row>
    <row r="15" spans="1:14">
      <c r="A15" s="10">
        <v>3</v>
      </c>
      <c r="B15" s="11">
        <f>(C15-D15)</f>
        <v>30</v>
      </c>
      <c r="C15" s="12">
        <f t="shared" si="2"/>
        <v>30</v>
      </c>
      <c r="D15" s="13">
        <f t="shared" si="3"/>
        <v>0</v>
      </c>
    </row>
    <row r="16" spans="1:14">
      <c r="A16" s="10">
        <v>4</v>
      </c>
      <c r="B16" s="11">
        <f>(C16-D16)</f>
        <v>40</v>
      </c>
      <c r="C16" s="12">
        <f t="shared" si="2"/>
        <v>40</v>
      </c>
      <c r="D16" s="13">
        <f t="shared" si="3"/>
        <v>0</v>
      </c>
    </row>
    <row r="17" spans="1:14" ht="15.75" thickBot="1">
      <c r="A17" s="4"/>
      <c r="B17" s="14">
        <f>SUM(B12:B16)</f>
        <v>100</v>
      </c>
      <c r="C17" s="15">
        <f>SUM(C13:C16)</f>
        <v>100</v>
      </c>
      <c r="D17" s="7">
        <f>SUM(C13:C16)-SUM(D13:D16)</f>
        <v>100</v>
      </c>
    </row>
    <row r="18" spans="1:14">
      <c r="A18" s="8">
        <v>5</v>
      </c>
      <c r="B18" s="9" t="s">
        <v>226</v>
      </c>
      <c r="C18" s="9">
        <v>4</v>
      </c>
      <c r="D18" s="3"/>
      <c r="F18" s="8">
        <v>5</v>
      </c>
      <c r="G18" s="9" t="s">
        <v>226</v>
      </c>
      <c r="H18" s="9">
        <v>2.8</v>
      </c>
      <c r="I18" s="3"/>
      <c r="K18" s="8">
        <v>5</v>
      </c>
      <c r="L18" s="9" t="s">
        <v>226</v>
      </c>
      <c r="M18" s="9">
        <v>2.8</v>
      </c>
      <c r="N18" s="3"/>
    </row>
    <row r="19" spans="1:14">
      <c r="A19" s="10">
        <v>1</v>
      </c>
      <c r="B19" s="11">
        <f>(C19-D19)</f>
        <v>4</v>
      </c>
      <c r="C19" s="12">
        <f>($A19+$A19)*$C$18</f>
        <v>8</v>
      </c>
      <c r="D19" s="13">
        <f>(SUM($C$19:$C$23)-100)/$A$18</f>
        <v>4</v>
      </c>
      <c r="F19" s="10">
        <v>1</v>
      </c>
      <c r="G19" s="11">
        <f>(H19-I19)</f>
        <v>8.8000000000000007</v>
      </c>
      <c r="H19" s="12">
        <f>($F19+$F19)*$H$18</f>
        <v>5.6</v>
      </c>
      <c r="I19" s="13">
        <f>(SUM($H$19:$H$23)-100)/$F$18</f>
        <v>-3.2</v>
      </c>
      <c r="K19" s="10">
        <v>5</v>
      </c>
      <c r="L19" s="11">
        <f>(M19-N19)</f>
        <v>31.2</v>
      </c>
      <c r="M19" s="12">
        <f>($K19+$K19)*$M$18</f>
        <v>28</v>
      </c>
      <c r="N19" s="13">
        <f>(SUM($H$19:$H$23)-100)/$F$18</f>
        <v>-3.2</v>
      </c>
    </row>
    <row r="20" spans="1:14">
      <c r="A20" s="10">
        <v>2</v>
      </c>
      <c r="B20" s="11">
        <f>(C20-D20)</f>
        <v>12</v>
      </c>
      <c r="C20" s="12">
        <f t="shared" ref="C20:C23" si="4">($A20+$A20)*$C$18</f>
        <v>16</v>
      </c>
      <c r="D20" s="13">
        <f t="shared" ref="D20:D23" si="5">(SUM($C$19:$C$23)-100)/$A$18</f>
        <v>4</v>
      </c>
      <c r="F20" s="10">
        <v>2</v>
      </c>
      <c r="G20" s="11">
        <f>(H20-I20)</f>
        <v>14.399999999999999</v>
      </c>
      <c r="H20" s="12">
        <f t="shared" ref="H20:H23" si="6">($F20+$F20)*$H$18</f>
        <v>11.2</v>
      </c>
      <c r="I20" s="13">
        <f t="shared" ref="I20:I23" si="7">(SUM($H$19:$H$23)-100)/$F$18</f>
        <v>-3.2</v>
      </c>
      <c r="K20" s="10">
        <v>4</v>
      </c>
      <c r="L20" s="11">
        <f>(M20-N20)</f>
        <v>25.599999999999998</v>
      </c>
      <c r="M20" s="12">
        <f t="shared" ref="M20:M23" si="8">($K20+$K20)*$M$18</f>
        <v>22.4</v>
      </c>
      <c r="N20" s="13">
        <f t="shared" ref="N20:N23" si="9">(SUM($H$19:$H$23)-100)/$F$18</f>
        <v>-3.2</v>
      </c>
    </row>
    <row r="21" spans="1:14">
      <c r="A21" s="10">
        <v>3</v>
      </c>
      <c r="B21" s="11">
        <f>(C21-D21)</f>
        <v>20</v>
      </c>
      <c r="C21" s="12">
        <f t="shared" si="4"/>
        <v>24</v>
      </c>
      <c r="D21" s="13">
        <f t="shared" si="5"/>
        <v>4</v>
      </c>
      <c r="F21" s="10">
        <v>3</v>
      </c>
      <c r="G21" s="11">
        <f>(H21-I21)</f>
        <v>19.999999999999996</v>
      </c>
      <c r="H21" s="12">
        <f t="shared" si="6"/>
        <v>16.799999999999997</v>
      </c>
      <c r="I21" s="13">
        <f t="shared" si="7"/>
        <v>-3.2</v>
      </c>
      <c r="K21" s="10">
        <v>3</v>
      </c>
      <c r="L21" s="11">
        <f>(M21-N21)</f>
        <v>19.999999999999996</v>
      </c>
      <c r="M21" s="12">
        <f t="shared" si="8"/>
        <v>16.799999999999997</v>
      </c>
      <c r="N21" s="13">
        <f t="shared" si="9"/>
        <v>-3.2</v>
      </c>
    </row>
    <row r="22" spans="1:14">
      <c r="A22" s="10">
        <v>4</v>
      </c>
      <c r="B22" s="11">
        <f>(C22-D22)</f>
        <v>28</v>
      </c>
      <c r="C22" s="12">
        <f t="shared" si="4"/>
        <v>32</v>
      </c>
      <c r="D22" s="13">
        <f t="shared" si="5"/>
        <v>4</v>
      </c>
      <c r="F22" s="10">
        <v>4</v>
      </c>
      <c r="G22" s="11">
        <f>(H22-I22)</f>
        <v>25.599999999999998</v>
      </c>
      <c r="H22" s="12">
        <f t="shared" si="6"/>
        <v>22.4</v>
      </c>
      <c r="I22" s="13">
        <f t="shared" si="7"/>
        <v>-3.2</v>
      </c>
      <c r="K22" s="10">
        <v>2</v>
      </c>
      <c r="L22" s="11">
        <f>(M22-N22)</f>
        <v>14.399999999999999</v>
      </c>
      <c r="M22" s="12">
        <f t="shared" si="8"/>
        <v>11.2</v>
      </c>
      <c r="N22" s="13">
        <f t="shared" si="9"/>
        <v>-3.2</v>
      </c>
    </row>
    <row r="23" spans="1:14">
      <c r="A23" s="10">
        <v>5</v>
      </c>
      <c r="B23" s="11">
        <f>(C23-D23)</f>
        <v>36</v>
      </c>
      <c r="C23" s="12">
        <f t="shared" si="4"/>
        <v>40</v>
      </c>
      <c r="D23" s="13">
        <f t="shared" si="5"/>
        <v>4</v>
      </c>
      <c r="F23" s="10">
        <v>5</v>
      </c>
      <c r="G23" s="11">
        <f>(H23-I23)</f>
        <v>31.2</v>
      </c>
      <c r="H23" s="12">
        <f t="shared" si="6"/>
        <v>28</v>
      </c>
      <c r="I23" s="13">
        <f t="shared" si="7"/>
        <v>-3.2</v>
      </c>
      <c r="K23" s="10">
        <v>1</v>
      </c>
      <c r="L23" s="11">
        <f>(M23-N23)</f>
        <v>8.8000000000000007</v>
      </c>
      <c r="M23" s="12">
        <f t="shared" si="8"/>
        <v>5.6</v>
      </c>
      <c r="N23" s="13">
        <f t="shared" si="9"/>
        <v>-3.2</v>
      </c>
    </row>
    <row r="24" spans="1:14" ht="15.75" thickBot="1">
      <c r="A24" s="4"/>
      <c r="B24" s="14">
        <f>SUM(B19:B23)</f>
        <v>100</v>
      </c>
      <c r="C24" s="15">
        <f>SUM(C19:C23)</f>
        <v>120</v>
      </c>
      <c r="D24" s="7">
        <f>SUM(C18:C23)-SUM(D18:D23)</f>
        <v>104</v>
      </c>
      <c r="F24" s="4"/>
      <c r="G24" s="14">
        <f>SUM(G19:G23)</f>
        <v>100</v>
      </c>
      <c r="H24" s="15">
        <f>SUM(H19:H23)</f>
        <v>84</v>
      </c>
      <c r="I24" s="7">
        <f>SUM(H18:H23)-SUM(I18:I23)</f>
        <v>102.79999999999998</v>
      </c>
      <c r="K24" s="4"/>
      <c r="L24" s="14">
        <f>SUM(L19:L23)</f>
        <v>99.999999999999986</v>
      </c>
      <c r="M24" s="15">
        <f>SUM(M19:M23)</f>
        <v>83.999999999999986</v>
      </c>
      <c r="N24" s="7">
        <f>SUM(M18:M23)-SUM(N18:N23)</f>
        <v>102.8</v>
      </c>
    </row>
    <row r="25" spans="1:14">
      <c r="A25" s="8">
        <v>6</v>
      </c>
      <c r="B25" s="9" t="s">
        <v>226</v>
      </c>
      <c r="C25" s="9">
        <v>3.1</v>
      </c>
      <c r="D25" s="3"/>
      <c r="F25" s="8">
        <v>6</v>
      </c>
      <c r="G25" s="9" t="s">
        <v>226</v>
      </c>
      <c r="H25" s="9">
        <v>2</v>
      </c>
      <c r="I25" s="3"/>
      <c r="K25" s="16">
        <f t="shared" ref="K25:K34" si="10">($K$35/100)*B65</f>
        <v>0.32970000000000016</v>
      </c>
    </row>
    <row r="26" spans="1:14">
      <c r="A26" s="10">
        <v>1</v>
      </c>
      <c r="B26" s="11">
        <f t="shared" ref="B26:B31" si="11">(C26-D26)</f>
        <v>1.1666666666666687</v>
      </c>
      <c r="C26" s="12">
        <f>(A26 + $A26) * $C$25</f>
        <v>6.2</v>
      </c>
      <c r="D26" s="13">
        <f>(SUM($C$26:$C$31)-100)/$A$25</f>
        <v>5.0333333333333314</v>
      </c>
      <c r="F26" s="10">
        <v>1</v>
      </c>
      <c r="G26" s="11">
        <f t="shared" ref="G26:G31" si="12">(H26-I26)</f>
        <v>6.6666666666666661</v>
      </c>
      <c r="H26" s="12">
        <f>($F26 + $F26) * $H$25</f>
        <v>4</v>
      </c>
      <c r="I26" s="13">
        <f>(SUM($H$26:$H$31)-100)/$A$25</f>
        <v>-2.6666666666666665</v>
      </c>
      <c r="K26" s="16">
        <f t="shared" si="10"/>
        <v>0.92310000000000025</v>
      </c>
    </row>
    <row r="27" spans="1:14">
      <c r="A27" s="10">
        <v>2</v>
      </c>
      <c r="B27" s="11">
        <f t="shared" si="11"/>
        <v>7.3666666666666689</v>
      </c>
      <c r="C27" s="12">
        <f t="shared" ref="C27:C31" si="13">(A27 + $A27) * $C$25</f>
        <v>12.4</v>
      </c>
      <c r="D27" s="13">
        <f t="shared" ref="D27:D31" si="14">(SUM($C$26:$C$31)-100)/$A$25</f>
        <v>5.0333333333333314</v>
      </c>
      <c r="F27" s="10">
        <v>2</v>
      </c>
      <c r="G27" s="11">
        <f t="shared" si="12"/>
        <v>10.666666666666666</v>
      </c>
      <c r="H27" s="12">
        <f t="shared" ref="H27:H31" si="15">($F27 + $F27) * $H$25</f>
        <v>8</v>
      </c>
      <c r="I27" s="13">
        <f t="shared" ref="I27:I31" si="16">(SUM($H$26:$H$31)-100)/$A$25</f>
        <v>-2.6666666666666665</v>
      </c>
      <c r="K27" s="16">
        <f t="shared" si="10"/>
        <v>1.5165000000000002</v>
      </c>
    </row>
    <row r="28" spans="1:14">
      <c r="A28" s="10">
        <v>3</v>
      </c>
      <c r="B28" s="11">
        <f t="shared" si="11"/>
        <v>13.56666666666667</v>
      </c>
      <c r="C28" s="12">
        <f t="shared" si="13"/>
        <v>18.600000000000001</v>
      </c>
      <c r="D28" s="13">
        <f t="shared" si="14"/>
        <v>5.0333333333333314</v>
      </c>
      <c r="F28" s="10">
        <v>3</v>
      </c>
      <c r="G28" s="11">
        <f t="shared" si="12"/>
        <v>14.666666666666666</v>
      </c>
      <c r="H28" s="12">
        <f t="shared" si="15"/>
        <v>12</v>
      </c>
      <c r="I28" s="13">
        <f t="shared" si="16"/>
        <v>-2.6666666666666665</v>
      </c>
      <c r="K28" s="16">
        <f t="shared" si="10"/>
        <v>2.1099000000000001</v>
      </c>
    </row>
    <row r="29" spans="1:14">
      <c r="A29" s="10">
        <v>4</v>
      </c>
      <c r="B29" s="11">
        <f t="shared" si="11"/>
        <v>19.766666666666669</v>
      </c>
      <c r="C29" s="12">
        <f t="shared" si="13"/>
        <v>24.8</v>
      </c>
      <c r="D29" s="13">
        <f t="shared" si="14"/>
        <v>5.0333333333333314</v>
      </c>
      <c r="F29" s="10">
        <v>4</v>
      </c>
      <c r="G29" s="11">
        <f t="shared" si="12"/>
        <v>18.666666666666668</v>
      </c>
      <c r="H29" s="12">
        <f t="shared" si="15"/>
        <v>16</v>
      </c>
      <c r="I29" s="13">
        <f t="shared" si="16"/>
        <v>-2.6666666666666665</v>
      </c>
      <c r="K29" s="16">
        <f t="shared" si="10"/>
        <v>2.7033</v>
      </c>
    </row>
    <row r="30" spans="1:14">
      <c r="A30" s="10">
        <v>5</v>
      </c>
      <c r="B30" s="11">
        <f t="shared" si="11"/>
        <v>25.966666666666669</v>
      </c>
      <c r="C30" s="12">
        <f t="shared" si="13"/>
        <v>31</v>
      </c>
      <c r="D30" s="13">
        <f t="shared" si="14"/>
        <v>5.0333333333333314</v>
      </c>
      <c r="F30" s="10">
        <v>5</v>
      </c>
      <c r="G30" s="11">
        <f t="shared" si="12"/>
        <v>22.666666666666668</v>
      </c>
      <c r="H30" s="12">
        <f t="shared" si="15"/>
        <v>20</v>
      </c>
      <c r="I30" s="13">
        <f t="shared" si="16"/>
        <v>-2.6666666666666665</v>
      </c>
      <c r="K30" s="16">
        <f t="shared" si="10"/>
        <v>3.2967</v>
      </c>
    </row>
    <row r="31" spans="1:14">
      <c r="A31" s="10">
        <v>6</v>
      </c>
      <c r="B31" s="11">
        <f t="shared" si="11"/>
        <v>32.166666666666671</v>
      </c>
      <c r="C31" s="12">
        <f t="shared" si="13"/>
        <v>37.200000000000003</v>
      </c>
      <c r="D31" s="13">
        <f t="shared" si="14"/>
        <v>5.0333333333333314</v>
      </c>
      <c r="F31" s="10">
        <v>6</v>
      </c>
      <c r="G31" s="11">
        <f t="shared" si="12"/>
        <v>26.666666666666668</v>
      </c>
      <c r="H31" s="12">
        <f t="shared" si="15"/>
        <v>24</v>
      </c>
      <c r="I31" s="13">
        <f t="shared" si="16"/>
        <v>-2.6666666666666665</v>
      </c>
      <c r="K31" s="16">
        <f t="shared" si="10"/>
        <v>3.8900999999999999</v>
      </c>
    </row>
    <row r="32" spans="1:14" ht="15.75" thickBot="1">
      <c r="A32" s="4"/>
      <c r="B32" s="14">
        <f>SUM(B26:B31)</f>
        <v>100.00000000000001</v>
      </c>
      <c r="C32" s="15">
        <f>SUM(C26:C31)</f>
        <v>130.19999999999999</v>
      </c>
      <c r="D32" s="7">
        <f>SUM(C26:C31)-SUM(D26:D31)</f>
        <v>100</v>
      </c>
      <c r="F32" s="4"/>
      <c r="G32" s="14">
        <f>SUM(G26:G31)</f>
        <v>100.00000000000001</v>
      </c>
      <c r="H32" s="15">
        <f>SUM(H26:H31)</f>
        <v>84</v>
      </c>
      <c r="I32" s="7">
        <f>SUM(H26:H31)-SUM(I26:I31)</f>
        <v>100</v>
      </c>
      <c r="K32" s="16">
        <f t="shared" si="10"/>
        <v>4.4835000000000003</v>
      </c>
    </row>
    <row r="33" spans="1:11">
      <c r="A33" s="8">
        <v>7</v>
      </c>
      <c r="B33" s="9" t="s">
        <v>226</v>
      </c>
      <c r="C33" s="9">
        <v>2.2000000000000002</v>
      </c>
      <c r="D33" s="3"/>
      <c r="F33" s="8">
        <v>7</v>
      </c>
      <c r="G33" s="9" t="s">
        <v>226</v>
      </c>
      <c r="H33" s="9">
        <v>1.4</v>
      </c>
      <c r="I33" s="3"/>
      <c r="K33" s="16">
        <f t="shared" si="10"/>
        <v>5.0769000000000002</v>
      </c>
    </row>
    <row r="34" spans="1:11">
      <c r="A34" s="10">
        <v>1</v>
      </c>
      <c r="B34" s="11">
        <f t="shared" ref="B34:B40" si="17">(C34-D34)</f>
        <v>1.0857142857142836</v>
      </c>
      <c r="C34" s="12">
        <f>(A34 + $A34) * $C$33</f>
        <v>4.4000000000000004</v>
      </c>
      <c r="D34" s="13">
        <f>(SUM($C$34:$C$40)-100)/$A$33</f>
        <v>3.3142857142857167</v>
      </c>
      <c r="F34" s="10">
        <v>1</v>
      </c>
      <c r="G34" s="11">
        <f t="shared" ref="G34:G40" si="18">(H34-I34)</f>
        <v>5.8857142857142861</v>
      </c>
      <c r="H34" s="12">
        <f>(F34 + $F34) * $H$33</f>
        <v>2.8</v>
      </c>
      <c r="I34" s="13">
        <f>(SUM($H$34:$H$40)-100)/$A$33</f>
        <v>-3.0857142857142867</v>
      </c>
      <c r="K34" s="16">
        <f t="shared" si="10"/>
        <v>5.670300000000001</v>
      </c>
    </row>
    <row r="35" spans="1:11">
      <c r="A35" s="10">
        <v>2</v>
      </c>
      <c r="B35" s="11">
        <f t="shared" si="17"/>
        <v>5.485714285714284</v>
      </c>
      <c r="C35" s="12">
        <f t="shared" ref="C35:C40" si="19">(A35 + $A35) * $C$33</f>
        <v>8.8000000000000007</v>
      </c>
      <c r="D35" s="13">
        <f t="shared" ref="D35:D40" si="20">(SUM($C$34:$C$40)-100)/$A$33</f>
        <v>3.3142857142857167</v>
      </c>
      <c r="F35" s="10">
        <v>2</v>
      </c>
      <c r="G35" s="11">
        <f t="shared" si="18"/>
        <v>8.6857142857142868</v>
      </c>
      <c r="H35" s="12">
        <f t="shared" ref="H35:H40" si="21">(F35 + $F35) * $H$33</f>
        <v>5.6</v>
      </c>
      <c r="I35" s="13">
        <f t="shared" ref="I35:I40" si="22">(SUM($H$34:$H$40)-100)/$A$33</f>
        <v>-3.0857142857142867</v>
      </c>
      <c r="K35">
        <v>30</v>
      </c>
    </row>
    <row r="36" spans="1:11">
      <c r="A36" s="10">
        <v>3</v>
      </c>
      <c r="B36" s="11">
        <f t="shared" si="17"/>
        <v>9.8857142857142843</v>
      </c>
      <c r="C36" s="12">
        <f t="shared" si="19"/>
        <v>13.200000000000001</v>
      </c>
      <c r="D36" s="13">
        <f t="shared" si="20"/>
        <v>3.3142857142857167</v>
      </c>
      <c r="F36" s="10">
        <v>3</v>
      </c>
      <c r="G36" s="11">
        <f t="shared" si="18"/>
        <v>11.485714285714286</v>
      </c>
      <c r="H36" s="12">
        <f t="shared" si="21"/>
        <v>8.3999999999999986</v>
      </c>
      <c r="I36" s="13">
        <f t="shared" si="22"/>
        <v>-3.0857142857142867</v>
      </c>
    </row>
    <row r="37" spans="1:11">
      <c r="A37" s="10">
        <v>4</v>
      </c>
      <c r="B37" s="11">
        <f t="shared" si="17"/>
        <v>14.285714285714285</v>
      </c>
      <c r="C37" s="12">
        <f t="shared" si="19"/>
        <v>17.600000000000001</v>
      </c>
      <c r="D37" s="13">
        <f t="shared" si="20"/>
        <v>3.3142857142857167</v>
      </c>
      <c r="F37" s="10">
        <v>4</v>
      </c>
      <c r="G37" s="11">
        <f t="shared" si="18"/>
        <v>14.285714285714286</v>
      </c>
      <c r="H37" s="12">
        <f t="shared" si="21"/>
        <v>11.2</v>
      </c>
      <c r="I37" s="13">
        <f t="shared" si="22"/>
        <v>-3.0857142857142867</v>
      </c>
    </row>
    <row r="38" spans="1:11">
      <c r="A38" s="10">
        <v>5</v>
      </c>
      <c r="B38" s="11">
        <f t="shared" si="17"/>
        <v>18.685714285714283</v>
      </c>
      <c r="C38" s="12">
        <f t="shared" si="19"/>
        <v>22</v>
      </c>
      <c r="D38" s="13">
        <f t="shared" si="20"/>
        <v>3.3142857142857167</v>
      </c>
      <c r="F38" s="10">
        <v>5</v>
      </c>
      <c r="G38" s="11">
        <f t="shared" si="18"/>
        <v>17.085714285714285</v>
      </c>
      <c r="H38" s="12">
        <f t="shared" si="21"/>
        <v>14</v>
      </c>
      <c r="I38" s="13">
        <f t="shared" si="22"/>
        <v>-3.0857142857142867</v>
      </c>
    </row>
    <row r="39" spans="1:11">
      <c r="A39" s="10">
        <v>6</v>
      </c>
      <c r="B39" s="11">
        <f t="shared" si="17"/>
        <v>23.085714285714285</v>
      </c>
      <c r="C39" s="12">
        <f t="shared" si="19"/>
        <v>26.400000000000002</v>
      </c>
      <c r="D39" s="13">
        <f t="shared" si="20"/>
        <v>3.3142857142857167</v>
      </c>
      <c r="F39" s="10">
        <v>6</v>
      </c>
      <c r="G39" s="11">
        <f t="shared" si="18"/>
        <v>19.885714285714283</v>
      </c>
      <c r="H39" s="12">
        <f t="shared" si="21"/>
        <v>16.799999999999997</v>
      </c>
      <c r="I39" s="13">
        <f t="shared" si="22"/>
        <v>-3.0857142857142867</v>
      </c>
    </row>
    <row r="40" spans="1:11">
      <c r="A40" s="10">
        <v>7</v>
      </c>
      <c r="B40" s="11">
        <f t="shared" si="17"/>
        <v>27.485714285714288</v>
      </c>
      <c r="C40" s="12">
        <f t="shared" si="19"/>
        <v>30.800000000000004</v>
      </c>
      <c r="D40" s="13">
        <f t="shared" si="20"/>
        <v>3.3142857142857167</v>
      </c>
      <c r="F40" s="10">
        <v>7</v>
      </c>
      <c r="G40" s="11">
        <f t="shared" si="18"/>
        <v>22.685714285714283</v>
      </c>
      <c r="H40" s="12">
        <f t="shared" si="21"/>
        <v>19.599999999999998</v>
      </c>
      <c r="I40" s="13">
        <f t="shared" si="22"/>
        <v>-3.0857142857142867</v>
      </c>
    </row>
    <row r="41" spans="1:11" ht="15.75" thickBot="1">
      <c r="A41" s="4"/>
      <c r="B41" s="17">
        <f>SUM(B34:B40)</f>
        <v>100</v>
      </c>
      <c r="C41" s="15">
        <f>SUM(C34:C40)</f>
        <v>123.20000000000002</v>
      </c>
      <c r="D41" s="7">
        <f>SUM(C34:C40)-SUM(D34:D40)</f>
        <v>100</v>
      </c>
      <c r="F41" s="4"/>
      <c r="G41" s="17">
        <f>SUM(G34:G40)</f>
        <v>100</v>
      </c>
      <c r="H41" s="15">
        <f>SUM(H34:H40)</f>
        <v>78.399999999999991</v>
      </c>
      <c r="I41" s="7">
        <f>SUM(H34:H40)-SUM(I34:I40)</f>
        <v>100</v>
      </c>
    </row>
    <row r="42" spans="1:11" ht="15.75" thickBot="1"/>
    <row r="43" spans="1:11">
      <c r="A43" s="8">
        <v>8</v>
      </c>
      <c r="B43" s="9" t="s">
        <v>226</v>
      </c>
      <c r="C43" s="9">
        <v>1.64</v>
      </c>
      <c r="D43" s="3"/>
      <c r="F43" s="8">
        <v>8</v>
      </c>
      <c r="G43" s="9" t="s">
        <v>226</v>
      </c>
      <c r="H43" s="9">
        <v>0.9</v>
      </c>
      <c r="I43" s="3"/>
    </row>
    <row r="44" spans="1:11">
      <c r="A44" s="10">
        <v>1</v>
      </c>
      <c r="B44" s="11">
        <f t="shared" ref="B44:B51" si="23">(C44-D44)</f>
        <v>1.0200000000000018</v>
      </c>
      <c r="C44" s="12">
        <f t="shared" ref="C44:C51" si="24">(A44 + $A44) * $C$43</f>
        <v>3.28</v>
      </c>
      <c r="D44" s="13">
        <f t="shared" ref="D44:D51" si="25">(SUM($C$44:$C$51)-100)/$A$43</f>
        <v>2.259999999999998</v>
      </c>
      <c r="F44" s="10">
        <v>1</v>
      </c>
      <c r="G44" s="11">
        <f t="shared" ref="G44:G51" si="26">(H44-I44)</f>
        <v>6.2</v>
      </c>
      <c r="H44" s="12">
        <f>($F44 + $F44) * $H$43</f>
        <v>1.8</v>
      </c>
      <c r="I44" s="13">
        <f>(SUM($H$44:$H$51)-100)/$F$43</f>
        <v>-4.4000000000000004</v>
      </c>
    </row>
    <row r="45" spans="1:11">
      <c r="A45" s="10">
        <v>2</v>
      </c>
      <c r="B45" s="11">
        <f t="shared" si="23"/>
        <v>4.3000000000000016</v>
      </c>
      <c r="C45" s="12">
        <f t="shared" si="24"/>
        <v>6.56</v>
      </c>
      <c r="D45" s="13">
        <f t="shared" si="25"/>
        <v>2.259999999999998</v>
      </c>
      <c r="F45" s="10">
        <v>2</v>
      </c>
      <c r="G45" s="11">
        <f t="shared" si="26"/>
        <v>8</v>
      </c>
      <c r="H45" s="12">
        <f t="shared" ref="H45:H51" si="27">($F45 + $F45) * $H$43</f>
        <v>3.6</v>
      </c>
      <c r="I45" s="13">
        <f t="shared" ref="I45:I51" si="28">(SUM($H$44:$H$51)-100)/$F$43</f>
        <v>-4.4000000000000004</v>
      </c>
    </row>
    <row r="46" spans="1:11">
      <c r="A46" s="10">
        <v>3</v>
      </c>
      <c r="B46" s="11">
        <f t="shared" si="23"/>
        <v>7.5800000000000018</v>
      </c>
      <c r="C46" s="12">
        <f t="shared" si="24"/>
        <v>9.84</v>
      </c>
      <c r="D46" s="13">
        <f t="shared" si="25"/>
        <v>2.259999999999998</v>
      </c>
      <c r="F46" s="10">
        <v>3</v>
      </c>
      <c r="G46" s="11">
        <f t="shared" si="26"/>
        <v>9.8000000000000007</v>
      </c>
      <c r="H46" s="12">
        <f t="shared" si="27"/>
        <v>5.4</v>
      </c>
      <c r="I46" s="13">
        <f t="shared" si="28"/>
        <v>-4.4000000000000004</v>
      </c>
    </row>
    <row r="47" spans="1:11">
      <c r="A47" s="10">
        <v>4</v>
      </c>
      <c r="B47" s="11">
        <f t="shared" si="23"/>
        <v>10.860000000000001</v>
      </c>
      <c r="C47" s="12">
        <f t="shared" si="24"/>
        <v>13.12</v>
      </c>
      <c r="D47" s="13">
        <f t="shared" si="25"/>
        <v>2.259999999999998</v>
      </c>
      <c r="F47" s="10">
        <v>4</v>
      </c>
      <c r="G47" s="11">
        <f t="shared" si="26"/>
        <v>11.600000000000001</v>
      </c>
      <c r="H47" s="12">
        <f t="shared" si="27"/>
        <v>7.2</v>
      </c>
      <c r="I47" s="13">
        <f t="shared" si="28"/>
        <v>-4.4000000000000004</v>
      </c>
    </row>
    <row r="48" spans="1:11">
      <c r="A48" s="10">
        <v>5</v>
      </c>
      <c r="B48" s="11">
        <f t="shared" si="23"/>
        <v>14.14</v>
      </c>
      <c r="C48" s="12">
        <f t="shared" si="24"/>
        <v>16.399999999999999</v>
      </c>
      <c r="D48" s="13">
        <f t="shared" si="25"/>
        <v>2.259999999999998</v>
      </c>
      <c r="F48" s="10">
        <v>5</v>
      </c>
      <c r="G48" s="11">
        <f t="shared" si="26"/>
        <v>13.4</v>
      </c>
      <c r="H48" s="12">
        <f t="shared" si="27"/>
        <v>9</v>
      </c>
      <c r="I48" s="13">
        <f t="shared" si="28"/>
        <v>-4.4000000000000004</v>
      </c>
    </row>
    <row r="49" spans="1:14">
      <c r="A49" s="10">
        <v>6</v>
      </c>
      <c r="B49" s="11">
        <f t="shared" si="23"/>
        <v>17.420000000000002</v>
      </c>
      <c r="C49" s="12">
        <f t="shared" si="24"/>
        <v>19.68</v>
      </c>
      <c r="D49" s="13">
        <f t="shared" si="25"/>
        <v>2.259999999999998</v>
      </c>
      <c r="F49" s="10">
        <v>6</v>
      </c>
      <c r="G49" s="11">
        <f t="shared" si="26"/>
        <v>15.200000000000001</v>
      </c>
      <c r="H49" s="12">
        <f t="shared" si="27"/>
        <v>10.8</v>
      </c>
      <c r="I49" s="13">
        <f t="shared" si="28"/>
        <v>-4.4000000000000004</v>
      </c>
    </row>
    <row r="50" spans="1:14">
      <c r="A50" s="10">
        <v>7</v>
      </c>
      <c r="B50" s="11">
        <f t="shared" si="23"/>
        <v>20.7</v>
      </c>
      <c r="C50" s="12">
        <f t="shared" si="24"/>
        <v>22.959999999999997</v>
      </c>
      <c r="D50" s="13">
        <f t="shared" si="25"/>
        <v>2.259999999999998</v>
      </c>
      <c r="F50" s="10">
        <v>7</v>
      </c>
      <c r="G50" s="11">
        <f t="shared" si="26"/>
        <v>17</v>
      </c>
      <c r="H50" s="12">
        <f t="shared" si="27"/>
        <v>12.6</v>
      </c>
      <c r="I50" s="13">
        <f t="shared" si="28"/>
        <v>-4.4000000000000004</v>
      </c>
    </row>
    <row r="51" spans="1:14">
      <c r="A51" s="10">
        <v>8</v>
      </c>
      <c r="B51" s="11">
        <f t="shared" si="23"/>
        <v>23.98</v>
      </c>
      <c r="C51" s="12">
        <f t="shared" si="24"/>
        <v>26.24</v>
      </c>
      <c r="D51" s="13">
        <f t="shared" si="25"/>
        <v>2.259999999999998</v>
      </c>
      <c r="F51" s="10">
        <v>8</v>
      </c>
      <c r="G51" s="11">
        <f t="shared" si="26"/>
        <v>18.8</v>
      </c>
      <c r="H51" s="12">
        <f t="shared" si="27"/>
        <v>14.4</v>
      </c>
      <c r="I51" s="13">
        <f t="shared" si="28"/>
        <v>-4.4000000000000004</v>
      </c>
    </row>
    <row r="52" spans="1:14" ht="15.75" thickBot="1">
      <c r="A52" s="4"/>
      <c r="B52" s="14">
        <f>SUM(B44:B51)</f>
        <v>100.00000000000001</v>
      </c>
      <c r="C52" s="15">
        <f>SUM(C44:C51)</f>
        <v>118.07999999999998</v>
      </c>
      <c r="D52" s="7">
        <f>SUM(C44:C51)-SUM(D44:D51)</f>
        <v>100</v>
      </c>
      <c r="F52" s="4"/>
      <c r="G52" s="14">
        <f>SUM(G44:G51)</f>
        <v>100</v>
      </c>
      <c r="H52" s="15">
        <f>SUM(H44:H51)</f>
        <v>64.8</v>
      </c>
      <c r="I52" s="7">
        <f>SUM(H44:H51)-SUM(I44:I51)</f>
        <v>100</v>
      </c>
    </row>
    <row r="53" spans="1:14">
      <c r="A53" s="8">
        <v>9</v>
      </c>
      <c r="B53" s="9" t="s">
        <v>226</v>
      </c>
      <c r="C53" s="9">
        <v>1.1200000000000001</v>
      </c>
      <c r="D53" s="3"/>
    </row>
    <row r="54" spans="1:14">
      <c r="A54" s="10">
        <v>1</v>
      </c>
      <c r="B54" s="11">
        <f t="shared" ref="B54:B62" si="29">(C54-D54)</f>
        <v>2.1511111111111099</v>
      </c>
      <c r="C54" s="12">
        <f t="shared" ref="C54:C62" si="30">($A54 + $A54) * $C$53</f>
        <v>2.2400000000000002</v>
      </c>
      <c r="D54" s="13">
        <f t="shared" ref="D54:D62" si="31">(SUM($C$54:$C$62)-100)/$A$53</f>
        <v>8.8888888888890155E-2</v>
      </c>
    </row>
    <row r="55" spans="1:14">
      <c r="A55" s="10">
        <v>2</v>
      </c>
      <c r="B55" s="11">
        <f t="shared" si="29"/>
        <v>4.3911111111111101</v>
      </c>
      <c r="C55" s="12">
        <f t="shared" si="30"/>
        <v>4.4800000000000004</v>
      </c>
      <c r="D55" s="13">
        <f t="shared" si="31"/>
        <v>8.8888888888890155E-2</v>
      </c>
    </row>
    <row r="56" spans="1:14">
      <c r="A56" s="10">
        <v>3</v>
      </c>
      <c r="B56" s="11">
        <f t="shared" si="29"/>
        <v>6.6311111111111103</v>
      </c>
      <c r="C56" s="12">
        <f t="shared" si="30"/>
        <v>6.7200000000000006</v>
      </c>
      <c r="D56" s="13">
        <f t="shared" si="31"/>
        <v>8.8888888888890155E-2</v>
      </c>
    </row>
    <row r="57" spans="1:14">
      <c r="A57" s="10">
        <v>4</v>
      </c>
      <c r="B57" s="11">
        <f t="shared" si="29"/>
        <v>8.8711111111111105</v>
      </c>
      <c r="C57" s="12">
        <f t="shared" si="30"/>
        <v>8.9600000000000009</v>
      </c>
      <c r="D57" s="13">
        <f t="shared" si="31"/>
        <v>8.8888888888890155E-2</v>
      </c>
    </row>
    <row r="58" spans="1:14">
      <c r="A58" s="10">
        <v>5</v>
      </c>
      <c r="B58" s="11">
        <f t="shared" si="29"/>
        <v>11.111111111111111</v>
      </c>
      <c r="C58" s="12">
        <f t="shared" si="30"/>
        <v>11.200000000000001</v>
      </c>
      <c r="D58" s="13">
        <f t="shared" si="31"/>
        <v>8.8888888888890155E-2</v>
      </c>
    </row>
    <row r="59" spans="1:14">
      <c r="A59" s="10">
        <v>6</v>
      </c>
      <c r="B59" s="11">
        <f t="shared" si="29"/>
        <v>13.351111111111111</v>
      </c>
      <c r="C59" s="12">
        <f t="shared" si="30"/>
        <v>13.440000000000001</v>
      </c>
      <c r="D59" s="13">
        <f t="shared" si="31"/>
        <v>8.8888888888890155E-2</v>
      </c>
    </row>
    <row r="60" spans="1:14">
      <c r="A60" s="10">
        <v>7</v>
      </c>
      <c r="B60" s="11">
        <f t="shared" si="29"/>
        <v>15.591111111111111</v>
      </c>
      <c r="C60" s="12">
        <f t="shared" si="30"/>
        <v>15.680000000000001</v>
      </c>
      <c r="D60" s="13">
        <f t="shared" si="31"/>
        <v>8.8888888888890155E-2</v>
      </c>
    </row>
    <row r="61" spans="1:14">
      <c r="A61" s="10">
        <v>8</v>
      </c>
      <c r="B61" s="11">
        <f t="shared" si="29"/>
        <v>17.831111111111113</v>
      </c>
      <c r="C61" s="12">
        <f t="shared" si="30"/>
        <v>17.920000000000002</v>
      </c>
      <c r="D61" s="13">
        <f t="shared" si="31"/>
        <v>8.8888888888890155E-2</v>
      </c>
    </row>
    <row r="62" spans="1:14">
      <c r="A62" s="10">
        <v>9</v>
      </c>
      <c r="B62" s="11">
        <f t="shared" si="29"/>
        <v>20.071111111111115</v>
      </c>
      <c r="C62" s="12">
        <f t="shared" si="30"/>
        <v>20.160000000000004</v>
      </c>
      <c r="D62" s="13">
        <f t="shared" si="31"/>
        <v>8.8888888888890155E-2</v>
      </c>
    </row>
    <row r="63" spans="1:14" ht="15.75" thickBot="1">
      <c r="A63" s="4"/>
      <c r="B63" s="14">
        <f>SUM(B54:B62)</f>
        <v>100</v>
      </c>
      <c r="C63" s="15">
        <f>SUM(C54:C62)</f>
        <v>100.80000000000001</v>
      </c>
      <c r="D63" s="7">
        <f>SUM(C54:C62)-SUM(D54:D62)</f>
        <v>100</v>
      </c>
    </row>
    <row r="64" spans="1:14">
      <c r="A64" s="8">
        <v>10</v>
      </c>
      <c r="B64" s="9" t="s">
        <v>226</v>
      </c>
      <c r="C64" s="9">
        <v>0.98899999999999999</v>
      </c>
      <c r="D64" s="3"/>
      <c r="F64" s="8">
        <v>10</v>
      </c>
      <c r="G64" s="9" t="s">
        <v>226</v>
      </c>
      <c r="H64" s="9">
        <v>0.5</v>
      </c>
      <c r="I64" s="3"/>
      <c r="K64" s="8">
        <v>10</v>
      </c>
      <c r="L64" s="9" t="s">
        <v>226</v>
      </c>
      <c r="M64" s="9">
        <v>0.25</v>
      </c>
      <c r="N64" s="3"/>
    </row>
    <row r="65" spans="1:14">
      <c r="A65" s="10">
        <v>1</v>
      </c>
      <c r="B65" s="11">
        <f t="shared" ref="B65:B74" si="32">(C65-D65)</f>
        <v>1.0990000000000006</v>
      </c>
      <c r="C65" s="12">
        <f t="shared" ref="C65:C74" si="33">($A65 + $A65) * $C$64</f>
        <v>1.978</v>
      </c>
      <c r="D65" s="13">
        <f t="shared" ref="D65:D74" si="34">(SUM($C$65:$C$74)-100)/$A$64</f>
        <v>0.87899999999999923</v>
      </c>
      <c r="F65" s="10">
        <v>1</v>
      </c>
      <c r="G65" s="11">
        <f t="shared" ref="G65:G74" si="35">(H65-I65)</f>
        <v>5.5</v>
      </c>
      <c r="H65" s="12">
        <f>($F65 + $F65) * $H$64</f>
        <v>1</v>
      </c>
      <c r="I65" s="13">
        <f>(SUM($H$65:$H$74)-100)/$F$64</f>
        <v>-4.5</v>
      </c>
      <c r="K65" s="10">
        <v>1</v>
      </c>
      <c r="L65" s="11">
        <f t="shared" ref="L65:L74" si="36">(M65-N65)</f>
        <v>7.75</v>
      </c>
      <c r="M65" s="12">
        <f>($K65 + $K65) * $M$64</f>
        <v>0.5</v>
      </c>
      <c r="N65" s="13">
        <f>(SUM($M$65:$M$74)-100)/$K$64</f>
        <v>-7.25</v>
      </c>
    </row>
    <row r="66" spans="1:14">
      <c r="A66" s="10">
        <v>2</v>
      </c>
      <c r="B66" s="11">
        <f t="shared" si="32"/>
        <v>3.0770000000000008</v>
      </c>
      <c r="C66" s="12">
        <f t="shared" si="33"/>
        <v>3.956</v>
      </c>
      <c r="D66" s="13">
        <f t="shared" si="34"/>
        <v>0.87899999999999923</v>
      </c>
      <c r="F66" s="10">
        <v>2</v>
      </c>
      <c r="G66" s="11">
        <f t="shared" si="35"/>
        <v>6.5</v>
      </c>
      <c r="H66" s="12">
        <f t="shared" ref="H66:H74" si="37">($F66 + $F66) * $H$64</f>
        <v>2</v>
      </c>
      <c r="I66" s="13">
        <f t="shared" ref="I66:I74" si="38">(SUM($H$65:$H$74)-100)/$F$64</f>
        <v>-4.5</v>
      </c>
      <c r="K66" s="10">
        <v>2</v>
      </c>
      <c r="L66" s="11">
        <f t="shared" si="36"/>
        <v>8.25</v>
      </c>
      <c r="M66" s="12">
        <f t="shared" ref="M66:M74" si="39">($K66 + $K66) * $M$64</f>
        <v>1</v>
      </c>
      <c r="N66" s="13">
        <f t="shared" ref="N66:N74" si="40">(SUM($M$65:$M$74)-100)/$K$64</f>
        <v>-7.25</v>
      </c>
    </row>
    <row r="67" spans="1:14">
      <c r="A67" s="10">
        <v>3</v>
      </c>
      <c r="B67" s="11">
        <f t="shared" si="32"/>
        <v>5.0550000000000006</v>
      </c>
      <c r="C67" s="12">
        <f t="shared" si="33"/>
        <v>5.9340000000000002</v>
      </c>
      <c r="D67" s="13">
        <f t="shared" si="34"/>
        <v>0.87899999999999923</v>
      </c>
      <c r="F67" s="10">
        <v>3</v>
      </c>
      <c r="G67" s="11">
        <f t="shared" si="35"/>
        <v>7.5</v>
      </c>
      <c r="H67" s="12">
        <f t="shared" si="37"/>
        <v>3</v>
      </c>
      <c r="I67" s="13">
        <f t="shared" si="38"/>
        <v>-4.5</v>
      </c>
      <c r="K67" s="10">
        <v>3</v>
      </c>
      <c r="L67" s="11">
        <f t="shared" si="36"/>
        <v>8.75</v>
      </c>
      <c r="M67" s="12">
        <f t="shared" si="39"/>
        <v>1.5</v>
      </c>
      <c r="N67" s="13">
        <f t="shared" si="40"/>
        <v>-7.25</v>
      </c>
    </row>
    <row r="68" spans="1:14">
      <c r="A68" s="10">
        <v>4</v>
      </c>
      <c r="B68" s="11">
        <f t="shared" si="32"/>
        <v>7.0330000000000004</v>
      </c>
      <c r="C68" s="12">
        <f t="shared" si="33"/>
        <v>7.9119999999999999</v>
      </c>
      <c r="D68" s="13">
        <f t="shared" si="34"/>
        <v>0.87899999999999923</v>
      </c>
      <c r="F68" s="10">
        <v>4</v>
      </c>
      <c r="G68" s="11">
        <f t="shared" si="35"/>
        <v>8.5</v>
      </c>
      <c r="H68" s="12">
        <f t="shared" si="37"/>
        <v>4</v>
      </c>
      <c r="I68" s="13">
        <f t="shared" si="38"/>
        <v>-4.5</v>
      </c>
      <c r="K68" s="10">
        <v>4</v>
      </c>
      <c r="L68" s="11">
        <f t="shared" si="36"/>
        <v>9.25</v>
      </c>
      <c r="M68" s="12">
        <f t="shared" si="39"/>
        <v>2</v>
      </c>
      <c r="N68" s="13">
        <f t="shared" si="40"/>
        <v>-7.25</v>
      </c>
    </row>
    <row r="69" spans="1:14">
      <c r="A69" s="10">
        <v>5</v>
      </c>
      <c r="B69" s="11">
        <f t="shared" si="32"/>
        <v>9.011000000000001</v>
      </c>
      <c r="C69" s="12">
        <f t="shared" si="33"/>
        <v>9.89</v>
      </c>
      <c r="D69" s="13">
        <f t="shared" si="34"/>
        <v>0.87899999999999923</v>
      </c>
      <c r="F69" s="10">
        <v>5</v>
      </c>
      <c r="G69" s="11">
        <f t="shared" si="35"/>
        <v>9.5</v>
      </c>
      <c r="H69" s="12">
        <f t="shared" si="37"/>
        <v>5</v>
      </c>
      <c r="I69" s="13">
        <f t="shared" si="38"/>
        <v>-4.5</v>
      </c>
      <c r="K69" s="10">
        <v>5</v>
      </c>
      <c r="L69" s="11">
        <f t="shared" si="36"/>
        <v>9.75</v>
      </c>
      <c r="M69" s="12">
        <f t="shared" si="39"/>
        <v>2.5</v>
      </c>
      <c r="N69" s="13">
        <f t="shared" si="40"/>
        <v>-7.25</v>
      </c>
    </row>
    <row r="70" spans="1:14">
      <c r="A70" s="10">
        <v>6</v>
      </c>
      <c r="B70" s="11">
        <f t="shared" si="32"/>
        <v>10.989000000000001</v>
      </c>
      <c r="C70" s="12">
        <f t="shared" si="33"/>
        <v>11.868</v>
      </c>
      <c r="D70" s="13">
        <f t="shared" si="34"/>
        <v>0.87899999999999923</v>
      </c>
      <c r="F70" s="10">
        <v>6</v>
      </c>
      <c r="G70" s="11">
        <f t="shared" si="35"/>
        <v>10.5</v>
      </c>
      <c r="H70" s="12">
        <f t="shared" si="37"/>
        <v>6</v>
      </c>
      <c r="I70" s="13">
        <f t="shared" si="38"/>
        <v>-4.5</v>
      </c>
      <c r="K70" s="10">
        <v>6</v>
      </c>
      <c r="L70" s="11">
        <f t="shared" si="36"/>
        <v>10.25</v>
      </c>
      <c r="M70" s="12">
        <f t="shared" si="39"/>
        <v>3</v>
      </c>
      <c r="N70" s="13">
        <f t="shared" si="40"/>
        <v>-7.25</v>
      </c>
    </row>
    <row r="71" spans="1:14">
      <c r="A71" s="10">
        <v>7</v>
      </c>
      <c r="B71" s="11">
        <f t="shared" si="32"/>
        <v>12.967000000000001</v>
      </c>
      <c r="C71" s="12">
        <f t="shared" si="33"/>
        <v>13.846</v>
      </c>
      <c r="D71" s="13">
        <f t="shared" si="34"/>
        <v>0.87899999999999923</v>
      </c>
      <c r="F71" s="10">
        <v>7</v>
      </c>
      <c r="G71" s="11">
        <f t="shared" si="35"/>
        <v>11.5</v>
      </c>
      <c r="H71" s="12">
        <f t="shared" si="37"/>
        <v>7</v>
      </c>
      <c r="I71" s="13">
        <f t="shared" si="38"/>
        <v>-4.5</v>
      </c>
      <c r="K71" s="10">
        <v>7</v>
      </c>
      <c r="L71" s="11">
        <f t="shared" si="36"/>
        <v>10.75</v>
      </c>
      <c r="M71" s="12">
        <f t="shared" si="39"/>
        <v>3.5</v>
      </c>
      <c r="N71" s="13">
        <f t="shared" si="40"/>
        <v>-7.25</v>
      </c>
    </row>
    <row r="72" spans="1:14">
      <c r="A72" s="10">
        <v>8</v>
      </c>
      <c r="B72" s="11">
        <f t="shared" si="32"/>
        <v>14.945</v>
      </c>
      <c r="C72" s="12">
        <f t="shared" si="33"/>
        <v>15.824</v>
      </c>
      <c r="D72" s="13">
        <f t="shared" si="34"/>
        <v>0.87899999999999923</v>
      </c>
      <c r="F72" s="10">
        <v>8</v>
      </c>
      <c r="G72" s="11">
        <f t="shared" si="35"/>
        <v>12.5</v>
      </c>
      <c r="H72" s="12">
        <f t="shared" si="37"/>
        <v>8</v>
      </c>
      <c r="I72" s="13">
        <f t="shared" si="38"/>
        <v>-4.5</v>
      </c>
      <c r="K72" s="10">
        <v>8</v>
      </c>
      <c r="L72" s="11">
        <f t="shared" si="36"/>
        <v>11.25</v>
      </c>
      <c r="M72" s="12">
        <f t="shared" si="39"/>
        <v>4</v>
      </c>
      <c r="N72" s="13">
        <f t="shared" si="40"/>
        <v>-7.25</v>
      </c>
    </row>
    <row r="73" spans="1:14">
      <c r="A73" s="10">
        <v>9</v>
      </c>
      <c r="B73" s="11">
        <f t="shared" si="32"/>
        <v>16.923000000000002</v>
      </c>
      <c r="C73" s="12">
        <f t="shared" si="33"/>
        <v>17.802</v>
      </c>
      <c r="D73" s="13">
        <f t="shared" si="34"/>
        <v>0.87899999999999923</v>
      </c>
      <c r="F73" s="10">
        <v>9</v>
      </c>
      <c r="G73" s="11">
        <f t="shared" si="35"/>
        <v>13.5</v>
      </c>
      <c r="H73" s="12">
        <f t="shared" si="37"/>
        <v>9</v>
      </c>
      <c r="I73" s="13">
        <f t="shared" si="38"/>
        <v>-4.5</v>
      </c>
      <c r="K73" s="10">
        <v>9</v>
      </c>
      <c r="L73" s="11">
        <f t="shared" si="36"/>
        <v>11.75</v>
      </c>
      <c r="M73" s="12">
        <f t="shared" si="39"/>
        <v>4.5</v>
      </c>
      <c r="N73" s="13">
        <f t="shared" si="40"/>
        <v>-7.25</v>
      </c>
    </row>
    <row r="74" spans="1:14">
      <c r="A74" s="10">
        <v>10</v>
      </c>
      <c r="B74" s="11">
        <f t="shared" si="32"/>
        <v>18.901000000000003</v>
      </c>
      <c r="C74" s="12">
        <f t="shared" si="33"/>
        <v>19.78</v>
      </c>
      <c r="D74" s="13">
        <f t="shared" si="34"/>
        <v>0.87899999999999923</v>
      </c>
      <c r="F74" s="10">
        <v>10</v>
      </c>
      <c r="G74" s="11">
        <f t="shared" si="35"/>
        <v>14.5</v>
      </c>
      <c r="H74" s="12">
        <f t="shared" si="37"/>
        <v>10</v>
      </c>
      <c r="I74" s="13">
        <f t="shared" si="38"/>
        <v>-4.5</v>
      </c>
      <c r="K74" s="10">
        <v>10</v>
      </c>
      <c r="L74" s="11">
        <f t="shared" si="36"/>
        <v>12.25</v>
      </c>
      <c r="M74" s="12">
        <f t="shared" si="39"/>
        <v>5</v>
      </c>
      <c r="N74" s="13">
        <f t="shared" si="40"/>
        <v>-7.25</v>
      </c>
    </row>
    <row r="75" spans="1:14" ht="15.75" thickBot="1">
      <c r="A75" s="4"/>
      <c r="B75" s="14">
        <f>SUM(B65:B74)</f>
        <v>100.00000000000003</v>
      </c>
      <c r="C75" s="15">
        <f>SUM(C65:C74)</f>
        <v>108.78999999999999</v>
      </c>
      <c r="D75" s="7">
        <f>SUM(C65:C74)-SUM(D65:D74)</f>
        <v>100</v>
      </c>
      <c r="F75" s="4"/>
      <c r="G75" s="14">
        <f>SUM(G65:G74)</f>
        <v>100</v>
      </c>
      <c r="H75" s="15">
        <f>SUM(H65:H74)</f>
        <v>55</v>
      </c>
      <c r="I75" s="7">
        <f>SUM(H65:H74)-SUM(I65:I74)</f>
        <v>100</v>
      </c>
      <c r="K75" s="4"/>
      <c r="L75" s="14">
        <f>SUM(L65:L74)</f>
        <v>100</v>
      </c>
      <c r="M75" s="15">
        <f>SUM(M65:M74)</f>
        <v>27.5</v>
      </c>
      <c r="N75" s="7">
        <f>SUM(M65:M74)-SUM(N65:N74)</f>
        <v>100</v>
      </c>
    </row>
    <row r="76" spans="1:14">
      <c r="A76" s="8">
        <v>11</v>
      </c>
      <c r="B76" s="9" t="s">
        <v>226</v>
      </c>
      <c r="C76" s="9">
        <v>0.81399999999999995</v>
      </c>
      <c r="D76" s="3"/>
      <c r="F76" s="8">
        <v>11</v>
      </c>
      <c r="G76" s="9" t="s">
        <v>226</v>
      </c>
      <c r="H76" s="9">
        <v>0.64400000000000002</v>
      </c>
      <c r="I76" s="3"/>
    </row>
    <row r="77" spans="1:14">
      <c r="A77" s="10">
        <v>1</v>
      </c>
      <c r="B77" s="11">
        <f t="shared" ref="B77:B87" si="41">(C77-D77)</f>
        <v>0.95090909090909137</v>
      </c>
      <c r="C77" s="12">
        <f t="shared" ref="C77:C87" si="42">($A77 + $A77) * $C$76</f>
        <v>1.6279999999999999</v>
      </c>
      <c r="D77" s="13">
        <f t="shared" ref="D77:D87" si="43">(SUM($C$77:$C$87)-100)/$A$76</f>
        <v>0.67709090909090852</v>
      </c>
      <c r="F77" s="10">
        <v>1</v>
      </c>
      <c r="G77" s="11">
        <f t="shared" ref="G77:G87" si="44">(H77-I77)</f>
        <v>2.65090909090909</v>
      </c>
      <c r="H77" s="12">
        <f>($F77 + $A77) * $H$76</f>
        <v>1.288</v>
      </c>
      <c r="I77" s="13">
        <f>(SUM($H$77:$H$87)-100)/$A$76</f>
        <v>-1.36290909090909</v>
      </c>
    </row>
    <row r="78" spans="1:14">
      <c r="A78" s="10">
        <v>2</v>
      </c>
      <c r="B78" s="11">
        <f t="shared" si="41"/>
        <v>2.5789090909090913</v>
      </c>
      <c r="C78" s="12">
        <f t="shared" si="42"/>
        <v>3.2559999999999998</v>
      </c>
      <c r="D78" s="13">
        <f t="shared" si="43"/>
        <v>0.67709090909090852</v>
      </c>
      <c r="F78" s="10">
        <v>2</v>
      </c>
      <c r="G78" s="11">
        <f t="shared" si="44"/>
        <v>3.9389090909090898</v>
      </c>
      <c r="H78" s="12">
        <f t="shared" ref="H78:H87" si="45">($F78 + $A78) * $H$76</f>
        <v>2.5760000000000001</v>
      </c>
      <c r="I78" s="13">
        <f t="shared" ref="I78:I87" si="46">(SUM($H$77:$H$87)-100)/$A$76</f>
        <v>-1.36290909090909</v>
      </c>
    </row>
    <row r="79" spans="1:14">
      <c r="A79" s="10">
        <v>3</v>
      </c>
      <c r="B79" s="11">
        <f t="shared" si="41"/>
        <v>4.2069090909090914</v>
      </c>
      <c r="C79" s="12">
        <f t="shared" si="42"/>
        <v>4.8839999999999995</v>
      </c>
      <c r="D79" s="13">
        <f t="shared" si="43"/>
        <v>0.67709090909090852</v>
      </c>
      <c r="F79" s="10">
        <v>3</v>
      </c>
      <c r="G79" s="11">
        <f t="shared" si="44"/>
        <v>5.2269090909090901</v>
      </c>
      <c r="H79" s="12">
        <f t="shared" si="45"/>
        <v>3.8639999999999999</v>
      </c>
      <c r="I79" s="13">
        <f t="shared" si="46"/>
        <v>-1.36290909090909</v>
      </c>
    </row>
    <row r="80" spans="1:14">
      <c r="A80" s="10">
        <v>4</v>
      </c>
      <c r="B80" s="11">
        <f t="shared" si="41"/>
        <v>5.8349090909090915</v>
      </c>
      <c r="C80" s="12">
        <f t="shared" si="42"/>
        <v>6.5119999999999996</v>
      </c>
      <c r="D80" s="13">
        <f t="shared" si="43"/>
        <v>0.67709090909090852</v>
      </c>
      <c r="F80" s="10">
        <v>4</v>
      </c>
      <c r="G80" s="11">
        <f t="shared" si="44"/>
        <v>6.5149090909090903</v>
      </c>
      <c r="H80" s="12">
        <f t="shared" si="45"/>
        <v>5.1520000000000001</v>
      </c>
      <c r="I80" s="13">
        <f t="shared" si="46"/>
        <v>-1.36290909090909</v>
      </c>
    </row>
    <row r="81" spans="1:9">
      <c r="A81" s="10">
        <v>5</v>
      </c>
      <c r="B81" s="11">
        <f t="shared" si="41"/>
        <v>7.4629090909090898</v>
      </c>
      <c r="C81" s="12">
        <f t="shared" si="42"/>
        <v>8.1399999999999988</v>
      </c>
      <c r="D81" s="13">
        <f t="shared" si="43"/>
        <v>0.67709090909090852</v>
      </c>
      <c r="F81" s="10">
        <v>5</v>
      </c>
      <c r="G81" s="11">
        <f t="shared" si="44"/>
        <v>7.8029090909090906</v>
      </c>
      <c r="H81" s="12">
        <f t="shared" si="45"/>
        <v>6.44</v>
      </c>
      <c r="I81" s="13">
        <f t="shared" si="46"/>
        <v>-1.36290909090909</v>
      </c>
    </row>
    <row r="82" spans="1:9">
      <c r="A82" s="10">
        <v>6</v>
      </c>
      <c r="B82" s="11">
        <f t="shared" si="41"/>
        <v>9.0909090909090899</v>
      </c>
      <c r="C82" s="12">
        <f t="shared" si="42"/>
        <v>9.7679999999999989</v>
      </c>
      <c r="D82" s="13">
        <f t="shared" si="43"/>
        <v>0.67709090909090852</v>
      </c>
      <c r="F82" s="10">
        <v>6</v>
      </c>
      <c r="G82" s="11">
        <f t="shared" si="44"/>
        <v>9.0909090909090899</v>
      </c>
      <c r="H82" s="12">
        <f t="shared" si="45"/>
        <v>7.7279999999999998</v>
      </c>
      <c r="I82" s="13">
        <f t="shared" si="46"/>
        <v>-1.36290909090909</v>
      </c>
    </row>
    <row r="83" spans="1:9">
      <c r="A83" s="10">
        <v>7</v>
      </c>
      <c r="B83" s="11">
        <f t="shared" si="41"/>
        <v>10.71890909090909</v>
      </c>
      <c r="C83" s="12">
        <f t="shared" si="42"/>
        <v>11.395999999999999</v>
      </c>
      <c r="D83" s="13">
        <f t="shared" si="43"/>
        <v>0.67709090909090852</v>
      </c>
      <c r="F83" s="10">
        <v>7</v>
      </c>
      <c r="G83" s="11">
        <f t="shared" si="44"/>
        <v>10.37890909090909</v>
      </c>
      <c r="H83" s="12">
        <f t="shared" si="45"/>
        <v>9.016</v>
      </c>
      <c r="I83" s="13">
        <f t="shared" si="46"/>
        <v>-1.36290909090909</v>
      </c>
    </row>
    <row r="84" spans="1:9">
      <c r="A84" s="10">
        <v>8</v>
      </c>
      <c r="B84" s="11">
        <f t="shared" si="41"/>
        <v>12.34690909090909</v>
      </c>
      <c r="C84" s="12">
        <f t="shared" si="42"/>
        <v>13.023999999999999</v>
      </c>
      <c r="D84" s="13">
        <f t="shared" si="43"/>
        <v>0.67709090909090852</v>
      </c>
      <c r="F84" s="10">
        <v>8</v>
      </c>
      <c r="G84" s="11">
        <f t="shared" si="44"/>
        <v>11.66690909090909</v>
      </c>
      <c r="H84" s="12">
        <f t="shared" si="45"/>
        <v>10.304</v>
      </c>
      <c r="I84" s="13">
        <f t="shared" si="46"/>
        <v>-1.36290909090909</v>
      </c>
    </row>
    <row r="85" spans="1:9">
      <c r="A85" s="10">
        <v>9</v>
      </c>
      <c r="B85" s="11">
        <f t="shared" si="41"/>
        <v>13.97490909090909</v>
      </c>
      <c r="C85" s="12">
        <f t="shared" si="42"/>
        <v>14.651999999999999</v>
      </c>
      <c r="D85" s="13">
        <f t="shared" si="43"/>
        <v>0.67709090909090852</v>
      </c>
      <c r="F85" s="10">
        <v>9</v>
      </c>
      <c r="G85" s="11">
        <f t="shared" si="44"/>
        <v>12.954909090909091</v>
      </c>
      <c r="H85" s="12">
        <f t="shared" si="45"/>
        <v>11.592000000000001</v>
      </c>
      <c r="I85" s="13">
        <f t="shared" si="46"/>
        <v>-1.36290909090909</v>
      </c>
    </row>
    <row r="86" spans="1:9">
      <c r="A86" s="10">
        <v>10</v>
      </c>
      <c r="B86" s="11">
        <f t="shared" si="41"/>
        <v>15.602909090909089</v>
      </c>
      <c r="C86" s="12">
        <f t="shared" si="42"/>
        <v>16.279999999999998</v>
      </c>
      <c r="D86" s="13">
        <f t="shared" si="43"/>
        <v>0.67709090909090852</v>
      </c>
      <c r="F86" s="10">
        <v>10</v>
      </c>
      <c r="G86" s="11">
        <f t="shared" si="44"/>
        <v>14.242909090909091</v>
      </c>
      <c r="H86" s="12">
        <f t="shared" si="45"/>
        <v>12.88</v>
      </c>
      <c r="I86" s="13">
        <f t="shared" si="46"/>
        <v>-1.36290909090909</v>
      </c>
    </row>
    <row r="87" spans="1:9">
      <c r="A87" s="10">
        <v>11</v>
      </c>
      <c r="B87" s="11">
        <f t="shared" si="41"/>
        <v>17.230909090909091</v>
      </c>
      <c r="C87" s="12">
        <f t="shared" si="42"/>
        <v>17.907999999999998</v>
      </c>
      <c r="D87" s="13">
        <f t="shared" si="43"/>
        <v>0.67709090909090852</v>
      </c>
      <c r="F87" s="10">
        <v>11</v>
      </c>
      <c r="G87" s="11">
        <f t="shared" si="44"/>
        <v>15.530909090909091</v>
      </c>
      <c r="H87" s="12">
        <f t="shared" si="45"/>
        <v>14.168000000000001</v>
      </c>
      <c r="I87" s="13">
        <f t="shared" si="46"/>
        <v>-1.36290909090909</v>
      </c>
    </row>
    <row r="88" spans="1:9" ht="15.75" thickBot="1">
      <c r="A88" s="4"/>
      <c r="B88" s="14">
        <f>SUM(B77:B87)</f>
        <v>100.00000000000001</v>
      </c>
      <c r="C88" s="15">
        <f>SUM(C77:C87)</f>
        <v>107.44799999999999</v>
      </c>
      <c r="D88" s="7">
        <f>SUM(C77:C87)-SUM(D77:D87)</f>
        <v>100</v>
      </c>
      <c r="F88" s="4"/>
      <c r="G88" s="14">
        <f>SUM(G77:G87)</f>
        <v>99.999999999999986</v>
      </c>
      <c r="H88" s="15">
        <f>SUM(H77:H87)</f>
        <v>85.00800000000001</v>
      </c>
      <c r="I88" s="7">
        <f>SUM(H77:H87)-SUM(I77:I87)</f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castle</vt:lpstr>
      <vt:lpstr>city</vt:lpstr>
      <vt:lpstr>temple</vt:lpstr>
      <vt:lpstr>tribal</vt:lpstr>
      <vt:lpstr>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2021-07-28T05:19:34Z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Jakob.Enkel@refinitiv.com</vt:lpwstr>
  </property>
  <property fmtid="{D5CDD505-2E9C-101B-9397-08002B2CF9AE}" pid="5" name="MSIP_Label_834fa30c-d330-47af-b38e-4594b6de31c6_SetDate">
    <vt:lpwstr>2020-03-03T19:36:29.6572561Z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Sensitivity">
    <vt:lpwstr>Confidential</vt:lpwstr>
  </property>
</Properties>
</file>