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8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9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rowley1\Documents\Teaching_Stuff\"/>
    </mc:Choice>
  </mc:AlternateContent>
  <xr:revisionPtr revIDLastSave="0" documentId="13_ncr:1_{27E28C8A-D216-4177-92D9-1D38C6A204C0}" xr6:coauthVersionLast="36" xr6:coauthVersionMax="36" xr10:uidLastSave="{00000000-0000-0000-0000-000000000000}"/>
  <bookViews>
    <workbookView xWindow="0" yWindow="0" windowWidth="28800" windowHeight="12225" activeTab="2" xr2:uid="{38CE971A-BC75-4AC6-8D5A-E2D14D747131}"/>
  </bookViews>
  <sheets>
    <sheet name="Low Distribution" sheetId="1" r:id="rId1"/>
    <sheet name="Already Normal Distribution" sheetId="2" r:id="rId2"/>
    <sheet name="Bimodal Distribution" sheetId="3" r:id="rId3"/>
  </sheets>
  <definedNames>
    <definedName name="_xlchart.v1.0" hidden="1">'Low Distribution'!$H$5</definedName>
    <definedName name="_xlchart.v1.1" hidden="1">'Low Distribution'!$H$6:$H$57</definedName>
    <definedName name="_xlchart.v1.10" hidden="1">'Already Normal Distribution'!$H$6:$H$57</definedName>
    <definedName name="_xlchart.v1.11" hidden="1">'Bimodal Distribution'!$H$5</definedName>
    <definedName name="_xlchart.v1.12" hidden="1">'Bimodal Distribution'!$H$6:$H$57</definedName>
    <definedName name="_xlchart.v1.13" hidden="1">'Bimodal Distribution'!$R$6:$R$57</definedName>
    <definedName name="_xlchart.v1.14" hidden="1">'Bimodal Distribution'!$B$5</definedName>
    <definedName name="_xlchart.v1.15" hidden="1">'Bimodal Distribution'!$B$6:$B$57</definedName>
    <definedName name="_xlchart.v1.2" hidden="1">'Low Distribution'!$B$5</definedName>
    <definedName name="_xlchart.v1.3" hidden="1">'Low Distribution'!$B$6:$B$57</definedName>
    <definedName name="_xlchart.v1.4" hidden="1">'Low Distribution'!$R$6:$R$57</definedName>
    <definedName name="_xlchart.v1.5" hidden="1">'Low Distribution'!$R$6:$R$57</definedName>
    <definedName name="_xlchart.v1.6" hidden="1">'Already Normal Distribution'!$B$5</definedName>
    <definedName name="_xlchart.v1.7" hidden="1">'Already Normal Distribution'!$B$6:$B$57</definedName>
    <definedName name="_xlchart.v1.8" hidden="1">'Already Normal Distribution'!$R$6:$R$57</definedName>
    <definedName name="_xlchart.v1.9" hidden="1">'Already Normal Distribution'!$H$5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5" i="3" l="1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T57" i="3"/>
  <c r="Q57" i="3"/>
  <c r="K57" i="3"/>
  <c r="G57" i="3"/>
  <c r="T56" i="3"/>
  <c r="Q56" i="3"/>
  <c r="K56" i="3"/>
  <c r="G56" i="3"/>
  <c r="T55" i="3"/>
  <c r="Q55" i="3"/>
  <c r="K55" i="3"/>
  <c r="G55" i="3"/>
  <c r="T54" i="3"/>
  <c r="Q54" i="3"/>
  <c r="K54" i="3"/>
  <c r="G54" i="3"/>
  <c r="T53" i="3"/>
  <c r="Q53" i="3"/>
  <c r="K53" i="3"/>
  <c r="G53" i="3"/>
  <c r="T52" i="3"/>
  <c r="Q52" i="3"/>
  <c r="K52" i="3"/>
  <c r="G52" i="3"/>
  <c r="T51" i="3"/>
  <c r="Q51" i="3"/>
  <c r="K51" i="3"/>
  <c r="G51" i="3"/>
  <c r="T50" i="3"/>
  <c r="Q50" i="3"/>
  <c r="K50" i="3"/>
  <c r="G50" i="3"/>
  <c r="T49" i="3"/>
  <c r="Q49" i="3"/>
  <c r="K49" i="3"/>
  <c r="G49" i="3"/>
  <c r="T48" i="3"/>
  <c r="Q48" i="3"/>
  <c r="K48" i="3"/>
  <c r="G48" i="3"/>
  <c r="T47" i="3"/>
  <c r="Q47" i="3"/>
  <c r="K47" i="3"/>
  <c r="G47" i="3"/>
  <c r="T46" i="3"/>
  <c r="Q46" i="3"/>
  <c r="K46" i="3"/>
  <c r="G46" i="3"/>
  <c r="T45" i="3"/>
  <c r="Q45" i="3"/>
  <c r="K45" i="3"/>
  <c r="G45" i="3"/>
  <c r="T44" i="3"/>
  <c r="Q44" i="3"/>
  <c r="K44" i="3"/>
  <c r="G44" i="3"/>
  <c r="T43" i="3"/>
  <c r="Q43" i="3"/>
  <c r="K43" i="3"/>
  <c r="G43" i="3"/>
  <c r="T42" i="3"/>
  <c r="Q42" i="3"/>
  <c r="K42" i="3"/>
  <c r="G42" i="3"/>
  <c r="T41" i="3"/>
  <c r="Q41" i="3"/>
  <c r="K41" i="3"/>
  <c r="G41" i="3"/>
  <c r="T40" i="3"/>
  <c r="Q40" i="3"/>
  <c r="K40" i="3"/>
  <c r="G40" i="3"/>
  <c r="T39" i="3"/>
  <c r="Q39" i="3"/>
  <c r="K39" i="3"/>
  <c r="G39" i="3"/>
  <c r="T38" i="3"/>
  <c r="Q38" i="3"/>
  <c r="K38" i="3"/>
  <c r="G38" i="3"/>
  <c r="T37" i="3"/>
  <c r="Q37" i="3"/>
  <c r="K37" i="3"/>
  <c r="G37" i="3"/>
  <c r="T36" i="3"/>
  <c r="Q36" i="3"/>
  <c r="K36" i="3"/>
  <c r="G36" i="3"/>
  <c r="T35" i="3"/>
  <c r="Q35" i="3"/>
  <c r="K35" i="3"/>
  <c r="G35" i="3"/>
  <c r="T34" i="3"/>
  <c r="Q34" i="3"/>
  <c r="K34" i="3"/>
  <c r="G34" i="3"/>
  <c r="T33" i="3"/>
  <c r="Q33" i="3"/>
  <c r="K33" i="3"/>
  <c r="G33" i="3"/>
  <c r="T32" i="3"/>
  <c r="Q32" i="3"/>
  <c r="K32" i="3"/>
  <c r="G32" i="3"/>
  <c r="T31" i="3"/>
  <c r="Q31" i="3"/>
  <c r="K31" i="3"/>
  <c r="G31" i="3"/>
  <c r="T30" i="3"/>
  <c r="Q30" i="3"/>
  <c r="K30" i="3"/>
  <c r="G30" i="3"/>
  <c r="T29" i="3"/>
  <c r="Q29" i="3"/>
  <c r="K29" i="3"/>
  <c r="G29" i="3"/>
  <c r="T28" i="3"/>
  <c r="Q28" i="3"/>
  <c r="K28" i="3"/>
  <c r="G28" i="3"/>
  <c r="T27" i="3"/>
  <c r="Q27" i="3"/>
  <c r="K27" i="3"/>
  <c r="G27" i="3"/>
  <c r="T26" i="3"/>
  <c r="Q26" i="3"/>
  <c r="K26" i="3"/>
  <c r="G26" i="3"/>
  <c r="T25" i="3"/>
  <c r="Q25" i="3"/>
  <c r="K25" i="3"/>
  <c r="G25" i="3"/>
  <c r="T24" i="3"/>
  <c r="Q24" i="3"/>
  <c r="K24" i="3"/>
  <c r="G24" i="3"/>
  <c r="T23" i="3"/>
  <c r="Q23" i="3"/>
  <c r="K23" i="3"/>
  <c r="G23" i="3"/>
  <c r="T22" i="3"/>
  <c r="Q22" i="3"/>
  <c r="K22" i="3"/>
  <c r="G22" i="3"/>
  <c r="T21" i="3"/>
  <c r="Q21" i="3"/>
  <c r="K21" i="3"/>
  <c r="G21" i="3"/>
  <c r="T20" i="3"/>
  <c r="Q20" i="3"/>
  <c r="K20" i="3"/>
  <c r="G20" i="3"/>
  <c r="T19" i="3"/>
  <c r="Q19" i="3"/>
  <c r="K19" i="3"/>
  <c r="G19" i="3"/>
  <c r="T18" i="3"/>
  <c r="Q18" i="3"/>
  <c r="K18" i="3"/>
  <c r="G18" i="3"/>
  <c r="T17" i="3"/>
  <c r="Q17" i="3"/>
  <c r="K17" i="3"/>
  <c r="G17" i="3"/>
  <c r="T16" i="3"/>
  <c r="Q16" i="3"/>
  <c r="K16" i="3"/>
  <c r="G16" i="3"/>
  <c r="T15" i="3"/>
  <c r="Q15" i="3"/>
  <c r="K15" i="3"/>
  <c r="G15" i="3"/>
  <c r="T14" i="3"/>
  <c r="Q14" i="3"/>
  <c r="K14" i="3"/>
  <c r="G14" i="3"/>
  <c r="T13" i="3"/>
  <c r="Q13" i="3"/>
  <c r="K13" i="3"/>
  <c r="G13" i="3"/>
  <c r="T12" i="3"/>
  <c r="Q12" i="3"/>
  <c r="K12" i="3"/>
  <c r="G12" i="3"/>
  <c r="T11" i="3"/>
  <c r="Q11" i="3"/>
  <c r="K11" i="3"/>
  <c r="G11" i="3"/>
  <c r="T10" i="3"/>
  <c r="Q10" i="3"/>
  <c r="K10" i="3"/>
  <c r="G10" i="3"/>
  <c r="T9" i="3"/>
  <c r="Q9" i="3"/>
  <c r="K9" i="3"/>
  <c r="G9" i="3"/>
  <c r="T8" i="3"/>
  <c r="Q8" i="3"/>
  <c r="K8" i="3"/>
  <c r="G8" i="3"/>
  <c r="T7" i="3"/>
  <c r="Q7" i="3"/>
  <c r="K7" i="3"/>
  <c r="G7" i="3"/>
  <c r="T6" i="3"/>
  <c r="Q6" i="3"/>
  <c r="K6" i="3"/>
  <c r="G6" i="3"/>
  <c r="F6" i="3"/>
  <c r="F5" i="3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T57" i="2"/>
  <c r="Q57" i="2"/>
  <c r="K57" i="2"/>
  <c r="G57" i="2"/>
  <c r="T56" i="2"/>
  <c r="Q56" i="2"/>
  <c r="K56" i="2"/>
  <c r="G56" i="2"/>
  <c r="T55" i="2"/>
  <c r="Q55" i="2"/>
  <c r="K55" i="2"/>
  <c r="G55" i="2"/>
  <c r="T54" i="2"/>
  <c r="Q54" i="2"/>
  <c r="K54" i="2"/>
  <c r="G54" i="2"/>
  <c r="T53" i="2"/>
  <c r="Q53" i="2"/>
  <c r="K53" i="2"/>
  <c r="G53" i="2"/>
  <c r="T52" i="2"/>
  <c r="Q52" i="2"/>
  <c r="K52" i="2"/>
  <c r="G52" i="2"/>
  <c r="T51" i="2"/>
  <c r="Q51" i="2"/>
  <c r="K51" i="2"/>
  <c r="G51" i="2"/>
  <c r="T50" i="2"/>
  <c r="Q50" i="2"/>
  <c r="K50" i="2"/>
  <c r="G50" i="2"/>
  <c r="T49" i="2"/>
  <c r="Q49" i="2"/>
  <c r="K49" i="2"/>
  <c r="G49" i="2"/>
  <c r="T48" i="2"/>
  <c r="Q48" i="2"/>
  <c r="K48" i="2"/>
  <c r="G48" i="2"/>
  <c r="T47" i="2"/>
  <c r="Q47" i="2"/>
  <c r="K47" i="2"/>
  <c r="G47" i="2"/>
  <c r="T46" i="2"/>
  <c r="Q46" i="2"/>
  <c r="K46" i="2"/>
  <c r="G46" i="2"/>
  <c r="T45" i="2"/>
  <c r="Q45" i="2"/>
  <c r="K45" i="2"/>
  <c r="G45" i="2"/>
  <c r="T44" i="2"/>
  <c r="Q44" i="2"/>
  <c r="K44" i="2"/>
  <c r="G44" i="2"/>
  <c r="T43" i="2"/>
  <c r="Q43" i="2"/>
  <c r="K43" i="2"/>
  <c r="G43" i="2"/>
  <c r="T42" i="2"/>
  <c r="Q42" i="2"/>
  <c r="K42" i="2"/>
  <c r="G42" i="2"/>
  <c r="T41" i="2"/>
  <c r="Q41" i="2"/>
  <c r="K41" i="2"/>
  <c r="G41" i="2"/>
  <c r="T40" i="2"/>
  <c r="Q40" i="2"/>
  <c r="K40" i="2"/>
  <c r="G40" i="2"/>
  <c r="T39" i="2"/>
  <c r="Q39" i="2"/>
  <c r="K39" i="2"/>
  <c r="G39" i="2"/>
  <c r="T38" i="2"/>
  <c r="Q38" i="2"/>
  <c r="K38" i="2"/>
  <c r="G38" i="2"/>
  <c r="T37" i="2"/>
  <c r="Q37" i="2"/>
  <c r="K37" i="2"/>
  <c r="G37" i="2"/>
  <c r="T36" i="2"/>
  <c r="Q36" i="2"/>
  <c r="K36" i="2"/>
  <c r="G36" i="2"/>
  <c r="T35" i="2"/>
  <c r="Q35" i="2"/>
  <c r="K35" i="2"/>
  <c r="G35" i="2"/>
  <c r="T34" i="2"/>
  <c r="Q34" i="2"/>
  <c r="K34" i="2"/>
  <c r="G34" i="2"/>
  <c r="T33" i="2"/>
  <c r="Q33" i="2"/>
  <c r="K33" i="2"/>
  <c r="G33" i="2"/>
  <c r="T32" i="2"/>
  <c r="Q32" i="2"/>
  <c r="K32" i="2"/>
  <c r="G32" i="2"/>
  <c r="T31" i="2"/>
  <c r="Q31" i="2"/>
  <c r="K31" i="2"/>
  <c r="G31" i="2"/>
  <c r="T30" i="2"/>
  <c r="Q30" i="2"/>
  <c r="K30" i="2"/>
  <c r="G30" i="2"/>
  <c r="T29" i="2"/>
  <c r="Q29" i="2"/>
  <c r="K29" i="2"/>
  <c r="G29" i="2"/>
  <c r="T28" i="2"/>
  <c r="Q28" i="2"/>
  <c r="K28" i="2"/>
  <c r="G28" i="2"/>
  <c r="T27" i="2"/>
  <c r="Q27" i="2"/>
  <c r="K27" i="2"/>
  <c r="G27" i="2"/>
  <c r="T26" i="2"/>
  <c r="Q26" i="2"/>
  <c r="K26" i="2"/>
  <c r="G26" i="2"/>
  <c r="T25" i="2"/>
  <c r="Q25" i="2"/>
  <c r="K25" i="2"/>
  <c r="G25" i="2"/>
  <c r="T24" i="2"/>
  <c r="Q24" i="2"/>
  <c r="K24" i="2"/>
  <c r="G24" i="2"/>
  <c r="T23" i="2"/>
  <c r="Q23" i="2"/>
  <c r="K23" i="2"/>
  <c r="G23" i="2"/>
  <c r="T22" i="2"/>
  <c r="Q22" i="2"/>
  <c r="K22" i="2"/>
  <c r="G22" i="2"/>
  <c r="T21" i="2"/>
  <c r="Q21" i="2"/>
  <c r="K21" i="2"/>
  <c r="G21" i="2"/>
  <c r="T20" i="2"/>
  <c r="Q20" i="2"/>
  <c r="K20" i="2"/>
  <c r="G20" i="2"/>
  <c r="T19" i="2"/>
  <c r="Q19" i="2"/>
  <c r="K19" i="2"/>
  <c r="G19" i="2"/>
  <c r="T18" i="2"/>
  <c r="Q18" i="2"/>
  <c r="K18" i="2"/>
  <c r="G18" i="2"/>
  <c r="T17" i="2"/>
  <c r="Q17" i="2"/>
  <c r="K17" i="2"/>
  <c r="G17" i="2"/>
  <c r="T16" i="2"/>
  <c r="Q16" i="2"/>
  <c r="K16" i="2"/>
  <c r="G16" i="2"/>
  <c r="T15" i="2"/>
  <c r="Q15" i="2"/>
  <c r="K15" i="2"/>
  <c r="G15" i="2"/>
  <c r="T14" i="2"/>
  <c r="Q14" i="2"/>
  <c r="K14" i="2"/>
  <c r="G14" i="2"/>
  <c r="T13" i="2"/>
  <c r="Q13" i="2"/>
  <c r="K13" i="2"/>
  <c r="G13" i="2"/>
  <c r="T12" i="2"/>
  <c r="Q12" i="2"/>
  <c r="K12" i="2"/>
  <c r="G12" i="2"/>
  <c r="T11" i="2"/>
  <c r="Q11" i="2"/>
  <c r="K11" i="2"/>
  <c r="G11" i="2"/>
  <c r="T10" i="2"/>
  <c r="Q10" i="2"/>
  <c r="K10" i="2"/>
  <c r="G10" i="2"/>
  <c r="T9" i="2"/>
  <c r="Q9" i="2"/>
  <c r="K9" i="2"/>
  <c r="G9" i="2"/>
  <c r="T8" i="2"/>
  <c r="Q8" i="2"/>
  <c r="K8" i="2"/>
  <c r="G8" i="2"/>
  <c r="T7" i="2"/>
  <c r="Q7" i="2"/>
  <c r="K7" i="2"/>
  <c r="G7" i="2"/>
  <c r="T6" i="2"/>
  <c r="Q6" i="2"/>
  <c r="K6" i="2"/>
  <c r="G6" i="2"/>
  <c r="F6" i="2"/>
  <c r="F5" i="2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6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7" i="1"/>
  <c r="N8" i="1"/>
  <c r="N9" i="1"/>
  <c r="N10" i="1"/>
  <c r="N11" i="1"/>
  <c r="N12" i="1"/>
  <c r="N13" i="1"/>
  <c r="N6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7" i="1"/>
  <c r="K8" i="1"/>
  <c r="K9" i="1"/>
  <c r="K10" i="1"/>
  <c r="K11" i="1"/>
  <c r="K12" i="1"/>
  <c r="K13" i="1"/>
  <c r="K6" i="1"/>
  <c r="H56" i="3" l="1"/>
  <c r="N105" i="3"/>
  <c r="H57" i="2"/>
  <c r="H6" i="2"/>
  <c r="H11" i="2"/>
  <c r="N80" i="2"/>
  <c r="H17" i="2"/>
  <c r="H50" i="2"/>
  <c r="N68" i="2"/>
  <c r="H9" i="2"/>
  <c r="H20" i="2"/>
  <c r="H53" i="2"/>
  <c r="H23" i="2"/>
  <c r="H56" i="2"/>
  <c r="N92" i="2"/>
  <c r="N62" i="2"/>
  <c r="H26" i="2"/>
  <c r="N104" i="2"/>
  <c r="H29" i="2"/>
  <c r="N74" i="2"/>
  <c r="R10" i="2" s="1"/>
  <c r="H32" i="2"/>
  <c r="H35" i="2"/>
  <c r="N86" i="2"/>
  <c r="R6" i="2" s="1"/>
  <c r="H8" i="2"/>
  <c r="H38" i="2"/>
  <c r="H41" i="2"/>
  <c r="N98" i="2"/>
  <c r="H44" i="2"/>
  <c r="N103" i="2"/>
  <c r="H14" i="2"/>
  <c r="H47" i="2"/>
  <c r="H7" i="3"/>
  <c r="H10" i="3"/>
  <c r="H13" i="3"/>
  <c r="H16" i="3"/>
  <c r="H19" i="3"/>
  <c r="H22" i="3"/>
  <c r="H25" i="3"/>
  <c r="H28" i="3"/>
  <c r="H31" i="3"/>
  <c r="H34" i="3"/>
  <c r="H37" i="3"/>
  <c r="H40" i="3"/>
  <c r="H43" i="3"/>
  <c r="H46" i="3"/>
  <c r="H49" i="3"/>
  <c r="H52" i="3"/>
  <c r="H55" i="3"/>
  <c r="N58" i="3"/>
  <c r="N64" i="3"/>
  <c r="N70" i="3"/>
  <c r="R14" i="3" s="1"/>
  <c r="N76" i="3"/>
  <c r="N82" i="3"/>
  <c r="N88" i="3"/>
  <c r="N94" i="3"/>
  <c r="N100" i="3"/>
  <c r="N13" i="3"/>
  <c r="N16" i="3"/>
  <c r="N25" i="3"/>
  <c r="N31" i="3"/>
  <c r="N34" i="3"/>
  <c r="N40" i="3"/>
  <c r="N43" i="3"/>
  <c r="N46" i="3"/>
  <c r="R41" i="3" s="1"/>
  <c r="N49" i="3"/>
  <c r="N95" i="3"/>
  <c r="N7" i="3"/>
  <c r="N10" i="3"/>
  <c r="N19" i="3"/>
  <c r="N22" i="3"/>
  <c r="N28" i="3"/>
  <c r="N37" i="3"/>
  <c r="N52" i="3"/>
  <c r="N55" i="3"/>
  <c r="R35" i="3" s="1"/>
  <c r="N59" i="3"/>
  <c r="R28" i="3" s="1"/>
  <c r="U28" i="3" s="1"/>
  <c r="N65" i="3"/>
  <c r="N71" i="3"/>
  <c r="R13" i="3" s="1"/>
  <c r="N77" i="3"/>
  <c r="N83" i="3"/>
  <c r="N89" i="3"/>
  <c r="N101" i="3"/>
  <c r="H6" i="3"/>
  <c r="H9" i="3"/>
  <c r="H12" i="3"/>
  <c r="H15" i="3"/>
  <c r="H18" i="3"/>
  <c r="H21" i="3"/>
  <c r="H24" i="3"/>
  <c r="H27" i="3"/>
  <c r="H30" i="3"/>
  <c r="H33" i="3"/>
  <c r="H36" i="3"/>
  <c r="H39" i="3"/>
  <c r="H42" i="3"/>
  <c r="H45" i="3"/>
  <c r="H48" i="3"/>
  <c r="H51" i="3"/>
  <c r="H54" i="3"/>
  <c r="H57" i="3"/>
  <c r="N60" i="3"/>
  <c r="N66" i="3"/>
  <c r="N72" i="3"/>
  <c r="R12" i="3" s="1"/>
  <c r="N78" i="3"/>
  <c r="N84" i="3"/>
  <c r="N90" i="3"/>
  <c r="N96" i="3"/>
  <c r="N102" i="3"/>
  <c r="N6" i="3"/>
  <c r="N9" i="3"/>
  <c r="N12" i="3"/>
  <c r="R57" i="3" s="1"/>
  <c r="N15" i="3"/>
  <c r="N18" i="3"/>
  <c r="R55" i="3" s="1"/>
  <c r="N21" i="3"/>
  <c r="N24" i="3"/>
  <c r="N27" i="3"/>
  <c r="N30" i="3"/>
  <c r="N33" i="3"/>
  <c r="R48" i="3" s="1"/>
  <c r="N36" i="3"/>
  <c r="R47" i="3" s="1"/>
  <c r="N39" i="3"/>
  <c r="N42" i="3"/>
  <c r="R44" i="3" s="1"/>
  <c r="N45" i="3"/>
  <c r="N48" i="3"/>
  <c r="N51" i="3"/>
  <c r="N54" i="3"/>
  <c r="N57" i="3"/>
  <c r="N61" i="3"/>
  <c r="N67" i="3"/>
  <c r="N73" i="3"/>
  <c r="R11" i="3" s="1"/>
  <c r="N79" i="3"/>
  <c r="N85" i="3"/>
  <c r="R7" i="3" s="1"/>
  <c r="N91" i="3"/>
  <c r="N97" i="3"/>
  <c r="N103" i="3"/>
  <c r="H8" i="3"/>
  <c r="H11" i="3"/>
  <c r="H14" i="3"/>
  <c r="H17" i="3"/>
  <c r="H20" i="3"/>
  <c r="H23" i="3"/>
  <c r="H26" i="3"/>
  <c r="H29" i="3"/>
  <c r="H32" i="3"/>
  <c r="H35" i="3"/>
  <c r="H38" i="3"/>
  <c r="H41" i="3"/>
  <c r="H44" i="3"/>
  <c r="H47" i="3"/>
  <c r="H50" i="3"/>
  <c r="H53" i="3"/>
  <c r="N62" i="3"/>
  <c r="N68" i="3"/>
  <c r="R16" i="3" s="1"/>
  <c r="U16" i="3" s="1"/>
  <c r="N74" i="3"/>
  <c r="R10" i="3" s="1"/>
  <c r="N80" i="3"/>
  <c r="N86" i="3"/>
  <c r="R6" i="3" s="1"/>
  <c r="U6" i="3" s="1"/>
  <c r="N92" i="3"/>
  <c r="N98" i="3"/>
  <c r="N104" i="3"/>
  <c r="N8" i="3"/>
  <c r="N11" i="3"/>
  <c r="N14" i="3"/>
  <c r="R56" i="3" s="1"/>
  <c r="U56" i="3" s="1"/>
  <c r="N17" i="3"/>
  <c r="N20" i="3"/>
  <c r="N23" i="3"/>
  <c r="N26" i="3"/>
  <c r="R52" i="3" s="1"/>
  <c r="U52" i="3" s="1"/>
  <c r="N29" i="3"/>
  <c r="N32" i="3"/>
  <c r="N35" i="3"/>
  <c r="N38" i="3"/>
  <c r="R46" i="3" s="1"/>
  <c r="U46" i="3" s="1"/>
  <c r="N41" i="3"/>
  <c r="N44" i="3"/>
  <c r="N47" i="3"/>
  <c r="N50" i="3"/>
  <c r="R39" i="3" s="1"/>
  <c r="U39" i="3" s="1"/>
  <c r="N53" i="3"/>
  <c r="N56" i="3"/>
  <c r="N63" i="3"/>
  <c r="R23" i="3" s="1"/>
  <c r="U23" i="3" s="1"/>
  <c r="N69" i="3"/>
  <c r="R15" i="3" s="1"/>
  <c r="N75" i="3"/>
  <c r="R9" i="3" s="1"/>
  <c r="U9" i="3" s="1"/>
  <c r="N81" i="3"/>
  <c r="N87" i="3"/>
  <c r="N93" i="3"/>
  <c r="N99" i="3"/>
  <c r="N11" i="2"/>
  <c r="N14" i="2"/>
  <c r="N23" i="2"/>
  <c r="N26" i="2"/>
  <c r="N32" i="2"/>
  <c r="N35" i="2"/>
  <c r="N44" i="2"/>
  <c r="N47" i="2"/>
  <c r="N53" i="2"/>
  <c r="N99" i="2"/>
  <c r="N8" i="2"/>
  <c r="N17" i="2"/>
  <c r="N20" i="2"/>
  <c r="R54" i="2" s="1"/>
  <c r="N29" i="2"/>
  <c r="N38" i="2"/>
  <c r="N41" i="2"/>
  <c r="N50" i="2"/>
  <c r="R39" i="2" s="1"/>
  <c r="N56" i="2"/>
  <c r="N63" i="2"/>
  <c r="N69" i="2"/>
  <c r="N75" i="2"/>
  <c r="R9" i="2" s="1"/>
  <c r="U9" i="2" s="1"/>
  <c r="N81" i="2"/>
  <c r="R8" i="2" s="1"/>
  <c r="N87" i="2"/>
  <c r="N93" i="2"/>
  <c r="N105" i="2"/>
  <c r="H7" i="2"/>
  <c r="H10" i="2"/>
  <c r="H13" i="2"/>
  <c r="H16" i="2"/>
  <c r="H19" i="2"/>
  <c r="H22" i="2"/>
  <c r="H25" i="2"/>
  <c r="H28" i="2"/>
  <c r="H31" i="2"/>
  <c r="H34" i="2"/>
  <c r="H37" i="2"/>
  <c r="H40" i="2"/>
  <c r="H43" i="2"/>
  <c r="H46" i="2"/>
  <c r="H49" i="2"/>
  <c r="H52" i="2"/>
  <c r="H55" i="2"/>
  <c r="N58" i="2"/>
  <c r="N64" i="2"/>
  <c r="N70" i="2"/>
  <c r="R14" i="2" s="1"/>
  <c r="N76" i="2"/>
  <c r="N82" i="2"/>
  <c r="N88" i="2"/>
  <c r="N94" i="2"/>
  <c r="N100" i="2"/>
  <c r="N7" i="2"/>
  <c r="N10" i="2"/>
  <c r="N13" i="2"/>
  <c r="N16" i="2"/>
  <c r="N19" i="2"/>
  <c r="N22" i="2"/>
  <c r="N25" i="2"/>
  <c r="N28" i="2"/>
  <c r="R51" i="2" s="1"/>
  <c r="N31" i="2"/>
  <c r="N34" i="2"/>
  <c r="N37" i="2"/>
  <c r="N40" i="2"/>
  <c r="R45" i="2" s="1"/>
  <c r="N43" i="2"/>
  <c r="N46" i="2"/>
  <c r="R41" i="2" s="1"/>
  <c r="N49" i="2"/>
  <c r="N52" i="2"/>
  <c r="N55" i="2"/>
  <c r="N59" i="2"/>
  <c r="N65" i="2"/>
  <c r="N71" i="2"/>
  <c r="N77" i="2"/>
  <c r="N83" i="2"/>
  <c r="N89" i="2"/>
  <c r="N95" i="2"/>
  <c r="N101" i="2"/>
  <c r="H12" i="2"/>
  <c r="H15" i="2"/>
  <c r="H18" i="2"/>
  <c r="H21" i="2"/>
  <c r="H24" i="2"/>
  <c r="H27" i="2"/>
  <c r="H30" i="2"/>
  <c r="H33" i="2"/>
  <c r="H36" i="2"/>
  <c r="H39" i="2"/>
  <c r="H42" i="2"/>
  <c r="H45" i="2"/>
  <c r="H48" i="2"/>
  <c r="H51" i="2"/>
  <c r="H54" i="2"/>
  <c r="N60" i="2"/>
  <c r="N66" i="2"/>
  <c r="N72" i="2"/>
  <c r="R12" i="2" s="1"/>
  <c r="N78" i="2"/>
  <c r="N84" i="2"/>
  <c r="N90" i="2"/>
  <c r="N96" i="2"/>
  <c r="N102" i="2"/>
  <c r="N6" i="2"/>
  <c r="N9" i="2"/>
  <c r="N12" i="2"/>
  <c r="N15" i="2"/>
  <c r="N18" i="2"/>
  <c r="R55" i="2" s="1"/>
  <c r="U55" i="2" s="1"/>
  <c r="N21" i="2"/>
  <c r="N24" i="2"/>
  <c r="N27" i="2"/>
  <c r="N30" i="2"/>
  <c r="N33" i="2"/>
  <c r="N36" i="2"/>
  <c r="R47" i="2" s="1"/>
  <c r="U47" i="2" s="1"/>
  <c r="N39" i="2"/>
  <c r="N42" i="2"/>
  <c r="R44" i="2" s="1"/>
  <c r="N45" i="2"/>
  <c r="N48" i="2"/>
  <c r="R40" i="2" s="1"/>
  <c r="N51" i="2"/>
  <c r="N54" i="2"/>
  <c r="R36" i="2" s="1"/>
  <c r="N57" i="2"/>
  <c r="N61" i="2"/>
  <c r="N67" i="2"/>
  <c r="N73" i="2"/>
  <c r="R11" i="2" s="1"/>
  <c r="U11" i="2" s="1"/>
  <c r="N79" i="2"/>
  <c r="N85" i="2"/>
  <c r="R7" i="2" s="1"/>
  <c r="N91" i="2"/>
  <c r="N97" i="2"/>
  <c r="R51" i="3" l="1"/>
  <c r="R49" i="3"/>
  <c r="U49" i="3" s="1"/>
  <c r="R53" i="3"/>
  <c r="R50" i="3"/>
  <c r="U50" i="3" s="1"/>
  <c r="R54" i="3"/>
  <c r="U54" i="3" s="1"/>
  <c r="R43" i="3"/>
  <c r="R45" i="3"/>
  <c r="U45" i="3" s="1"/>
  <c r="R38" i="3"/>
  <c r="U38" i="3" s="1"/>
  <c r="R36" i="3"/>
  <c r="U36" i="3" s="1"/>
  <c r="R21" i="3"/>
  <c r="U21" i="3" s="1"/>
  <c r="R8" i="3"/>
  <c r="U8" i="3" s="1"/>
  <c r="U10" i="3"/>
  <c r="U15" i="3"/>
  <c r="R42" i="3"/>
  <c r="U42" i="3" s="1"/>
  <c r="R40" i="3"/>
  <c r="U40" i="3" s="1"/>
  <c r="U57" i="3"/>
  <c r="R22" i="3"/>
  <c r="U22" i="3" s="1"/>
  <c r="U11" i="3"/>
  <c r="U13" i="3"/>
  <c r="R37" i="3"/>
  <c r="U37" i="3" s="1"/>
  <c r="U48" i="3"/>
  <c r="U12" i="3"/>
  <c r="U55" i="3"/>
  <c r="U41" i="3"/>
  <c r="R23" i="2"/>
  <c r="R50" i="2"/>
  <c r="U50" i="2" s="1"/>
  <c r="R21" i="2"/>
  <c r="U21" i="2" s="1"/>
  <c r="R53" i="2"/>
  <c r="U53" i="2" s="1"/>
  <c r="R37" i="2"/>
  <c r="U37" i="2" s="1"/>
  <c r="R28" i="2"/>
  <c r="R15" i="2"/>
  <c r="U15" i="2" s="1"/>
  <c r="R16" i="2"/>
  <c r="U16" i="2" s="1"/>
  <c r="U36" i="2"/>
  <c r="R35" i="2"/>
  <c r="U35" i="2" s="1"/>
  <c r="U23" i="2"/>
  <c r="R42" i="2"/>
  <c r="U42" i="2" s="1"/>
  <c r="R38" i="2"/>
  <c r="U38" i="2" s="1"/>
  <c r="R48" i="2"/>
  <c r="U48" i="2" s="1"/>
  <c r="R57" i="2"/>
  <c r="U57" i="2" s="1"/>
  <c r="R49" i="2"/>
  <c r="U49" i="2" s="1"/>
  <c r="R52" i="2"/>
  <c r="U52" i="2" s="1"/>
  <c r="R43" i="2"/>
  <c r="U43" i="2" s="1"/>
  <c r="R46" i="2"/>
  <c r="U46" i="2" s="1"/>
  <c r="R56" i="2"/>
  <c r="U56" i="2" s="1"/>
  <c r="R13" i="2"/>
  <c r="U13" i="2" s="1"/>
  <c r="R22" i="2"/>
  <c r="U22" i="2" s="1"/>
  <c r="U12" i="2"/>
  <c r="U14" i="2"/>
  <c r="U41" i="2"/>
  <c r="U6" i="2"/>
  <c r="U54" i="2"/>
  <c r="U7" i="2"/>
  <c r="U28" i="2"/>
  <c r="U10" i="2"/>
  <c r="U44" i="2"/>
  <c r="R25" i="2"/>
  <c r="U25" i="2" s="1"/>
  <c r="R24" i="2"/>
  <c r="U24" i="2" s="1"/>
  <c r="U51" i="2"/>
  <c r="U8" i="2"/>
  <c r="R33" i="3"/>
  <c r="U33" i="3" s="1"/>
  <c r="R34" i="3"/>
  <c r="U34" i="3" s="1"/>
  <c r="R24" i="3"/>
  <c r="U24" i="3" s="1"/>
  <c r="R25" i="3"/>
  <c r="U25" i="3" s="1"/>
  <c r="R27" i="3"/>
  <c r="U27" i="3" s="1"/>
  <c r="R26" i="3"/>
  <c r="U26" i="3" s="1"/>
  <c r="U43" i="3"/>
  <c r="U14" i="3"/>
  <c r="U35" i="3"/>
  <c r="R30" i="3"/>
  <c r="U30" i="3" s="1"/>
  <c r="R29" i="3"/>
  <c r="U29" i="3" s="1"/>
  <c r="U44" i="3"/>
  <c r="R19" i="3"/>
  <c r="U19" i="3" s="1"/>
  <c r="R20" i="3"/>
  <c r="U20" i="3" s="1"/>
  <c r="U51" i="3"/>
  <c r="R18" i="3"/>
  <c r="U18" i="3" s="1"/>
  <c r="R17" i="3"/>
  <c r="U17" i="3" s="1"/>
  <c r="R31" i="3"/>
  <c r="U31" i="3" s="1"/>
  <c r="R32" i="3"/>
  <c r="U32" i="3" s="1"/>
  <c r="U7" i="3"/>
  <c r="U47" i="3"/>
  <c r="U53" i="3"/>
  <c r="R19" i="2"/>
  <c r="U19" i="2" s="1"/>
  <c r="R20" i="2"/>
  <c r="U20" i="2" s="1"/>
  <c r="R33" i="2"/>
  <c r="U33" i="2" s="1"/>
  <c r="R34" i="2"/>
  <c r="U34" i="2" s="1"/>
  <c r="R31" i="2"/>
  <c r="U31" i="2" s="1"/>
  <c r="R32" i="2"/>
  <c r="U32" i="2" s="1"/>
  <c r="U40" i="2"/>
  <c r="U39" i="2"/>
  <c r="R30" i="2"/>
  <c r="U30" i="2" s="1"/>
  <c r="R29" i="2"/>
  <c r="U29" i="2" s="1"/>
  <c r="U45" i="2"/>
  <c r="R27" i="2"/>
  <c r="U27" i="2" s="1"/>
  <c r="R26" i="2"/>
  <c r="U26" i="2" s="1"/>
  <c r="R18" i="2"/>
  <c r="U18" i="2" s="1"/>
  <c r="R17" i="2"/>
  <c r="U17" i="2" s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6" i="1"/>
  <c r="F6" i="1"/>
  <c r="F5" i="1"/>
</calcChain>
</file>

<file path=xl/sharedStrings.xml><?xml version="1.0" encoding="utf-8"?>
<sst xmlns="http://schemas.openxmlformats.org/spreadsheetml/2006/main" count="256" uniqueCount="95">
  <si>
    <t>(such as the ACS does with their exams), and using simple statistical values like σ</t>
  </si>
  <si>
    <t>Student</t>
  </si>
  <si>
    <t>Score</t>
  </si>
  <si>
    <t>very uneven distribution</t>
  </si>
  <si>
    <t>Below is a set of data with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</si>
  <si>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</si>
  <si>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</si>
  <si>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</si>
  <si>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</si>
  <si>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</si>
  <si>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</si>
  <si>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</si>
  <si>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</si>
  <si>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</si>
  <si>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</si>
  <si>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</si>
  <si>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</si>
  <si>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</si>
  <si>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</si>
  <si>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</si>
  <si>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</si>
  <si>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</si>
  <si>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</si>
  <si>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u</t>
  </si>
  <si>
    <t>w</t>
  </si>
  <si>
    <t>x</t>
  </si>
  <si>
    <t>y</t>
  </si>
  <si>
    <t>z</t>
  </si>
  <si>
    <t>s</t>
  </si>
  <si>
    <t>t</t>
  </si>
  <si>
    <t>v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</si>
  <si>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</si>
  <si>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</si>
  <si>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</si>
  <si>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</si>
  <si>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</si>
  <si>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</si>
  <si>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</si>
  <si>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</si>
  <si>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</si>
  <si>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</si>
  <si>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</si>
  <si>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</si>
  <si>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</si>
  <si>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</si>
  <si>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</si>
  <si>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</si>
  <si>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</si>
  <si>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</si>
  <si>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</si>
  <si>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</si>
  <si>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</si>
  <si>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</si>
  <si>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</si>
  <si>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</si>
  <si>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</si>
  <si>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</si>
  <si>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Here we will use σ to </t>
  </si>
  <si>
    <t>normalize the scores</t>
  </si>
  <si>
    <t>stdev</t>
  </si>
  <si>
    <t>mean</t>
  </si>
  <si>
    <t>%-ile</t>
  </si>
  <si>
    <t>Find %-iles</t>
  </si>
  <si>
    <t>Find threshold scores</t>
  </si>
  <si>
    <t>Student Scores</t>
  </si>
  <si>
    <t>The purpose of this spreadsheet is to demonstrate the difference between doing a %-ile normalization</t>
  </si>
  <si>
    <t>Here we will do a %-ile normalization</t>
  </si>
  <si>
    <t>for individual students</t>
  </si>
  <si>
    <t>Comparing the Differences</t>
  </si>
  <si>
    <t>student</t>
  </si>
  <si>
    <t>diff</t>
  </si>
  <si>
    <t>We see several things here</t>
  </si>
  <si>
    <t>First, the %-ile normlization</t>
  </si>
  <si>
    <t>yields a flatter distribution.</t>
  </si>
  <si>
    <t>Second, the students near</t>
  </si>
  <si>
    <t>the middle benefit the most</t>
  </si>
  <si>
    <t>from normalizing by %-ile</t>
  </si>
  <si>
    <t>with this data set</t>
  </si>
  <si>
    <t>a fairly normal distribution</t>
  </si>
  <si>
    <t>For these data, both methods</t>
  </si>
  <si>
    <t>give fairly flat distributions,</t>
  </si>
  <si>
    <t>but the %-ile method is still</t>
  </si>
  <si>
    <t>a bit flatter.</t>
  </si>
  <si>
    <t>Which method benefits any</t>
  </si>
  <si>
    <t>particular student seems to</t>
  </si>
  <si>
    <t>be pretty random.</t>
  </si>
  <si>
    <t>a bimodal distribution</t>
  </si>
  <si>
    <t>There is some oscillation in</t>
  </si>
  <si>
    <t>The σ-normalized scores are</t>
  </si>
  <si>
    <t>very uneven, but the %-ile</t>
  </si>
  <si>
    <t>still yields a flat distribution.</t>
  </si>
  <si>
    <t>the differences. I'm not sure</t>
  </si>
  <si>
    <t>exactly how to interpret that,</t>
  </si>
  <si>
    <t>or how reproducible it would</t>
  </si>
  <si>
    <t>be with other bimodal sets.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</si>
</sst>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0" borderId="0" xfId="0" applyFont="1"/>
    <xf numFmtId="0" fontId="2" fillId="0" borderId="0" xfId="0" applyFo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 (%-ile - </a:t>
            </a:r>
            <a:r>
              <a:rPr lang="el-GR" sz="1800" b="0" i="0" baseline="0">
                <a:effectLst/>
              </a:rPr>
              <a:t>σ</a:t>
            </a:r>
            <a:r>
              <a:rPr lang="en-US" sz="1800" b="0" i="0" baseline="0">
                <a:effectLst/>
              </a:rPr>
              <a:t>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Distribution'!$U$5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 Distribution'!$B$6:$B$57</c:f>
              <c:numCache>
                <c:formatCode>General</c:formatCode>
                <c:ptCount val="52"/>
                <c:pt idx="0">
                  <c:v>20</c:v>
                </c:pt>
                <c:pt idx="1">
                  <c:v>21</c:v>
                </c:pt>
                <c:pt idx="2">
                  <c:v>25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39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44</c:v>
                </c:pt>
                <c:pt idx="20">
                  <c:v>45</c:v>
                </c:pt>
                <c:pt idx="21">
                  <c:v>45</c:v>
                </c:pt>
                <c:pt idx="22">
                  <c:v>47</c:v>
                </c:pt>
                <c:pt idx="23">
                  <c:v>48</c:v>
                </c:pt>
                <c:pt idx="24">
                  <c:v>48</c:v>
                </c:pt>
                <c:pt idx="25">
                  <c:v>49</c:v>
                </c:pt>
                <c:pt idx="26">
                  <c:v>49</c:v>
                </c:pt>
                <c:pt idx="27">
                  <c:v>50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56</c:v>
                </c:pt>
                <c:pt idx="34">
                  <c:v>58</c:v>
                </c:pt>
                <c:pt idx="35">
                  <c:v>60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66</c:v>
                </c:pt>
                <c:pt idx="40">
                  <c:v>68</c:v>
                </c:pt>
                <c:pt idx="41">
                  <c:v>70</c:v>
                </c:pt>
                <c:pt idx="42">
                  <c:v>73</c:v>
                </c:pt>
                <c:pt idx="43">
                  <c:v>74</c:v>
                </c:pt>
                <c:pt idx="44">
                  <c:v>76</c:v>
                </c:pt>
                <c:pt idx="45">
                  <c:v>78</c:v>
                </c:pt>
                <c:pt idx="46">
                  <c:v>80</c:v>
                </c:pt>
                <c:pt idx="47">
                  <c:v>84</c:v>
                </c:pt>
                <c:pt idx="48">
                  <c:v>86</c:v>
                </c:pt>
                <c:pt idx="49">
                  <c:v>88</c:v>
                </c:pt>
                <c:pt idx="50">
                  <c:v>92</c:v>
                </c:pt>
                <c:pt idx="51">
                  <c:v>94</c:v>
                </c:pt>
              </c:numCache>
            </c:numRef>
          </c:xVal>
          <c:yVal>
            <c:numRef>
              <c:f>'Low Distribution'!$U$6:$U$57</c:f>
              <c:numCache>
                <c:formatCode>General</c:formatCode>
                <c:ptCount val="52"/>
                <c:pt idx="0">
                  <c:v>-2.806628915671145</c:v>
                </c:pt>
                <c:pt idx="1">
                  <c:v>-2.275693595643915</c:v>
                </c:pt>
                <c:pt idx="2">
                  <c:v>-2.6362900332073522</c:v>
                </c:pt>
                <c:pt idx="3">
                  <c:v>-5.9145352898893844</c:v>
                </c:pt>
                <c:pt idx="4">
                  <c:v>-5.0243311525887666</c:v>
                </c:pt>
                <c:pt idx="5">
                  <c:v>-4.2036725185543329</c:v>
                </c:pt>
                <c:pt idx="6">
                  <c:v>-3.4532654034049255</c:v>
                </c:pt>
                <c:pt idx="7">
                  <c:v>-2.7734362464227473</c:v>
                </c:pt>
                <c:pt idx="8">
                  <c:v>-2.164106967682013</c:v>
                </c:pt>
                <c:pt idx="9">
                  <c:v>-1.6247734612855176</c:v>
                </c:pt>
                <c:pt idx="10">
                  <c:v>-1.1544880347471462</c:v>
                </c:pt>
                <c:pt idx="11">
                  <c:v>0.24815373894508141</c:v>
                </c:pt>
                <c:pt idx="12">
                  <c:v>0.24815373894508141</c:v>
                </c:pt>
                <c:pt idx="13">
                  <c:v>2.5850213455461493</c:v>
                </c:pt>
                <c:pt idx="14">
                  <c:v>2.5850213455461493</c:v>
                </c:pt>
                <c:pt idx="15">
                  <c:v>3.8584524857797362</c:v>
                </c:pt>
                <c:pt idx="16">
                  <c:v>4.0712507962831914</c:v>
                </c:pt>
                <c:pt idx="17">
                  <c:v>4.2266779538017865</c:v>
                </c:pt>
                <c:pt idx="18">
                  <c:v>5.3284400741456359</c:v>
                </c:pt>
                <c:pt idx="19">
                  <c:v>5.3284400741456359</c:v>
                </c:pt>
                <c:pt idx="20">
                  <c:v>7.380668415639434</c:v>
                </c:pt>
                <c:pt idx="21">
                  <c:v>7.380668415639434</c:v>
                </c:pt>
                <c:pt idx="22">
                  <c:v>6.3550198505350082</c:v>
                </c:pt>
                <c:pt idx="23">
                  <c:v>7.2872807011151224</c:v>
                </c:pt>
                <c:pt idx="24">
                  <c:v>7.2872807011151224</c:v>
                </c:pt>
                <c:pt idx="25">
                  <c:v>8.1902080198358007</c:v>
                </c:pt>
                <c:pt idx="26">
                  <c:v>8.1902080198358007</c:v>
                </c:pt>
                <c:pt idx="27">
                  <c:v>10.069583414043798</c:v>
                </c:pt>
                <c:pt idx="28">
                  <c:v>10.069583414043798</c:v>
                </c:pt>
                <c:pt idx="29">
                  <c:v>10.931391458909381</c:v>
                </c:pt>
                <c:pt idx="30">
                  <c:v>10.78176911566991</c:v>
                </c:pt>
                <c:pt idx="31">
                  <c:v>10.626952948956756</c:v>
                </c:pt>
                <c:pt idx="32">
                  <c:v>10.473224898970145</c:v>
                </c:pt>
                <c:pt idx="33">
                  <c:v>8.1940585989671746</c:v>
                </c:pt>
                <c:pt idx="34">
                  <c:v>5.9933573170977112</c:v>
                </c:pt>
                <c:pt idx="35">
                  <c:v>3.9175048261820109</c:v>
                </c:pt>
                <c:pt idx="36">
                  <c:v>2.0086536032906253</c:v>
                </c:pt>
                <c:pt idx="37">
                  <c:v>2.1285456864233367</c:v>
                </c:pt>
                <c:pt idx="38">
                  <c:v>2.3034349031706682</c:v>
                </c:pt>
                <c:pt idx="39">
                  <c:v>0.83197161259754182</c:v>
                </c:pt>
                <c:pt idx="40">
                  <c:v>-0.38276450837908271</c:v>
                </c:pt>
                <c:pt idx="41">
                  <c:v>-1.3252349272161865</c:v>
                </c:pt>
                <c:pt idx="42">
                  <c:v>-3.2124829475944949</c:v>
                </c:pt>
                <c:pt idx="43">
                  <c:v>-2.3676525023534509</c:v>
                </c:pt>
                <c:pt idx="44">
                  <c:v>-2.4715111725945462</c:v>
                </c:pt>
                <c:pt idx="45">
                  <c:v>-2.3094007808678896</c:v>
                </c:pt>
                <c:pt idx="46">
                  <c:v>-1.8963254144321837</c:v>
                </c:pt>
                <c:pt idx="47">
                  <c:v>-2.393100456421891</c:v>
                </c:pt>
                <c:pt idx="48">
                  <c:v>-1.3456137544680047</c:v>
                </c:pt>
                <c:pt idx="49">
                  <c:v>-0.13056737229192095</c:v>
                </c:pt>
                <c:pt idx="50">
                  <c:v>0.7153197781076841</c:v>
                </c:pt>
                <c:pt idx="51">
                  <c:v>1.305713201326796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E-4184-B371-6A7CFA0B8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112688"/>
        <c:axId val="1577770928"/>
      </c:scatterChart>
      <c:valAx>
        <c:axId val="149511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70928"/>
        <c:crosses val="autoZero"/>
        <c:crossBetween val="midCat"/>
      </c:valAx>
      <c:valAx>
        <c:axId val="15777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 (%-ile - 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11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 (%-ile - </a:t>
            </a:r>
            <a:r>
              <a:rPr lang="el-GR" sz="1800" b="0" i="0" baseline="0">
                <a:effectLst/>
              </a:rPr>
              <a:t>σ</a:t>
            </a:r>
            <a:r>
              <a:rPr lang="en-US" sz="1800" b="0" i="0" baseline="0">
                <a:effectLst/>
              </a:rPr>
              <a:t>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'Already Normal Distribution'!$U$5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'Already Normal Distribution'!$B$6:$B$57</c:f>
              <c:numCache>
                <c:formatCode>General</c:formatCode>
                <c:ptCount val="52"/>
                <c:pt idx="0">
                  <c:v>20</c:v>
                </c:pt>
                <c:pt idx="1">
                  <c:v>21</c:v>
                </c:pt>
                <c:pt idx="2">
                  <c:v>25</c:v>
                </c:pt>
                <c:pt idx="3">
                  <c:v>31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41</c:v>
                </c:pt>
                <c:pt idx="11">
                  <c:v>43</c:v>
                </c:pt>
                <c:pt idx="12">
                  <c:v>45</c:v>
                </c:pt>
                <c:pt idx="13">
                  <c:v>45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52</c:v>
                </c:pt>
                <c:pt idx="22">
                  <c:v>53</c:v>
                </c:pt>
                <c:pt idx="23">
                  <c:v>53</c:v>
                </c:pt>
                <c:pt idx="24">
                  <c:v>54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62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64</c:v>
                </c:pt>
                <c:pt idx="38">
                  <c:v>66</c:v>
                </c:pt>
                <c:pt idx="39">
                  <c:v>68</c:v>
                </c:pt>
                <c:pt idx="40">
                  <c:v>69</c:v>
                </c:pt>
                <c:pt idx="41">
                  <c:v>69</c:v>
                </c:pt>
                <c:pt idx="42">
                  <c:v>70</c:v>
                </c:pt>
                <c:pt idx="43">
                  <c:v>73</c:v>
                </c:pt>
                <c:pt idx="44">
                  <c:v>74</c:v>
                </c:pt>
                <c:pt idx="45">
                  <c:v>74</c:v>
                </c:pt>
                <c:pt idx="46">
                  <c:v>76</c:v>
                </c:pt>
                <c:pt idx="47">
                  <c:v>78</c:v>
                </c:pt>
                <c:pt idx="48">
                  <c:v>80</c:v>
                </c:pt>
                <c:pt idx="49">
                  <c:v>84</c:v>
                </c:pt>
                <c:pt idx="50">
                  <c:v>86</c:v>
                </c:pt>
                <c:pt idx="51">
                  <c:v>88</c:v>
                </c:pt>
              </c:numCache>
            </c:numRef>
          </c:xVal>
          <c:yVal>
            <c:numRef>
              <c:f>'Already Normal Distribution'!$U$6:$U$57</c:f>
              <c:numCache>
                <c:formatCode>General</c:formatCode>
                <c:ptCount val="52"/>
                <c:pt idx="0">
                  <c:v>-0.54936497025911835</c:v>
                </c:pt>
                <c:pt idx="1">
                  <c:v>0.19620513236202797</c:v>
                </c:pt>
                <c:pt idx="2">
                  <c:v>0.79448276038644794</c:v>
                </c:pt>
                <c:pt idx="3">
                  <c:v>-0.88483865560830122</c:v>
                </c:pt>
                <c:pt idx="4">
                  <c:v>0.26693190556458468</c:v>
                </c:pt>
                <c:pt idx="5">
                  <c:v>0.33585241951027278</c:v>
                </c:pt>
                <c:pt idx="6">
                  <c:v>7.2101877402065639E-2</c:v>
                </c:pt>
                <c:pt idx="7">
                  <c:v>0.80955997212319097</c:v>
                </c:pt>
                <c:pt idx="8">
                  <c:v>1.4577378428688803</c:v>
                </c:pt>
                <c:pt idx="9">
                  <c:v>0.48324703471378427</c:v>
                </c:pt>
                <c:pt idx="10">
                  <c:v>0.86070739276921415</c:v>
                </c:pt>
                <c:pt idx="11">
                  <c:v>-0.64933217101127383</c:v>
                </c:pt>
                <c:pt idx="12">
                  <c:v>-1.4964127548703061</c:v>
                </c:pt>
                <c:pt idx="13">
                  <c:v>-1.4964127548703061</c:v>
                </c:pt>
                <c:pt idx="14">
                  <c:v>-2.6503471926587601</c:v>
                </c:pt>
                <c:pt idx="15">
                  <c:v>-2.8296794263485481</c:v>
                </c:pt>
                <c:pt idx="16">
                  <c:v>-3.0690732238504168</c:v>
                </c:pt>
                <c:pt idx="17">
                  <c:v>-2.361593852668193</c:v>
                </c:pt>
                <c:pt idx="18">
                  <c:v>-2.361593852668193</c:v>
                </c:pt>
                <c:pt idx="19">
                  <c:v>-1.6997407144112273</c:v>
                </c:pt>
                <c:pt idx="20">
                  <c:v>-1.075519898544357</c:v>
                </c:pt>
                <c:pt idx="21">
                  <c:v>-1.075519898544357</c:v>
                </c:pt>
                <c:pt idx="22">
                  <c:v>0.51947438957034109</c:v>
                </c:pt>
                <c:pt idx="23">
                  <c:v>0.51947438957034109</c:v>
                </c:pt>
                <c:pt idx="24">
                  <c:v>2.0939708979596645</c:v>
                </c:pt>
                <c:pt idx="25">
                  <c:v>2.0939708979596645</c:v>
                </c:pt>
                <c:pt idx="26">
                  <c:v>1.6569264573291349</c:v>
                </c:pt>
                <c:pt idx="27">
                  <c:v>1.2174268857873187</c:v>
                </c:pt>
                <c:pt idx="28">
                  <c:v>0.78458549384543375</c:v>
                </c:pt>
                <c:pt idx="29">
                  <c:v>1.3674410769581655</c:v>
                </c:pt>
                <c:pt idx="30">
                  <c:v>1.3674410769581655</c:v>
                </c:pt>
                <c:pt idx="31">
                  <c:v>1.974857296228862</c:v>
                </c:pt>
                <c:pt idx="32">
                  <c:v>1.6154253117418378</c:v>
                </c:pt>
                <c:pt idx="33">
                  <c:v>2.8471545136881105E-2</c:v>
                </c:pt>
                <c:pt idx="34">
                  <c:v>2.8471545136881105E-2</c:v>
                </c:pt>
                <c:pt idx="35">
                  <c:v>0.8159734639180698</c:v>
                </c:pt>
                <c:pt idx="36">
                  <c:v>1.6665290348896065</c:v>
                </c:pt>
                <c:pt idx="37">
                  <c:v>1.6665290348896065</c:v>
                </c:pt>
                <c:pt idx="38">
                  <c:v>0.58009402895356743</c:v>
                </c:pt>
                <c:pt idx="39">
                  <c:v>-1.1914426677975456</c:v>
                </c:pt>
                <c:pt idx="40">
                  <c:v>4.9908592554103848E-2</c:v>
                </c:pt>
                <c:pt idx="41">
                  <c:v>4.9908592554103848E-2</c:v>
                </c:pt>
                <c:pt idx="42">
                  <c:v>1.3792914258159072</c:v>
                </c:pt>
                <c:pt idx="43">
                  <c:v>-1.0928219790854996</c:v>
                </c:pt>
                <c:pt idx="44">
                  <c:v>0.5967118802345226</c:v>
                </c:pt>
                <c:pt idx="45">
                  <c:v>0.5967118802345226</c:v>
                </c:pt>
                <c:pt idx="46">
                  <c:v>1.2400128948191025</c:v>
                </c:pt>
                <c:pt idx="47">
                  <c:v>1.221538453917276</c:v>
                </c:pt>
                <c:pt idx="48">
                  <c:v>1.5183940621331118</c:v>
                </c:pt>
                <c:pt idx="49">
                  <c:v>0.94323208713674944</c:v>
                </c:pt>
                <c:pt idx="50">
                  <c:v>2.0078467918493601</c:v>
                </c:pt>
                <c:pt idx="51">
                  <c:v>2.2643912057813935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7-4F09-9E3D-58B2820E3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112688"/>
        <c:axId val="1577770928"/>
      </c:scatterChart>
      <c:valAx>
        <c:axId val="149511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70928"/>
        <c:crosses val="autoZero"/>
        <c:crossBetween val="midCat"/>
      </c:valAx>
      <c:valAx>
        <c:axId val="15777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 (%-ile - 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11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 (%-ile - </a:t>
            </a:r>
            <a:r>
              <a:rPr lang="el-GR" sz="1800" b="0" i="0" baseline="0">
                <a:effectLst/>
              </a:rPr>
              <a:t>σ</a:t>
            </a:r>
            <a:r>
              <a:rPr lang="en-US" sz="1800" b="0" i="0" baseline="0">
                <a:effectLst/>
              </a:rPr>
              <a:t>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'Bimodal Distribution'!$U$5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'Bimodal Distribution'!$B$6:$B$57</c:f>
              <c:numCache>
                <c:formatCode>General</c:formatCode>
                <c:ptCount val="52"/>
                <c:pt idx="0">
                  <c:v>20</c:v>
                </c:pt>
                <c:pt idx="1">
                  <c:v>21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39</c:v>
                </c:pt>
                <c:pt idx="13">
                  <c:v>40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47</c:v>
                </c:pt>
                <c:pt idx="18">
                  <c:v>48</c:v>
                </c:pt>
                <c:pt idx="19">
                  <c:v>48</c:v>
                </c:pt>
                <c:pt idx="20">
                  <c:v>49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54</c:v>
                </c:pt>
                <c:pt idx="25">
                  <c:v>60</c:v>
                </c:pt>
                <c:pt idx="26">
                  <c:v>63</c:v>
                </c:pt>
                <c:pt idx="27">
                  <c:v>66</c:v>
                </c:pt>
                <c:pt idx="28">
                  <c:v>70</c:v>
                </c:pt>
                <c:pt idx="29">
                  <c:v>71</c:v>
                </c:pt>
                <c:pt idx="30">
                  <c:v>72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76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81</c:v>
                </c:pt>
                <c:pt idx="39">
                  <c:v>83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85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88</c:v>
                </c:pt>
                <c:pt idx="49">
                  <c:v>90</c:v>
                </c:pt>
                <c:pt idx="50">
                  <c:v>92</c:v>
                </c:pt>
                <c:pt idx="51">
                  <c:v>94</c:v>
                </c:pt>
              </c:numCache>
            </c:numRef>
          </c:xVal>
          <c:yVal>
            <c:numRef>
              <c:f>'Bimodal Distribution'!$U$6:$U$57</c:f>
              <c:numCache>
                <c:formatCode>General</c:formatCode>
                <c:ptCount val="52"/>
                <c:pt idx="0">
                  <c:v>-2.2701083253461016</c:v>
                </c:pt>
                <c:pt idx="1">
                  <c:v>-1.6186348170467038</c:v>
                </c:pt>
                <c:pt idx="2">
                  <c:v>-4.2999876867546742</c:v>
                </c:pt>
                <c:pt idx="3">
                  <c:v>-3.0213780194939464</c:v>
                </c:pt>
                <c:pt idx="4">
                  <c:v>-1.7883312765831274</c:v>
                </c:pt>
                <c:pt idx="5">
                  <c:v>-0.60202190714822557</c:v>
                </c:pt>
                <c:pt idx="6">
                  <c:v>0.53650528150526355</c:v>
                </c:pt>
                <c:pt idx="7">
                  <c:v>1.6263496165120426</c:v>
                </c:pt>
                <c:pt idx="8">
                  <c:v>2.6667686638044916</c:v>
                </c:pt>
                <c:pt idx="9">
                  <c:v>3.6571917704740233</c:v>
                </c:pt>
                <c:pt idx="10">
                  <c:v>4.5972328688270512</c:v>
                </c:pt>
                <c:pt idx="11">
                  <c:v>6.4867023657530112</c:v>
                </c:pt>
                <c:pt idx="12">
                  <c:v>6.4867023657530112</c:v>
                </c:pt>
                <c:pt idx="13">
                  <c:v>8.325617943587762</c:v>
                </c:pt>
                <c:pt idx="14">
                  <c:v>6.5425174663936794</c:v>
                </c:pt>
                <c:pt idx="15">
                  <c:v>7.1838429341951056</c:v>
                </c:pt>
                <c:pt idx="16">
                  <c:v>7.7780934054774313</c:v>
                </c:pt>
                <c:pt idx="17">
                  <c:v>6.8312378120997259</c:v>
                </c:pt>
                <c:pt idx="18">
                  <c:v>8.2936620357365989</c:v>
                </c:pt>
                <c:pt idx="19">
                  <c:v>8.2936620357365989</c:v>
                </c:pt>
                <c:pt idx="20">
                  <c:v>10.716063827442621</c:v>
                </c:pt>
                <c:pt idx="21">
                  <c:v>10.716063827442621</c:v>
                </c:pt>
                <c:pt idx="22">
                  <c:v>12.100782690446103</c:v>
                </c:pt>
                <c:pt idx="23">
                  <c:v>12.450373324096837</c:v>
                </c:pt>
                <c:pt idx="24">
                  <c:v>9.3169002076922212</c:v>
                </c:pt>
                <c:pt idx="25">
                  <c:v>0.52627410806208275</c:v>
                </c:pt>
                <c:pt idx="26">
                  <c:v>-3.9344702685607729</c:v>
                </c:pt>
                <c:pt idx="27">
                  <c:v>-7.3032380399045849</c:v>
                </c:pt>
                <c:pt idx="28">
                  <c:v>-12.152738081758002</c:v>
                </c:pt>
                <c:pt idx="29">
                  <c:v>-11.788610646192581</c:v>
                </c:pt>
                <c:pt idx="30">
                  <c:v>-10.388248561983843</c:v>
                </c:pt>
                <c:pt idx="31">
                  <c:v>-10.388248561983843</c:v>
                </c:pt>
                <c:pt idx="32">
                  <c:v>-8.9491869141851339</c:v>
                </c:pt>
                <c:pt idx="33">
                  <c:v>-8.4691801462788447</c:v>
                </c:pt>
                <c:pt idx="34">
                  <c:v>-8.3784939056139081</c:v>
                </c:pt>
                <c:pt idx="35">
                  <c:v>-8.3784939056139081</c:v>
                </c:pt>
                <c:pt idx="36">
                  <c:v>-8.1028779636676944</c:v>
                </c:pt>
                <c:pt idx="37">
                  <c:v>-8.6328479114493746</c:v>
                </c:pt>
                <c:pt idx="38">
                  <c:v>-7.8230056482267827</c:v>
                </c:pt>
                <c:pt idx="39">
                  <c:v>-8.0518424904502268</c:v>
                </c:pt>
                <c:pt idx="40">
                  <c:v>-4.0904511552722767</c:v>
                </c:pt>
                <c:pt idx="41">
                  <c:v>-4.0904511552722767</c:v>
                </c:pt>
                <c:pt idx="42">
                  <c:v>-4.0904511552722767</c:v>
                </c:pt>
                <c:pt idx="43">
                  <c:v>-1.078817835426463</c:v>
                </c:pt>
                <c:pt idx="44">
                  <c:v>-1.078817835426463</c:v>
                </c:pt>
                <c:pt idx="45">
                  <c:v>0.98259179969272736</c:v>
                </c:pt>
                <c:pt idx="46">
                  <c:v>2.0931328111287826</c:v>
                </c:pt>
                <c:pt idx="47">
                  <c:v>4.2519941283598257</c:v>
                </c:pt>
                <c:pt idx="48">
                  <c:v>4.2519941283598257</c:v>
                </c:pt>
                <c:pt idx="49">
                  <c:v>5.7106860376454733</c:v>
                </c:pt>
                <c:pt idx="50">
                  <c:v>6.349391622413961</c:v>
                </c:pt>
                <c:pt idx="51">
                  <c:v>6.1570960567264166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3-47BB-9DD8-624C2B306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112688"/>
        <c:axId val="1577770928"/>
      </c:scatterChart>
      <c:valAx>
        <c:axId val="149511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70928"/>
        <c:crosses val="autoZero"/>
        <c:crossBetween val="midCat"/>
      </c:valAx>
      <c:valAx>
        <c:axId val="15777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 (%-ile - 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11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Raw Student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Raw Student Scores</a:t>
          </a:r>
        </a:p>
      </cx:txPr>
    </cx:title>
    <cx:plotArea>
      <cx:plotAreaRegion>
        <cx:series layoutId="clusteredColumn" uniqueId="{841A5C54-438C-4D63-9064-7BF8D02B4EC4}">
          <cx:tx>
            <cx:txData>
              <cx:f>_xlchart.v1.2</cx:f>
              <cx:v>Score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l-G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σ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-normalized scores</a:t>
            </a:r>
          </a:p>
        </cx:rich>
      </cx:tx>
    </cx:title>
    <cx:plotArea>
      <cx:plotAreaRegion>
        <cx:series layoutId="clusteredColumn" uniqueId="{161F516C-B04E-4C1E-9E6E-DCF381A9C751}">
          <cx:tx>
            <cx:txData>
              <cx:f>_xlchart.v1.0</cx:f>
              <cx:v>Score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%-ile Normalized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%-ile Normalized Scores</a:t>
          </a:r>
        </a:p>
      </cx:txPr>
    </cx:title>
    <cx:plotArea>
      <cx:plotAreaRegion>
        <cx:series layoutId="clusteredColumn" uniqueId="{D4E27CBD-8244-4B3F-8FB8-EDB31E51FCA3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Raw Student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Raw Student Scores</a:t>
          </a:r>
        </a:p>
      </cx:txPr>
    </cx:title>
    <cx:plotArea>
      <cx:plotAreaRegion>
        <cx:series layoutId="clusteredColumn" uniqueId="{841A5C54-438C-4D63-9064-7BF8D02B4EC4}">
          <cx:tx>
            <cx:txData>
              <cx:f>_xlchart.v1.6</cx:f>
              <cx:v>Score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l-G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σ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-normalized scores</a:t>
            </a:r>
          </a:p>
        </cx:rich>
      </cx:tx>
    </cx:title>
    <cx:plotArea>
      <cx:plotAreaRegion>
        <cx:series layoutId="clusteredColumn" uniqueId="{161F516C-B04E-4C1E-9E6E-DCF381A9C751}">
          <cx:tx>
            <cx:txData>
              <cx:f>_xlchart.v1.9</cx:f>
              <cx:v>Score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%-ile Normalized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%-ile Normalized Scores</a:t>
          </a:r>
        </a:p>
      </cx:txPr>
    </cx:title>
    <cx:plotArea>
      <cx:plotAreaRegion>
        <cx:series layoutId="clusteredColumn" uniqueId="{D4E27CBD-8244-4B3F-8FB8-EDB31E51FCA3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Raw Student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Raw Student Scores</a:t>
          </a:r>
        </a:p>
      </cx:txPr>
    </cx:title>
    <cx:plotArea>
      <cx:plotAreaRegion>
        <cx:series layoutId="clusteredColumn" uniqueId="{841A5C54-438C-4D63-9064-7BF8D02B4EC4}">
          <cx:tx>
            <cx:txData>
              <cx:f>_xlchart.v1.14</cx:f>
              <cx:v>Score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l-G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σ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-normalized scores</a:t>
            </a:r>
          </a:p>
        </cx:rich>
      </cx:tx>
    </cx:title>
    <cx:plotArea>
      <cx:plotAreaRegion>
        <cx:series layoutId="clusteredColumn" uniqueId="{161F516C-B04E-4C1E-9E6E-DCF381A9C751}">
          <cx:tx>
            <cx:txData>
              <cx:f>_xlchart.v1.11</cx:f>
              <cx:v>Score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%-ile Normalized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%-ile Normalized Scores</a:t>
          </a:r>
        </a:p>
      </cx:txPr>
    </cx:title>
    <cx:plotArea>
      <cx:plotAreaRegion>
        <cx:series layoutId="clusteredColumn" uniqueId="{D4E27CBD-8244-4B3F-8FB8-EDB31E51FCA3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microsoft.com/office/2014/relationships/chartEx" Target="../charts/chartEx7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138112</xdr:rowOff>
    </xdr:from>
    <xdr:to>
      <xdr:col>7</xdr:col>
      <xdr:colOff>314325</xdr:colOff>
      <xdr:row>21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05D8A31-6B6A-4F0F-9867-260E34A553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4335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376237</xdr:colOff>
      <xdr:row>21</xdr:row>
      <xdr:rowOff>33337</xdr:rowOff>
    </xdr:from>
    <xdr:to>
      <xdr:col>10</xdr:col>
      <xdr:colOff>71437</xdr:colOff>
      <xdr:row>35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43D808CE-91E0-48FF-BE7D-EC9279F3BD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5437" y="41862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261937</xdr:colOff>
      <xdr:row>6</xdr:row>
      <xdr:rowOff>138112</xdr:rowOff>
    </xdr:from>
    <xdr:to>
      <xdr:col>16</xdr:col>
      <xdr:colOff>566737</xdr:colOff>
      <xdr:row>21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4041245-682E-458D-84A5-4AB47C7BE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8337" y="14335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119062</xdr:colOff>
      <xdr:row>21</xdr:row>
      <xdr:rowOff>42862</xdr:rowOff>
    </xdr:from>
    <xdr:to>
      <xdr:col>23</xdr:col>
      <xdr:colOff>423862</xdr:colOff>
      <xdr:row>35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76BF2A-B089-45BD-9D70-934A27F74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33337</xdr:rowOff>
    </xdr:from>
    <xdr:to>
      <xdr:col>7</xdr:col>
      <xdr:colOff>304800</xdr:colOff>
      <xdr:row>20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E78A08-BE02-44D9-9771-F8DEB5F36A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28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376237</xdr:colOff>
      <xdr:row>21</xdr:row>
      <xdr:rowOff>33337</xdr:rowOff>
    </xdr:from>
    <xdr:to>
      <xdr:col>10</xdr:col>
      <xdr:colOff>71437</xdr:colOff>
      <xdr:row>35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BE89A9A-6F2E-4BEB-8A0B-8C1B50ED09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5437" y="41862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261937</xdr:colOff>
      <xdr:row>6</xdr:row>
      <xdr:rowOff>138112</xdr:rowOff>
    </xdr:from>
    <xdr:to>
      <xdr:col>16</xdr:col>
      <xdr:colOff>566737</xdr:colOff>
      <xdr:row>21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1A81108-9C34-4FB2-B497-F9CD803FE4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8337" y="14335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119062</xdr:colOff>
      <xdr:row>21</xdr:row>
      <xdr:rowOff>42862</xdr:rowOff>
    </xdr:from>
    <xdr:to>
      <xdr:col>23</xdr:col>
      <xdr:colOff>423862</xdr:colOff>
      <xdr:row>35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731C51-12A2-4DB7-A974-8EA80F9E0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14287</xdr:rowOff>
    </xdr:from>
    <xdr:to>
      <xdr:col>7</xdr:col>
      <xdr:colOff>323850</xdr:colOff>
      <xdr:row>20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EADACFA-64A1-4CCD-9E44-9C24E9582D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309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376237</xdr:colOff>
      <xdr:row>21</xdr:row>
      <xdr:rowOff>33337</xdr:rowOff>
    </xdr:from>
    <xdr:to>
      <xdr:col>10</xdr:col>
      <xdr:colOff>71437</xdr:colOff>
      <xdr:row>35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CEF5382-D771-4B46-B862-0965E23554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5437" y="41862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261937</xdr:colOff>
      <xdr:row>6</xdr:row>
      <xdr:rowOff>138112</xdr:rowOff>
    </xdr:from>
    <xdr:to>
      <xdr:col>16</xdr:col>
      <xdr:colOff>566737</xdr:colOff>
      <xdr:row>21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3A9F8EB-C72D-4CDD-848A-23B6B0AEAD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8337" y="14335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119062</xdr:colOff>
      <xdr:row>21</xdr:row>
      <xdr:rowOff>42862</xdr:rowOff>
    </xdr:from>
    <xdr:to>
      <xdr:col>23</xdr:col>
      <xdr:colOff>423862</xdr:colOff>
      <xdr:row>35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C34294-2EC9-45E6-A629-C40284871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25449-528D-43C1-81D3-9D2D91BC85F1}">
  <dimension ref="A1:X105"/>
  <sheetViews>
    <sheetView workbookViewId="0">
      <selection activeCell="X18" sqref="X18"/>
    </sheetView>
  </sheetViews>
  <sheetFormatPr defaultRowHeight="15" x14ac:dyDescent="0.25"/>
  <sheetData>
    <row r="1" spans="1:24" ht="21" x14ac:dyDescent="0.35">
      <c r="A1" s="1" t="s">
        <v>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4" ht="21" x14ac:dyDescent="0.3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24" x14ac:dyDescent="0.25">
      <c r="A3" s="2" t="s">
        <v>4</v>
      </c>
      <c r="B3" s="2"/>
      <c r="C3" s="2"/>
      <c r="E3" s="3" t="s">
        <v>57</v>
      </c>
      <c r="F3" s="3"/>
      <c r="G3" s="3"/>
      <c r="H3" s="3"/>
      <c r="J3" s="3" t="s">
        <v>66</v>
      </c>
      <c r="K3" s="3"/>
      <c r="L3" s="3"/>
      <c r="M3" s="3"/>
      <c r="N3" s="3"/>
      <c r="O3" s="3"/>
      <c r="P3" s="3"/>
      <c r="Q3" s="3"/>
      <c r="R3" s="3"/>
      <c r="T3" s="2" t="s">
        <v>68</v>
      </c>
      <c r="U3" s="2"/>
      <c r="V3" s="2"/>
    </row>
    <row r="4" spans="1:24" x14ac:dyDescent="0.25">
      <c r="A4" s="2" t="s">
        <v>3</v>
      </c>
      <c r="B4" s="2"/>
      <c r="C4" s="2"/>
      <c r="E4" s="3" t="s">
        <v>58</v>
      </c>
      <c r="F4" s="3"/>
      <c r="G4" s="3"/>
      <c r="H4" s="3"/>
      <c r="J4" s="7" t="s">
        <v>62</v>
      </c>
      <c r="K4" s="7"/>
      <c r="M4" s="7" t="s">
        <v>63</v>
      </c>
      <c r="N4" s="7"/>
      <c r="O4" s="7"/>
      <c r="Q4" s="7" t="s">
        <v>64</v>
      </c>
      <c r="R4" s="7"/>
      <c r="T4" s="2" t="s">
        <v>67</v>
      </c>
      <c r="U4" s="2"/>
      <c r="V4" s="2"/>
    </row>
    <row r="5" spans="1:24" x14ac:dyDescent="0.25">
      <c r="A5" t="s">
        <v>1</v>
      </c>
      <c r="B5" t="s">
        <v>2</v>
      </c>
      <c r="E5" t="s">
        <v>60</v>
      </c>
      <c r="F5" s="4">
        <f>AVERAGE(B6:B57)</f>
        <v>52.82692307692308</v>
      </c>
      <c r="G5" t="s">
        <v>1</v>
      </c>
      <c r="H5" t="s">
        <v>2</v>
      </c>
      <c r="J5" s="5" t="s">
        <v>61</v>
      </c>
      <c r="K5" s="5" t="s">
        <v>2</v>
      </c>
      <c r="L5" s="5"/>
      <c r="M5" s="5" t="s">
        <v>2</v>
      </c>
      <c r="N5" s="5" t="s">
        <v>61</v>
      </c>
      <c r="Q5" t="s">
        <v>1</v>
      </c>
      <c r="R5" t="s">
        <v>2</v>
      </c>
      <c r="T5" t="s">
        <v>69</v>
      </c>
      <c r="U5" t="s">
        <v>70</v>
      </c>
    </row>
    <row r="6" spans="1:24" x14ac:dyDescent="0.25">
      <c r="A6" t="s">
        <v>5</v>
      </c>
      <c r="B6">
        <v>20</v>
      </c>
      <c r="E6" t="s">
        <v>59</v>
      </c>
      <c r="F6" s="4">
        <f>STDEV(B6:B57)</f>
        <v>18.508843836145726</v>
      </c>
      <c r="G6" t="str">
        <f>A6</f>
        <v>a</v>
      </c>
      <c r="H6">
        <f>_xlfn.NORM.DIST(B6,$F$5,$F$6,TRUE)*100</f>
        <v>3.806628915671145</v>
      </c>
      <c r="J6" s="5">
        <v>100</v>
      </c>
      <c r="K6" s="6">
        <f>_xlfn.PERCENTILE.INC($B$6:$B$57,J6/100)</f>
        <v>94</v>
      </c>
      <c r="L6" s="5"/>
      <c r="M6" s="5">
        <v>100</v>
      </c>
      <c r="N6" s="5" t="e">
        <f>INDEX($J$6:$J$106,MATCH(M6,$K$6:$K$106,-1))</f>
        <v>#N/A</v>
      </c>
      <c r="Q6" t="str">
        <f>A6</f>
        <v>a</v>
      </c>
      <c r="R6">
        <f>INDEX($N$6:$N$105,MATCH(B6,$M$6:$M$105,0))</f>
        <v>1</v>
      </c>
      <c r="T6" t="str">
        <f>A6</f>
        <v>a</v>
      </c>
      <c r="U6">
        <f>R6-H6</f>
        <v>-2.806628915671145</v>
      </c>
      <c r="V6" s="8" t="s">
        <v>71</v>
      </c>
      <c r="W6" s="8"/>
      <c r="X6" s="8"/>
    </row>
    <row r="7" spans="1:24" x14ac:dyDescent="0.25">
      <c r="A7" t="s">
        <v>6</v>
      </c>
      <c r="B7">
        <v>21</v>
      </c>
      <c r="G7" t="str">
        <f t="shared" ref="G7:G57" si="0">A7</f>
        <v>b</v>
      </c>
      <c r="H7">
        <f t="shared" ref="H7:H57" si="1">_xlfn.NORM.DIST(B7,$F$5,$F$6,TRUE)*100</f>
        <v>4.275693595643915</v>
      </c>
      <c r="J7" s="5">
        <v>99</v>
      </c>
      <c r="K7" s="6">
        <f t="shared" ref="K7:K70" si="2">_xlfn.PERCENTILE.INC($B$6:$B$57,J7/100)</f>
        <v>92.98</v>
      </c>
      <c r="L7" s="5"/>
      <c r="M7" s="5">
        <v>99</v>
      </c>
      <c r="N7" s="5" t="e">
        <f t="shared" ref="N7:N70" si="3">INDEX($J$6:$J$106,MATCH(M7,$K$6:$K$106,-1))</f>
        <v>#N/A</v>
      </c>
      <c r="Q7" t="str">
        <f t="shared" ref="Q7:Q70" si="4">A7</f>
        <v>b</v>
      </c>
      <c r="R7">
        <f t="shared" ref="R7:R70" si="5">INDEX($N$6:$N$105,MATCH(B7,$M$6:$M$105,0))</f>
        <v>2</v>
      </c>
      <c r="T7" t="str">
        <f t="shared" ref="T7:T57" si="6">A7</f>
        <v>b</v>
      </c>
      <c r="U7">
        <f t="shared" ref="U7:U57" si="7">R7-H7</f>
        <v>-2.275693595643915</v>
      </c>
      <c r="V7" s="8" t="s">
        <v>72</v>
      </c>
      <c r="W7" s="8"/>
      <c r="X7" s="8"/>
    </row>
    <row r="8" spans="1:24" x14ac:dyDescent="0.25">
      <c r="A8" t="s">
        <v>7</v>
      </c>
      <c r="B8">
        <v>25</v>
      </c>
      <c r="G8" t="str">
        <f t="shared" si="0"/>
        <v>c</v>
      </c>
      <c r="H8">
        <f t="shared" si="1"/>
        <v>6.6362900332073522</v>
      </c>
      <c r="J8" s="5">
        <v>98</v>
      </c>
      <c r="K8" s="6">
        <f t="shared" si="2"/>
        <v>91.919999999999987</v>
      </c>
      <c r="L8" s="5"/>
      <c r="M8" s="5">
        <v>98</v>
      </c>
      <c r="N8" s="5" t="e">
        <f t="shared" si="3"/>
        <v>#N/A</v>
      </c>
      <c r="Q8" t="str">
        <f t="shared" si="4"/>
        <v>c</v>
      </c>
      <c r="R8">
        <f t="shared" si="5"/>
        <v>4</v>
      </c>
      <c r="T8" t="str">
        <f t="shared" si="6"/>
        <v>c</v>
      </c>
      <c r="U8">
        <f t="shared" si="7"/>
        <v>-2.6362900332073522</v>
      </c>
      <c r="V8" s="8" t="s">
        <v>73</v>
      </c>
      <c r="W8" s="8"/>
      <c r="X8" s="8"/>
    </row>
    <row r="9" spans="1:24" x14ac:dyDescent="0.25">
      <c r="A9" t="s">
        <v>8</v>
      </c>
      <c r="B9">
        <v>31</v>
      </c>
      <c r="G9" t="str">
        <f t="shared" si="0"/>
        <v>d</v>
      </c>
      <c r="H9">
        <f t="shared" si="1"/>
        <v>11.914535289889384</v>
      </c>
      <c r="J9" s="5">
        <v>97</v>
      </c>
      <c r="K9" s="6">
        <f t="shared" si="2"/>
        <v>89.88</v>
      </c>
      <c r="L9" s="5"/>
      <c r="M9" s="5">
        <v>97</v>
      </c>
      <c r="N9" s="5" t="e">
        <f t="shared" si="3"/>
        <v>#N/A</v>
      </c>
      <c r="Q9" t="str">
        <f t="shared" si="4"/>
        <v>d</v>
      </c>
      <c r="R9">
        <f t="shared" si="5"/>
        <v>6</v>
      </c>
      <c r="T9" t="str">
        <f t="shared" si="6"/>
        <v>d</v>
      </c>
      <c r="U9">
        <f t="shared" si="7"/>
        <v>-5.9145352898893844</v>
      </c>
      <c r="V9" s="8" t="s">
        <v>74</v>
      </c>
      <c r="W9" s="8"/>
      <c r="X9" s="8"/>
    </row>
    <row r="10" spans="1:24" x14ac:dyDescent="0.25">
      <c r="A10" t="s">
        <v>9</v>
      </c>
      <c r="B10">
        <v>32</v>
      </c>
      <c r="G10" t="str">
        <f t="shared" si="0"/>
        <v>e</v>
      </c>
      <c r="H10">
        <f t="shared" si="1"/>
        <v>13.024331152588767</v>
      </c>
      <c r="J10" s="5">
        <v>96</v>
      </c>
      <c r="K10" s="6">
        <f t="shared" si="2"/>
        <v>87.92</v>
      </c>
      <c r="L10" s="5"/>
      <c r="M10" s="5">
        <v>96</v>
      </c>
      <c r="N10" s="5" t="e">
        <f t="shared" si="3"/>
        <v>#N/A</v>
      </c>
      <c r="Q10" t="str">
        <f t="shared" si="4"/>
        <v>e</v>
      </c>
      <c r="R10">
        <f t="shared" si="5"/>
        <v>8</v>
      </c>
      <c r="T10" t="str">
        <f t="shared" si="6"/>
        <v>e</v>
      </c>
      <c r="U10">
        <f t="shared" si="7"/>
        <v>-5.0243311525887666</v>
      </c>
      <c r="V10" s="8" t="s">
        <v>75</v>
      </c>
      <c r="W10" s="8"/>
      <c r="X10" s="8"/>
    </row>
    <row r="11" spans="1:24" x14ac:dyDescent="0.25">
      <c r="A11" t="s">
        <v>10</v>
      </c>
      <c r="B11">
        <v>33</v>
      </c>
      <c r="G11" t="str">
        <f t="shared" si="0"/>
        <v>f</v>
      </c>
      <c r="H11">
        <f t="shared" si="1"/>
        <v>14.203672518554333</v>
      </c>
      <c r="J11" s="5">
        <v>95</v>
      </c>
      <c r="K11" s="6">
        <f t="shared" si="2"/>
        <v>86.899999999999991</v>
      </c>
      <c r="L11" s="5"/>
      <c r="M11" s="5">
        <v>95</v>
      </c>
      <c r="N11" s="5" t="e">
        <f t="shared" si="3"/>
        <v>#N/A</v>
      </c>
      <c r="Q11" t="str">
        <f t="shared" si="4"/>
        <v>f</v>
      </c>
      <c r="R11">
        <f t="shared" si="5"/>
        <v>10</v>
      </c>
      <c r="T11" t="str">
        <f t="shared" si="6"/>
        <v>f</v>
      </c>
      <c r="U11">
        <f t="shared" si="7"/>
        <v>-4.2036725185543329</v>
      </c>
      <c r="V11" s="8" t="s">
        <v>76</v>
      </c>
      <c r="W11" s="8"/>
      <c r="X11" s="8"/>
    </row>
    <row r="12" spans="1:24" x14ac:dyDescent="0.25">
      <c r="A12" t="s">
        <v>11</v>
      </c>
      <c r="B12">
        <v>34</v>
      </c>
      <c r="G12" t="str">
        <f t="shared" si="0"/>
        <v>g</v>
      </c>
      <c r="H12">
        <f t="shared" si="1"/>
        <v>15.453265403404925</v>
      </c>
      <c r="J12" s="5">
        <v>94</v>
      </c>
      <c r="K12" s="6">
        <f t="shared" si="2"/>
        <v>85.88</v>
      </c>
      <c r="L12" s="5"/>
      <c r="M12" s="5">
        <v>94</v>
      </c>
      <c r="N12" s="5">
        <f t="shared" si="3"/>
        <v>100</v>
      </c>
      <c r="Q12" t="str">
        <f t="shared" si="4"/>
        <v>g</v>
      </c>
      <c r="R12">
        <f t="shared" si="5"/>
        <v>12</v>
      </c>
      <c r="T12" t="str">
        <f t="shared" si="6"/>
        <v>g</v>
      </c>
      <c r="U12">
        <f t="shared" si="7"/>
        <v>-3.4532654034049255</v>
      </c>
      <c r="V12" s="8" t="s">
        <v>77</v>
      </c>
      <c r="W12" s="8"/>
      <c r="X12" s="8"/>
    </row>
    <row r="13" spans="1:24" x14ac:dyDescent="0.25">
      <c r="A13" t="s">
        <v>12</v>
      </c>
      <c r="B13">
        <v>35</v>
      </c>
      <c r="G13" t="str">
        <f t="shared" si="0"/>
        <v>h</v>
      </c>
      <c r="H13">
        <f t="shared" si="1"/>
        <v>16.773436246422747</v>
      </c>
      <c r="J13" s="5">
        <v>93</v>
      </c>
      <c r="K13" s="6">
        <f t="shared" si="2"/>
        <v>84.86</v>
      </c>
      <c r="L13" s="5"/>
      <c r="M13" s="5">
        <v>93</v>
      </c>
      <c r="N13" s="5">
        <f t="shared" si="3"/>
        <v>100</v>
      </c>
      <c r="Q13" t="str">
        <f t="shared" si="4"/>
        <v>h</v>
      </c>
      <c r="R13">
        <f t="shared" si="5"/>
        <v>14</v>
      </c>
      <c r="T13" t="str">
        <f t="shared" si="6"/>
        <v>h</v>
      </c>
      <c r="U13">
        <f t="shared" si="7"/>
        <v>-2.7734362464227473</v>
      </c>
    </row>
    <row r="14" spans="1:24" x14ac:dyDescent="0.25">
      <c r="A14" t="s">
        <v>13</v>
      </c>
      <c r="B14">
        <v>36</v>
      </c>
      <c r="G14" t="str">
        <f t="shared" si="0"/>
        <v>i</v>
      </c>
      <c r="H14">
        <f t="shared" si="1"/>
        <v>18.164106967682013</v>
      </c>
      <c r="J14" s="5">
        <v>92</v>
      </c>
      <c r="K14" s="6">
        <f t="shared" si="2"/>
        <v>83.68</v>
      </c>
      <c r="M14" s="5">
        <v>92</v>
      </c>
      <c r="N14" s="5">
        <f t="shared" si="3"/>
        <v>99</v>
      </c>
      <c r="Q14" t="str">
        <f t="shared" si="4"/>
        <v>i</v>
      </c>
      <c r="R14">
        <f t="shared" si="5"/>
        <v>16</v>
      </c>
      <c r="T14" t="str">
        <f t="shared" si="6"/>
        <v>i</v>
      </c>
      <c r="U14">
        <f t="shared" si="7"/>
        <v>-2.164106967682013</v>
      </c>
    </row>
    <row r="15" spans="1:24" x14ac:dyDescent="0.25">
      <c r="A15" t="s">
        <v>14</v>
      </c>
      <c r="B15">
        <v>37</v>
      </c>
      <c r="G15" t="str">
        <f t="shared" si="0"/>
        <v>j</v>
      </c>
      <c r="H15">
        <f t="shared" si="1"/>
        <v>19.624773461285518</v>
      </c>
      <c r="J15" s="5">
        <v>91</v>
      </c>
      <c r="K15" s="6">
        <f t="shared" si="2"/>
        <v>81.640000000000015</v>
      </c>
      <c r="M15" s="5">
        <v>91</v>
      </c>
      <c r="N15" s="5">
        <f t="shared" si="3"/>
        <v>98</v>
      </c>
      <c r="Q15" t="str">
        <f t="shared" si="4"/>
        <v>j</v>
      </c>
      <c r="R15">
        <f t="shared" si="5"/>
        <v>18</v>
      </c>
      <c r="T15" t="str">
        <f t="shared" si="6"/>
        <v>j</v>
      </c>
      <c r="U15">
        <f t="shared" si="7"/>
        <v>-1.6247734612855176</v>
      </c>
    </row>
    <row r="16" spans="1:24" x14ac:dyDescent="0.25">
      <c r="A16" t="s">
        <v>15</v>
      </c>
      <c r="B16">
        <v>38</v>
      </c>
      <c r="G16" t="str">
        <f t="shared" si="0"/>
        <v>k</v>
      </c>
      <c r="H16">
        <f t="shared" si="1"/>
        <v>21.154488034747146</v>
      </c>
      <c r="J16" s="5">
        <v>90</v>
      </c>
      <c r="K16" s="6">
        <f t="shared" si="2"/>
        <v>79.8</v>
      </c>
      <c r="M16" s="5">
        <v>90</v>
      </c>
      <c r="N16" s="5">
        <f t="shared" si="3"/>
        <v>98</v>
      </c>
      <c r="Q16" t="str">
        <f t="shared" si="4"/>
        <v>k</v>
      </c>
      <c r="R16">
        <f t="shared" si="5"/>
        <v>20</v>
      </c>
      <c r="T16" t="str">
        <f t="shared" si="6"/>
        <v>k</v>
      </c>
      <c r="U16">
        <f t="shared" si="7"/>
        <v>-1.1544880347471462</v>
      </c>
    </row>
    <row r="17" spans="1:21" x14ac:dyDescent="0.25">
      <c r="A17" t="s">
        <v>16</v>
      </c>
      <c r="B17">
        <v>39</v>
      </c>
      <c r="G17" t="str">
        <f t="shared" si="0"/>
        <v>l</v>
      </c>
      <c r="H17">
        <f t="shared" si="1"/>
        <v>22.751846261054919</v>
      </c>
      <c r="J17" s="5">
        <v>89</v>
      </c>
      <c r="K17" s="6">
        <f t="shared" si="2"/>
        <v>78.78</v>
      </c>
      <c r="M17" s="5">
        <v>89</v>
      </c>
      <c r="N17" s="5">
        <f t="shared" si="3"/>
        <v>97</v>
      </c>
      <c r="Q17" t="str">
        <f t="shared" si="4"/>
        <v>l</v>
      </c>
      <c r="R17">
        <f t="shared" si="5"/>
        <v>23</v>
      </c>
      <c r="T17" t="str">
        <f t="shared" si="6"/>
        <v>l</v>
      </c>
      <c r="U17">
        <f t="shared" si="7"/>
        <v>0.24815373894508141</v>
      </c>
    </row>
    <row r="18" spans="1:21" x14ac:dyDescent="0.25">
      <c r="A18" t="s">
        <v>17</v>
      </c>
      <c r="B18">
        <v>39</v>
      </c>
      <c r="G18" t="str">
        <f t="shared" si="0"/>
        <v>m</v>
      </c>
      <c r="H18">
        <f t="shared" si="1"/>
        <v>22.751846261054919</v>
      </c>
      <c r="J18" s="5">
        <v>88</v>
      </c>
      <c r="K18" s="6">
        <f t="shared" si="2"/>
        <v>77.760000000000005</v>
      </c>
      <c r="M18" s="5">
        <v>88</v>
      </c>
      <c r="N18" s="5">
        <f t="shared" si="3"/>
        <v>97</v>
      </c>
      <c r="Q18" t="str">
        <f t="shared" si="4"/>
        <v>m</v>
      </c>
      <c r="R18">
        <f t="shared" si="5"/>
        <v>23</v>
      </c>
      <c r="T18" t="str">
        <f t="shared" si="6"/>
        <v>m</v>
      </c>
      <c r="U18">
        <f t="shared" si="7"/>
        <v>0.24815373894508141</v>
      </c>
    </row>
    <row r="19" spans="1:21" x14ac:dyDescent="0.25">
      <c r="A19" t="s">
        <v>18</v>
      </c>
      <c r="B19">
        <v>40</v>
      </c>
      <c r="G19" t="str">
        <f t="shared" si="0"/>
        <v>n</v>
      </c>
      <c r="H19">
        <f t="shared" si="1"/>
        <v>24.414978654453851</v>
      </c>
      <c r="J19" s="5">
        <v>87</v>
      </c>
      <c r="K19" s="6">
        <f t="shared" si="2"/>
        <v>76.739999999999995</v>
      </c>
      <c r="M19" s="5">
        <v>87</v>
      </c>
      <c r="N19" s="5">
        <f t="shared" si="3"/>
        <v>96</v>
      </c>
      <c r="Q19" t="str">
        <f t="shared" si="4"/>
        <v>n</v>
      </c>
      <c r="R19">
        <f t="shared" si="5"/>
        <v>27</v>
      </c>
      <c r="T19" t="str">
        <f t="shared" si="6"/>
        <v>n</v>
      </c>
      <c r="U19">
        <f t="shared" si="7"/>
        <v>2.5850213455461493</v>
      </c>
    </row>
    <row r="20" spans="1:21" x14ac:dyDescent="0.25">
      <c r="A20" t="s">
        <v>19</v>
      </c>
      <c r="B20">
        <v>40</v>
      </c>
      <c r="G20" t="str">
        <f t="shared" si="0"/>
        <v>o</v>
      </c>
      <c r="H20">
        <f t="shared" si="1"/>
        <v>24.414978654453851</v>
      </c>
      <c r="J20" s="5">
        <v>86</v>
      </c>
      <c r="K20" s="6">
        <f t="shared" si="2"/>
        <v>75.72</v>
      </c>
      <c r="M20" s="5">
        <v>86</v>
      </c>
      <c r="N20" s="5">
        <f t="shared" si="3"/>
        <v>95</v>
      </c>
      <c r="Q20" t="str">
        <f t="shared" si="4"/>
        <v>o</v>
      </c>
      <c r="R20">
        <f t="shared" si="5"/>
        <v>27</v>
      </c>
      <c r="T20" t="str">
        <f t="shared" si="6"/>
        <v>o</v>
      </c>
      <c r="U20">
        <f t="shared" si="7"/>
        <v>2.5850213455461493</v>
      </c>
    </row>
    <row r="21" spans="1:21" x14ac:dyDescent="0.25">
      <c r="A21" t="s">
        <v>20</v>
      </c>
      <c r="B21">
        <v>41</v>
      </c>
      <c r="G21" t="str">
        <f t="shared" si="0"/>
        <v>p</v>
      </c>
      <c r="H21">
        <f t="shared" si="1"/>
        <v>26.141547514220264</v>
      </c>
      <c r="J21" s="5">
        <v>85</v>
      </c>
      <c r="K21" s="6">
        <f t="shared" si="2"/>
        <v>74.7</v>
      </c>
      <c r="M21" s="5">
        <v>85</v>
      </c>
      <c r="N21" s="5">
        <f t="shared" si="3"/>
        <v>94</v>
      </c>
      <c r="Q21" t="str">
        <f t="shared" si="4"/>
        <v>p</v>
      </c>
      <c r="R21">
        <f t="shared" si="5"/>
        <v>30</v>
      </c>
      <c r="T21" t="str">
        <f t="shared" si="6"/>
        <v>p</v>
      </c>
      <c r="U21">
        <f t="shared" si="7"/>
        <v>3.8584524857797362</v>
      </c>
    </row>
    <row r="22" spans="1:21" x14ac:dyDescent="0.25">
      <c r="A22" t="s">
        <v>21</v>
      </c>
      <c r="B22">
        <v>42</v>
      </c>
      <c r="G22" t="str">
        <f t="shared" si="0"/>
        <v>q</v>
      </c>
      <c r="H22">
        <f t="shared" si="1"/>
        <v>27.928749203716809</v>
      </c>
      <c r="J22" s="5">
        <v>84</v>
      </c>
      <c r="K22" s="6">
        <f t="shared" si="2"/>
        <v>73.84</v>
      </c>
      <c r="M22" s="5">
        <v>84</v>
      </c>
      <c r="N22" s="5">
        <f t="shared" si="3"/>
        <v>93</v>
      </c>
      <c r="Q22" t="str">
        <f t="shared" si="4"/>
        <v>q</v>
      </c>
      <c r="R22">
        <f t="shared" si="5"/>
        <v>32</v>
      </c>
      <c r="T22" t="str">
        <f t="shared" si="6"/>
        <v>q</v>
      </c>
      <c r="U22">
        <f t="shared" si="7"/>
        <v>4.0712507962831914</v>
      </c>
    </row>
    <row r="23" spans="1:21" x14ac:dyDescent="0.25">
      <c r="A23" t="s">
        <v>22</v>
      </c>
      <c r="B23">
        <v>43</v>
      </c>
      <c r="G23" t="str">
        <f t="shared" si="0"/>
        <v>r</v>
      </c>
      <c r="H23">
        <f t="shared" si="1"/>
        <v>29.773322046198214</v>
      </c>
      <c r="J23" s="5">
        <v>83</v>
      </c>
      <c r="K23" s="6">
        <f t="shared" si="2"/>
        <v>73.33</v>
      </c>
      <c r="M23" s="5">
        <v>83</v>
      </c>
      <c r="N23" s="5">
        <f t="shared" si="3"/>
        <v>92</v>
      </c>
      <c r="Q23" t="str">
        <f t="shared" si="4"/>
        <v>r</v>
      </c>
      <c r="R23">
        <f t="shared" si="5"/>
        <v>34</v>
      </c>
      <c r="T23" t="str">
        <f t="shared" si="6"/>
        <v>r</v>
      </c>
      <c r="U23">
        <f t="shared" si="7"/>
        <v>4.2266779538017865</v>
      </c>
    </row>
    <row r="24" spans="1:21" x14ac:dyDescent="0.25">
      <c r="A24" t="s">
        <v>28</v>
      </c>
      <c r="B24">
        <v>44</v>
      </c>
      <c r="G24" t="str">
        <f t="shared" si="0"/>
        <v>s</v>
      </c>
      <c r="H24">
        <f t="shared" si="1"/>
        <v>31.671559925854364</v>
      </c>
      <c r="J24" s="5">
        <v>82</v>
      </c>
      <c r="K24" s="6">
        <f t="shared" si="2"/>
        <v>72.460000000000008</v>
      </c>
      <c r="M24" s="5">
        <v>82</v>
      </c>
      <c r="N24" s="5">
        <f t="shared" si="3"/>
        <v>92</v>
      </c>
      <c r="Q24" t="str">
        <f t="shared" si="4"/>
        <v>s</v>
      </c>
      <c r="R24">
        <f t="shared" si="5"/>
        <v>37</v>
      </c>
      <c r="T24" t="str">
        <f t="shared" si="6"/>
        <v>s</v>
      </c>
      <c r="U24">
        <f t="shared" si="7"/>
        <v>5.3284400741456359</v>
      </c>
    </row>
    <row r="25" spans="1:21" x14ac:dyDescent="0.25">
      <c r="A25" t="s">
        <v>29</v>
      </c>
      <c r="B25">
        <v>44</v>
      </c>
      <c r="G25" t="str">
        <f t="shared" si="0"/>
        <v>t</v>
      </c>
      <c r="H25">
        <f t="shared" si="1"/>
        <v>31.671559925854364</v>
      </c>
      <c r="J25" s="5">
        <v>81</v>
      </c>
      <c r="K25" s="6">
        <f t="shared" si="2"/>
        <v>70.930000000000007</v>
      </c>
      <c r="M25" s="5">
        <v>81</v>
      </c>
      <c r="N25" s="5">
        <f t="shared" si="3"/>
        <v>91</v>
      </c>
      <c r="Q25" t="str">
        <f t="shared" si="4"/>
        <v>t</v>
      </c>
      <c r="R25">
        <f t="shared" si="5"/>
        <v>37</v>
      </c>
      <c r="T25" t="str">
        <f t="shared" si="6"/>
        <v>t</v>
      </c>
      <c r="U25">
        <f t="shared" si="7"/>
        <v>5.3284400741456359</v>
      </c>
    </row>
    <row r="26" spans="1:21" x14ac:dyDescent="0.25">
      <c r="A26" t="s">
        <v>23</v>
      </c>
      <c r="B26">
        <v>45</v>
      </c>
      <c r="G26" t="str">
        <f t="shared" si="0"/>
        <v>u</v>
      </c>
      <c r="H26">
        <f t="shared" si="1"/>
        <v>33.619331584360566</v>
      </c>
      <c r="J26" s="5">
        <v>80</v>
      </c>
      <c r="K26" s="6">
        <f t="shared" si="2"/>
        <v>69.600000000000009</v>
      </c>
      <c r="M26" s="5">
        <v>80</v>
      </c>
      <c r="N26" s="5">
        <f t="shared" si="3"/>
        <v>91</v>
      </c>
      <c r="Q26" t="str">
        <f t="shared" si="4"/>
        <v>u</v>
      </c>
      <c r="R26">
        <f t="shared" si="5"/>
        <v>41</v>
      </c>
      <c r="T26" t="str">
        <f t="shared" si="6"/>
        <v>u</v>
      </c>
      <c r="U26">
        <f t="shared" si="7"/>
        <v>7.380668415639434</v>
      </c>
    </row>
    <row r="27" spans="1:21" x14ac:dyDescent="0.25">
      <c r="A27" t="s">
        <v>30</v>
      </c>
      <c r="B27">
        <v>45</v>
      </c>
      <c r="G27" t="str">
        <f t="shared" si="0"/>
        <v>v</v>
      </c>
      <c r="H27">
        <f t="shared" si="1"/>
        <v>33.619331584360566</v>
      </c>
      <c r="J27" s="5">
        <v>79</v>
      </c>
      <c r="K27" s="6">
        <f t="shared" si="2"/>
        <v>68.58</v>
      </c>
      <c r="M27" s="5">
        <v>79</v>
      </c>
      <c r="N27" s="5">
        <f t="shared" si="3"/>
        <v>90</v>
      </c>
      <c r="Q27" t="str">
        <f t="shared" si="4"/>
        <v>v</v>
      </c>
      <c r="R27">
        <f t="shared" si="5"/>
        <v>41</v>
      </c>
      <c r="T27" t="str">
        <f t="shared" si="6"/>
        <v>v</v>
      </c>
      <c r="U27">
        <f t="shared" si="7"/>
        <v>7.380668415639434</v>
      </c>
    </row>
    <row r="28" spans="1:21" x14ac:dyDescent="0.25">
      <c r="A28" t="s">
        <v>24</v>
      </c>
      <c r="B28">
        <v>47</v>
      </c>
      <c r="G28" t="str">
        <f t="shared" si="0"/>
        <v>w</v>
      </c>
      <c r="H28">
        <f t="shared" si="1"/>
        <v>37.644980149464992</v>
      </c>
      <c r="J28" s="5">
        <v>78</v>
      </c>
      <c r="K28" s="6">
        <f t="shared" si="2"/>
        <v>67.56</v>
      </c>
      <c r="M28" s="5">
        <v>78</v>
      </c>
      <c r="N28" s="5">
        <f t="shared" si="3"/>
        <v>89</v>
      </c>
      <c r="Q28" t="str">
        <f t="shared" si="4"/>
        <v>w</v>
      </c>
      <c r="R28">
        <f t="shared" si="5"/>
        <v>44</v>
      </c>
      <c r="T28" t="str">
        <f t="shared" si="6"/>
        <v>w</v>
      </c>
      <c r="U28">
        <f t="shared" si="7"/>
        <v>6.3550198505350082</v>
      </c>
    </row>
    <row r="29" spans="1:21" x14ac:dyDescent="0.25">
      <c r="A29" t="s">
        <v>25</v>
      </c>
      <c r="B29">
        <v>48</v>
      </c>
      <c r="G29" t="str">
        <f t="shared" si="0"/>
        <v>x</v>
      </c>
      <c r="H29">
        <f t="shared" si="1"/>
        <v>39.712719298884878</v>
      </c>
      <c r="J29" s="5">
        <v>77</v>
      </c>
      <c r="K29" s="6">
        <f t="shared" si="2"/>
        <v>66.540000000000006</v>
      </c>
      <c r="M29" s="5">
        <v>77</v>
      </c>
      <c r="N29" s="5">
        <f t="shared" si="3"/>
        <v>88</v>
      </c>
      <c r="Q29" t="str">
        <f t="shared" si="4"/>
        <v>x</v>
      </c>
      <c r="R29">
        <f t="shared" si="5"/>
        <v>47</v>
      </c>
      <c r="T29" t="str">
        <f t="shared" si="6"/>
        <v>x</v>
      </c>
      <c r="U29">
        <f t="shared" si="7"/>
        <v>7.2872807011151224</v>
      </c>
    </row>
    <row r="30" spans="1:21" x14ac:dyDescent="0.25">
      <c r="A30" t="s">
        <v>26</v>
      </c>
      <c r="B30">
        <v>48</v>
      </c>
      <c r="G30" t="str">
        <f t="shared" si="0"/>
        <v>y</v>
      </c>
      <c r="H30">
        <f t="shared" si="1"/>
        <v>39.712719298884878</v>
      </c>
      <c r="J30" s="5">
        <v>76</v>
      </c>
      <c r="K30" s="6">
        <f t="shared" si="2"/>
        <v>65.52</v>
      </c>
      <c r="M30" s="5">
        <v>76</v>
      </c>
      <c r="N30" s="5">
        <f t="shared" si="3"/>
        <v>87</v>
      </c>
      <c r="Q30" t="str">
        <f t="shared" si="4"/>
        <v>y</v>
      </c>
      <c r="R30">
        <f t="shared" si="5"/>
        <v>47</v>
      </c>
      <c r="T30" t="str">
        <f t="shared" si="6"/>
        <v>y</v>
      </c>
      <c r="U30">
        <f t="shared" si="7"/>
        <v>7.2872807011151224</v>
      </c>
    </row>
    <row r="31" spans="1:21" x14ac:dyDescent="0.25">
      <c r="A31" t="s">
        <v>27</v>
      </c>
      <c r="B31">
        <v>49</v>
      </c>
      <c r="G31" t="str">
        <f t="shared" si="0"/>
        <v>z</v>
      </c>
      <c r="H31">
        <f t="shared" si="1"/>
        <v>41.809791980164199</v>
      </c>
      <c r="J31" s="5">
        <v>75</v>
      </c>
      <c r="K31" s="6">
        <f t="shared" si="2"/>
        <v>64.5</v>
      </c>
      <c r="M31" s="5">
        <v>75</v>
      </c>
      <c r="N31" s="5">
        <f t="shared" si="3"/>
        <v>86</v>
      </c>
      <c r="Q31" t="str">
        <f t="shared" si="4"/>
        <v>z</v>
      </c>
      <c r="R31">
        <f t="shared" si="5"/>
        <v>50</v>
      </c>
      <c r="T31" t="str">
        <f t="shared" si="6"/>
        <v>z</v>
      </c>
      <c r="U31">
        <f t="shared" si="7"/>
        <v>8.1902080198358007</v>
      </c>
    </row>
    <row r="32" spans="1:21" x14ac:dyDescent="0.25">
      <c r="A32" t="s">
        <v>31</v>
      </c>
      <c r="B32">
        <v>49</v>
      </c>
      <c r="G32" t="str">
        <f t="shared" si="0"/>
        <v>A</v>
      </c>
      <c r="H32">
        <f t="shared" si="1"/>
        <v>41.809791980164199</v>
      </c>
      <c r="J32" s="5">
        <v>74</v>
      </c>
      <c r="K32" s="6">
        <f t="shared" si="2"/>
        <v>63.74</v>
      </c>
      <c r="M32" s="5">
        <v>74</v>
      </c>
      <c r="N32" s="5">
        <f t="shared" si="3"/>
        <v>85</v>
      </c>
      <c r="Q32" t="str">
        <f t="shared" si="4"/>
        <v>A</v>
      </c>
      <c r="R32">
        <f t="shared" si="5"/>
        <v>50</v>
      </c>
      <c r="T32" t="str">
        <f t="shared" si="6"/>
        <v>A</v>
      </c>
      <c r="U32">
        <f t="shared" si="7"/>
        <v>8.1902080198358007</v>
      </c>
    </row>
    <row r="33" spans="1:21" x14ac:dyDescent="0.25">
      <c r="A33" t="s">
        <v>32</v>
      </c>
      <c r="B33">
        <v>50</v>
      </c>
      <c r="G33" t="str">
        <f t="shared" si="0"/>
        <v>B</v>
      </c>
      <c r="H33">
        <f t="shared" si="1"/>
        <v>43.930416585956202</v>
      </c>
      <c r="J33" s="5">
        <v>73</v>
      </c>
      <c r="K33" s="6">
        <f t="shared" si="2"/>
        <v>63.23</v>
      </c>
      <c r="M33" s="5">
        <v>73</v>
      </c>
      <c r="N33" s="5">
        <f t="shared" si="3"/>
        <v>83</v>
      </c>
      <c r="Q33" t="str">
        <f t="shared" si="4"/>
        <v>B</v>
      </c>
      <c r="R33">
        <f t="shared" si="5"/>
        <v>54</v>
      </c>
      <c r="T33" t="str">
        <f t="shared" si="6"/>
        <v>B</v>
      </c>
      <c r="U33">
        <f t="shared" si="7"/>
        <v>10.069583414043798</v>
      </c>
    </row>
    <row r="34" spans="1:21" x14ac:dyDescent="0.25">
      <c r="A34" t="s">
        <v>33</v>
      </c>
      <c r="B34">
        <v>50</v>
      </c>
      <c r="G34" t="str">
        <f t="shared" si="0"/>
        <v>C</v>
      </c>
      <c r="H34">
        <f t="shared" si="1"/>
        <v>43.930416585956202</v>
      </c>
      <c r="J34" s="5">
        <v>72</v>
      </c>
      <c r="K34" s="6">
        <f t="shared" si="2"/>
        <v>62.72</v>
      </c>
      <c r="M34" s="5">
        <v>72</v>
      </c>
      <c r="N34" s="5">
        <f t="shared" si="3"/>
        <v>82</v>
      </c>
      <c r="Q34" t="str">
        <f t="shared" si="4"/>
        <v>C</v>
      </c>
      <c r="R34">
        <f t="shared" si="5"/>
        <v>54</v>
      </c>
      <c r="T34" t="str">
        <f t="shared" si="6"/>
        <v>C</v>
      </c>
      <c r="U34">
        <f t="shared" si="7"/>
        <v>10.069583414043798</v>
      </c>
    </row>
    <row r="35" spans="1:21" x14ac:dyDescent="0.25">
      <c r="A35" t="s">
        <v>34</v>
      </c>
      <c r="B35">
        <v>51</v>
      </c>
      <c r="G35" t="str">
        <f t="shared" si="0"/>
        <v>D</v>
      </c>
      <c r="H35">
        <f t="shared" si="1"/>
        <v>46.068608541090619</v>
      </c>
      <c r="J35" s="5">
        <v>71</v>
      </c>
      <c r="K35" s="6">
        <f t="shared" si="2"/>
        <v>62.21</v>
      </c>
      <c r="M35" s="5">
        <v>71</v>
      </c>
      <c r="N35" s="5">
        <f t="shared" si="3"/>
        <v>82</v>
      </c>
      <c r="Q35" t="str">
        <f t="shared" si="4"/>
        <v>D</v>
      </c>
      <c r="R35">
        <f t="shared" si="5"/>
        <v>57</v>
      </c>
      <c r="T35" t="str">
        <f t="shared" si="6"/>
        <v>D</v>
      </c>
      <c r="U35">
        <f t="shared" si="7"/>
        <v>10.931391458909381</v>
      </c>
    </row>
    <row r="36" spans="1:21" x14ac:dyDescent="0.25">
      <c r="A36" t="s">
        <v>35</v>
      </c>
      <c r="B36">
        <v>52</v>
      </c>
      <c r="G36" t="str">
        <f t="shared" si="0"/>
        <v>E</v>
      </c>
      <c r="H36">
        <f t="shared" si="1"/>
        <v>48.21823088433009</v>
      </c>
      <c r="J36" s="5">
        <v>70</v>
      </c>
      <c r="K36" s="6">
        <f t="shared" si="2"/>
        <v>61.399999999999991</v>
      </c>
      <c r="M36" s="5">
        <v>70</v>
      </c>
      <c r="N36" s="5">
        <f t="shared" si="3"/>
        <v>81</v>
      </c>
      <c r="Q36" t="str">
        <f t="shared" si="4"/>
        <v>E</v>
      </c>
      <c r="R36">
        <f t="shared" si="5"/>
        <v>59</v>
      </c>
      <c r="T36" t="str">
        <f t="shared" si="6"/>
        <v>E</v>
      </c>
      <c r="U36">
        <f t="shared" si="7"/>
        <v>10.78176911566991</v>
      </c>
    </row>
    <row r="37" spans="1:21" x14ac:dyDescent="0.25">
      <c r="A37" t="s">
        <v>36</v>
      </c>
      <c r="B37">
        <v>53</v>
      </c>
      <c r="G37" t="str">
        <f t="shared" si="0"/>
        <v>F</v>
      </c>
      <c r="H37">
        <f t="shared" si="1"/>
        <v>50.373047051043244</v>
      </c>
      <c r="J37" s="5">
        <v>69</v>
      </c>
      <c r="K37" s="6">
        <f t="shared" si="2"/>
        <v>60.379999999999995</v>
      </c>
      <c r="M37" s="5">
        <v>69</v>
      </c>
      <c r="N37" s="5">
        <f t="shared" si="3"/>
        <v>80</v>
      </c>
      <c r="Q37" t="str">
        <f t="shared" si="4"/>
        <v>F</v>
      </c>
      <c r="R37">
        <f t="shared" si="5"/>
        <v>61</v>
      </c>
      <c r="T37" t="str">
        <f t="shared" si="6"/>
        <v>F</v>
      </c>
      <c r="U37">
        <f t="shared" si="7"/>
        <v>10.626952948956756</v>
      </c>
    </row>
    <row r="38" spans="1:21" x14ac:dyDescent="0.25">
      <c r="A38" t="s">
        <v>37</v>
      </c>
      <c r="B38">
        <v>54</v>
      </c>
      <c r="G38" t="str">
        <f t="shared" si="0"/>
        <v>G</v>
      </c>
      <c r="H38">
        <f t="shared" si="1"/>
        <v>52.526775101029855</v>
      </c>
      <c r="J38" s="5">
        <v>68</v>
      </c>
      <c r="K38" s="6">
        <f t="shared" si="2"/>
        <v>59.36</v>
      </c>
      <c r="M38" s="5">
        <v>68</v>
      </c>
      <c r="N38" s="5">
        <f t="shared" si="3"/>
        <v>79</v>
      </c>
      <c r="Q38" t="str">
        <f t="shared" si="4"/>
        <v>G</v>
      </c>
      <c r="R38">
        <f t="shared" si="5"/>
        <v>63</v>
      </c>
      <c r="T38" t="str">
        <f t="shared" si="6"/>
        <v>G</v>
      </c>
      <c r="U38">
        <f t="shared" si="7"/>
        <v>10.473224898970145</v>
      </c>
    </row>
    <row r="39" spans="1:21" x14ac:dyDescent="0.25">
      <c r="A39" t="s">
        <v>38</v>
      </c>
      <c r="B39">
        <v>56</v>
      </c>
      <c r="G39" t="str">
        <f t="shared" si="0"/>
        <v>H</v>
      </c>
      <c r="H39">
        <f t="shared" si="1"/>
        <v>56.805941401032825</v>
      </c>
      <c r="J39" s="5">
        <v>67</v>
      </c>
      <c r="K39" s="6">
        <f t="shared" si="2"/>
        <v>58.34</v>
      </c>
      <c r="M39" s="5">
        <v>67</v>
      </c>
      <c r="N39" s="5">
        <f t="shared" si="3"/>
        <v>78</v>
      </c>
      <c r="Q39" t="str">
        <f t="shared" si="4"/>
        <v>H</v>
      </c>
      <c r="R39">
        <f t="shared" si="5"/>
        <v>65</v>
      </c>
      <c r="T39" t="str">
        <f t="shared" si="6"/>
        <v>H</v>
      </c>
      <c r="U39">
        <f t="shared" si="7"/>
        <v>8.1940585989671746</v>
      </c>
    </row>
    <row r="40" spans="1:21" x14ac:dyDescent="0.25">
      <c r="A40" t="s">
        <v>39</v>
      </c>
      <c r="B40">
        <v>58</v>
      </c>
      <c r="G40" t="str">
        <f t="shared" si="0"/>
        <v>I</v>
      </c>
      <c r="H40">
        <f t="shared" si="1"/>
        <v>61.006642682902289</v>
      </c>
      <c r="J40" s="5">
        <v>66</v>
      </c>
      <c r="K40" s="6">
        <f t="shared" si="2"/>
        <v>57.320000000000007</v>
      </c>
      <c r="M40" s="5">
        <v>66</v>
      </c>
      <c r="N40" s="5">
        <f t="shared" si="3"/>
        <v>77</v>
      </c>
      <c r="Q40" t="str">
        <f t="shared" si="4"/>
        <v>I</v>
      </c>
      <c r="R40">
        <f t="shared" si="5"/>
        <v>67</v>
      </c>
      <c r="T40" t="str">
        <f t="shared" si="6"/>
        <v>I</v>
      </c>
      <c r="U40">
        <f t="shared" si="7"/>
        <v>5.9933573170977112</v>
      </c>
    </row>
    <row r="41" spans="1:21" x14ac:dyDescent="0.25">
      <c r="A41" t="s">
        <v>40</v>
      </c>
      <c r="B41">
        <v>60</v>
      </c>
      <c r="G41" t="str">
        <f t="shared" si="0"/>
        <v>J</v>
      </c>
      <c r="H41">
        <f t="shared" si="1"/>
        <v>65.082495173817989</v>
      </c>
      <c r="J41" s="5">
        <v>65</v>
      </c>
      <c r="K41" s="6">
        <f t="shared" si="2"/>
        <v>56.3</v>
      </c>
      <c r="M41" s="5">
        <v>65</v>
      </c>
      <c r="N41" s="5">
        <f t="shared" si="3"/>
        <v>76</v>
      </c>
      <c r="Q41" t="str">
        <f t="shared" si="4"/>
        <v>J</v>
      </c>
      <c r="R41">
        <f t="shared" si="5"/>
        <v>69</v>
      </c>
      <c r="T41" t="str">
        <f t="shared" si="6"/>
        <v>J</v>
      </c>
      <c r="U41">
        <f t="shared" si="7"/>
        <v>3.9175048261820109</v>
      </c>
    </row>
    <row r="42" spans="1:21" x14ac:dyDescent="0.25">
      <c r="A42" t="s">
        <v>41</v>
      </c>
      <c r="B42">
        <v>62</v>
      </c>
      <c r="G42" t="str">
        <f t="shared" si="0"/>
        <v>K</v>
      </c>
      <c r="H42">
        <f t="shared" si="1"/>
        <v>68.991346396709375</v>
      </c>
      <c r="J42" s="5">
        <v>64</v>
      </c>
      <c r="K42" s="6">
        <f t="shared" si="2"/>
        <v>55.28</v>
      </c>
      <c r="M42" s="5">
        <v>64</v>
      </c>
      <c r="N42" s="5">
        <f t="shared" si="3"/>
        <v>75</v>
      </c>
      <c r="Q42" t="str">
        <f t="shared" si="4"/>
        <v>K</v>
      </c>
      <c r="R42">
        <f t="shared" si="5"/>
        <v>71</v>
      </c>
      <c r="T42" t="str">
        <f t="shared" si="6"/>
        <v>K</v>
      </c>
      <c r="U42">
        <f t="shared" si="7"/>
        <v>2.0086536032906253</v>
      </c>
    </row>
    <row r="43" spans="1:21" x14ac:dyDescent="0.25">
      <c r="A43" t="s">
        <v>42</v>
      </c>
      <c r="B43">
        <v>63</v>
      </c>
      <c r="G43" t="str">
        <f t="shared" si="0"/>
        <v>L</v>
      </c>
      <c r="H43">
        <f t="shared" si="1"/>
        <v>70.871454313576663</v>
      </c>
      <c r="J43" s="5">
        <v>63</v>
      </c>
      <c r="K43" s="6">
        <f t="shared" si="2"/>
        <v>54.260000000000005</v>
      </c>
      <c r="M43" s="5">
        <v>63</v>
      </c>
      <c r="N43" s="5">
        <f t="shared" si="3"/>
        <v>73</v>
      </c>
      <c r="Q43" t="str">
        <f t="shared" si="4"/>
        <v>L</v>
      </c>
      <c r="R43">
        <f t="shared" si="5"/>
        <v>73</v>
      </c>
      <c r="T43" t="str">
        <f t="shared" si="6"/>
        <v>L</v>
      </c>
      <c r="U43">
        <f t="shared" si="7"/>
        <v>2.1285456864233367</v>
      </c>
    </row>
    <row r="44" spans="1:21" x14ac:dyDescent="0.25">
      <c r="A44" t="s">
        <v>43</v>
      </c>
      <c r="B44">
        <v>64</v>
      </c>
      <c r="G44" t="str">
        <f t="shared" si="0"/>
        <v>M</v>
      </c>
      <c r="H44">
        <f t="shared" si="1"/>
        <v>72.696565096829332</v>
      </c>
      <c r="J44" s="5">
        <v>62</v>
      </c>
      <c r="K44" s="6">
        <f t="shared" si="2"/>
        <v>53.620000000000005</v>
      </c>
      <c r="M44" s="5">
        <v>62</v>
      </c>
      <c r="N44" s="5">
        <f t="shared" si="3"/>
        <v>71</v>
      </c>
      <c r="Q44" t="str">
        <f t="shared" si="4"/>
        <v>M</v>
      </c>
      <c r="R44">
        <f t="shared" si="5"/>
        <v>75</v>
      </c>
      <c r="T44" t="str">
        <f t="shared" si="6"/>
        <v>M</v>
      </c>
      <c r="U44">
        <f t="shared" si="7"/>
        <v>2.3034349031706682</v>
      </c>
    </row>
    <row r="45" spans="1:21" x14ac:dyDescent="0.25">
      <c r="A45" t="s">
        <v>44</v>
      </c>
      <c r="B45">
        <v>66</v>
      </c>
      <c r="G45" t="str">
        <f t="shared" si="0"/>
        <v>N</v>
      </c>
      <c r="H45">
        <f t="shared" si="1"/>
        <v>76.168028387402458</v>
      </c>
      <c r="J45" s="5">
        <v>61</v>
      </c>
      <c r="K45" s="6">
        <f t="shared" si="2"/>
        <v>53.11</v>
      </c>
      <c r="M45" s="5">
        <v>61</v>
      </c>
      <c r="N45" s="5">
        <f t="shared" si="3"/>
        <v>70</v>
      </c>
      <c r="Q45" t="str">
        <f t="shared" si="4"/>
        <v>N</v>
      </c>
      <c r="R45">
        <f t="shared" si="5"/>
        <v>77</v>
      </c>
      <c r="T45" t="str">
        <f t="shared" si="6"/>
        <v>N</v>
      </c>
      <c r="U45">
        <f t="shared" si="7"/>
        <v>0.83197161259754182</v>
      </c>
    </row>
    <row r="46" spans="1:21" x14ac:dyDescent="0.25">
      <c r="A46" t="s">
        <v>45</v>
      </c>
      <c r="B46">
        <v>68</v>
      </c>
      <c r="G46" t="str">
        <f t="shared" si="0"/>
        <v>O</v>
      </c>
      <c r="H46">
        <f t="shared" si="1"/>
        <v>79.382764508379083</v>
      </c>
      <c r="J46" s="5">
        <v>60</v>
      </c>
      <c r="K46" s="6">
        <f t="shared" si="2"/>
        <v>52.599999999999994</v>
      </c>
      <c r="M46" s="5">
        <v>60</v>
      </c>
      <c r="N46" s="5">
        <f t="shared" si="3"/>
        <v>69</v>
      </c>
      <c r="Q46" t="str">
        <f t="shared" si="4"/>
        <v>O</v>
      </c>
      <c r="R46">
        <f t="shared" si="5"/>
        <v>79</v>
      </c>
      <c r="T46" t="str">
        <f t="shared" si="6"/>
        <v>O</v>
      </c>
      <c r="U46">
        <f t="shared" si="7"/>
        <v>-0.38276450837908271</v>
      </c>
    </row>
    <row r="47" spans="1:21" x14ac:dyDescent="0.25">
      <c r="A47" t="s">
        <v>46</v>
      </c>
      <c r="B47">
        <v>70</v>
      </c>
      <c r="G47" t="str">
        <f t="shared" si="0"/>
        <v>P</v>
      </c>
      <c r="H47">
        <f t="shared" si="1"/>
        <v>82.325234927216187</v>
      </c>
      <c r="J47" s="5">
        <v>59</v>
      </c>
      <c r="K47" s="6">
        <f t="shared" si="2"/>
        <v>52.09</v>
      </c>
      <c r="M47" s="5">
        <v>59</v>
      </c>
      <c r="N47" s="5">
        <f t="shared" si="3"/>
        <v>68</v>
      </c>
      <c r="Q47" t="str">
        <f t="shared" si="4"/>
        <v>P</v>
      </c>
      <c r="R47">
        <f t="shared" si="5"/>
        <v>81</v>
      </c>
      <c r="T47" t="str">
        <f t="shared" si="6"/>
        <v>P</v>
      </c>
      <c r="U47">
        <f t="shared" si="7"/>
        <v>-1.3252349272161865</v>
      </c>
    </row>
    <row r="48" spans="1:21" x14ac:dyDescent="0.25">
      <c r="A48" t="s">
        <v>47</v>
      </c>
      <c r="B48">
        <v>73</v>
      </c>
      <c r="G48" t="str">
        <f t="shared" si="0"/>
        <v>Q</v>
      </c>
      <c r="H48">
        <f t="shared" si="1"/>
        <v>86.212482947594495</v>
      </c>
      <c r="J48" s="5">
        <v>58</v>
      </c>
      <c r="K48" s="6">
        <f t="shared" si="2"/>
        <v>51.58</v>
      </c>
      <c r="M48" s="5">
        <v>58</v>
      </c>
      <c r="N48" s="5">
        <f t="shared" si="3"/>
        <v>67</v>
      </c>
      <c r="Q48" t="str">
        <f t="shared" si="4"/>
        <v>Q</v>
      </c>
      <c r="R48">
        <f t="shared" si="5"/>
        <v>83</v>
      </c>
      <c r="T48" t="str">
        <f t="shared" si="6"/>
        <v>Q</v>
      </c>
      <c r="U48">
        <f t="shared" si="7"/>
        <v>-3.2124829475944949</v>
      </c>
    </row>
    <row r="49" spans="1:21" x14ac:dyDescent="0.25">
      <c r="A49" t="s">
        <v>48</v>
      </c>
      <c r="B49">
        <v>74</v>
      </c>
      <c r="G49" t="str">
        <f t="shared" si="0"/>
        <v>R</v>
      </c>
      <c r="H49">
        <f t="shared" si="1"/>
        <v>87.367652502353451</v>
      </c>
      <c r="J49" s="5">
        <v>57</v>
      </c>
      <c r="K49" s="6">
        <f t="shared" si="2"/>
        <v>51.069999999999993</v>
      </c>
      <c r="M49" s="5">
        <v>57</v>
      </c>
      <c r="N49" s="5">
        <f t="shared" si="3"/>
        <v>66</v>
      </c>
      <c r="Q49" t="str">
        <f t="shared" si="4"/>
        <v>R</v>
      </c>
      <c r="R49">
        <f t="shared" si="5"/>
        <v>85</v>
      </c>
      <c r="T49" t="str">
        <f t="shared" si="6"/>
        <v>R</v>
      </c>
      <c r="U49">
        <f t="shared" si="7"/>
        <v>-2.3676525023534509</v>
      </c>
    </row>
    <row r="50" spans="1:21" x14ac:dyDescent="0.25">
      <c r="A50" t="s">
        <v>49</v>
      </c>
      <c r="B50">
        <v>76</v>
      </c>
      <c r="G50" t="str">
        <f t="shared" si="0"/>
        <v>S</v>
      </c>
      <c r="H50">
        <f t="shared" si="1"/>
        <v>89.471511172594546</v>
      </c>
      <c r="J50" s="5">
        <v>56</v>
      </c>
      <c r="K50" s="6">
        <f t="shared" si="2"/>
        <v>50.56</v>
      </c>
      <c r="M50" s="5">
        <v>56</v>
      </c>
      <c r="N50" s="5">
        <f t="shared" si="3"/>
        <v>65</v>
      </c>
      <c r="Q50" t="str">
        <f t="shared" si="4"/>
        <v>S</v>
      </c>
      <c r="R50">
        <f t="shared" si="5"/>
        <v>87</v>
      </c>
      <c r="T50" t="str">
        <f t="shared" si="6"/>
        <v>S</v>
      </c>
      <c r="U50">
        <f t="shared" si="7"/>
        <v>-2.4715111725945462</v>
      </c>
    </row>
    <row r="51" spans="1:21" x14ac:dyDescent="0.25">
      <c r="A51" t="s">
        <v>50</v>
      </c>
      <c r="B51">
        <v>78</v>
      </c>
      <c r="G51" t="str">
        <f t="shared" si="0"/>
        <v>T</v>
      </c>
      <c r="H51">
        <f t="shared" si="1"/>
        <v>91.30940078086789</v>
      </c>
      <c r="J51" s="5">
        <v>55</v>
      </c>
      <c r="K51" s="6">
        <f t="shared" si="2"/>
        <v>50.05</v>
      </c>
      <c r="M51" s="5">
        <v>55</v>
      </c>
      <c r="N51" s="5">
        <f t="shared" si="3"/>
        <v>64</v>
      </c>
      <c r="Q51" t="str">
        <f t="shared" si="4"/>
        <v>T</v>
      </c>
      <c r="R51">
        <f t="shared" si="5"/>
        <v>89</v>
      </c>
      <c r="T51" t="str">
        <f t="shared" si="6"/>
        <v>T</v>
      </c>
      <c r="U51">
        <f t="shared" si="7"/>
        <v>-2.3094007808678896</v>
      </c>
    </row>
    <row r="52" spans="1:21" x14ac:dyDescent="0.25">
      <c r="A52" t="s">
        <v>51</v>
      </c>
      <c r="B52">
        <v>80</v>
      </c>
      <c r="G52" t="str">
        <f t="shared" si="0"/>
        <v>U</v>
      </c>
      <c r="H52">
        <f t="shared" si="1"/>
        <v>92.896325414432184</v>
      </c>
      <c r="J52" s="5">
        <v>54</v>
      </c>
      <c r="K52" s="6">
        <f t="shared" si="2"/>
        <v>50</v>
      </c>
      <c r="M52" s="5">
        <v>54</v>
      </c>
      <c r="N52" s="5">
        <f t="shared" si="3"/>
        <v>63</v>
      </c>
      <c r="Q52" t="str">
        <f t="shared" si="4"/>
        <v>U</v>
      </c>
      <c r="R52">
        <f t="shared" si="5"/>
        <v>91</v>
      </c>
      <c r="T52" t="str">
        <f t="shared" si="6"/>
        <v>U</v>
      </c>
      <c r="U52">
        <f t="shared" si="7"/>
        <v>-1.8963254144321837</v>
      </c>
    </row>
    <row r="53" spans="1:21" x14ac:dyDescent="0.25">
      <c r="A53" t="s">
        <v>52</v>
      </c>
      <c r="B53">
        <v>84</v>
      </c>
      <c r="G53" t="str">
        <f t="shared" si="0"/>
        <v>V</v>
      </c>
      <c r="H53">
        <f t="shared" si="1"/>
        <v>95.393100456421891</v>
      </c>
      <c r="J53" s="5">
        <v>53</v>
      </c>
      <c r="K53" s="6">
        <f t="shared" si="2"/>
        <v>50</v>
      </c>
      <c r="M53" s="5">
        <v>53</v>
      </c>
      <c r="N53" s="5">
        <f t="shared" si="3"/>
        <v>61</v>
      </c>
      <c r="Q53" t="str">
        <f t="shared" si="4"/>
        <v>V</v>
      </c>
      <c r="R53">
        <f t="shared" si="5"/>
        <v>93</v>
      </c>
      <c r="T53" t="str">
        <f t="shared" si="6"/>
        <v>V</v>
      </c>
      <c r="U53">
        <f t="shared" si="7"/>
        <v>-2.393100456421891</v>
      </c>
    </row>
    <row r="54" spans="1:21" x14ac:dyDescent="0.25">
      <c r="A54" t="s">
        <v>53</v>
      </c>
      <c r="B54">
        <v>86</v>
      </c>
      <c r="G54" t="str">
        <f t="shared" si="0"/>
        <v>W</v>
      </c>
      <c r="H54">
        <f t="shared" si="1"/>
        <v>96.345613754468005</v>
      </c>
      <c r="J54" s="5">
        <v>52</v>
      </c>
      <c r="K54" s="6">
        <f t="shared" si="2"/>
        <v>49.519999999999996</v>
      </c>
      <c r="M54" s="5">
        <v>52</v>
      </c>
      <c r="N54" s="5">
        <f t="shared" si="3"/>
        <v>59</v>
      </c>
      <c r="Q54" t="str">
        <f t="shared" si="4"/>
        <v>W</v>
      </c>
      <c r="R54">
        <f t="shared" si="5"/>
        <v>95</v>
      </c>
      <c r="T54" t="str">
        <f t="shared" si="6"/>
        <v>W</v>
      </c>
      <c r="U54">
        <f t="shared" si="7"/>
        <v>-1.3456137544680047</v>
      </c>
    </row>
    <row r="55" spans="1:21" x14ac:dyDescent="0.25">
      <c r="A55" t="s">
        <v>54</v>
      </c>
      <c r="B55">
        <v>88</v>
      </c>
      <c r="G55" t="str">
        <f t="shared" si="0"/>
        <v>X</v>
      </c>
      <c r="H55">
        <f t="shared" si="1"/>
        <v>97.130567372291921</v>
      </c>
      <c r="J55" s="5">
        <v>51</v>
      </c>
      <c r="K55" s="6">
        <f t="shared" si="2"/>
        <v>49.010000000000005</v>
      </c>
      <c r="M55" s="5">
        <v>51</v>
      </c>
      <c r="N55" s="5">
        <f t="shared" si="3"/>
        <v>57</v>
      </c>
      <c r="Q55" t="str">
        <f t="shared" si="4"/>
        <v>X</v>
      </c>
      <c r="R55">
        <f t="shared" si="5"/>
        <v>97</v>
      </c>
      <c r="T55" t="str">
        <f t="shared" si="6"/>
        <v>X</v>
      </c>
      <c r="U55">
        <f t="shared" si="7"/>
        <v>-0.13056737229192095</v>
      </c>
    </row>
    <row r="56" spans="1:21" x14ac:dyDescent="0.25">
      <c r="A56" t="s">
        <v>55</v>
      </c>
      <c r="B56">
        <v>92</v>
      </c>
      <c r="G56" t="str">
        <f t="shared" si="0"/>
        <v>Y</v>
      </c>
      <c r="H56">
        <f t="shared" si="1"/>
        <v>98.284680221892316</v>
      </c>
      <c r="J56" s="5">
        <v>50</v>
      </c>
      <c r="K56" s="6">
        <f t="shared" si="2"/>
        <v>49</v>
      </c>
      <c r="M56" s="5">
        <v>50</v>
      </c>
      <c r="N56" s="5">
        <f t="shared" si="3"/>
        <v>54</v>
      </c>
      <c r="Q56" t="str">
        <f t="shared" si="4"/>
        <v>Y</v>
      </c>
      <c r="R56">
        <f t="shared" si="5"/>
        <v>99</v>
      </c>
      <c r="T56" t="str">
        <f t="shared" si="6"/>
        <v>Y</v>
      </c>
      <c r="U56">
        <f t="shared" si="7"/>
        <v>0.7153197781076841</v>
      </c>
    </row>
    <row r="57" spans="1:21" x14ac:dyDescent="0.25">
      <c r="A57" t="s">
        <v>56</v>
      </c>
      <c r="B57">
        <v>94</v>
      </c>
      <c r="G57" t="str">
        <f t="shared" si="0"/>
        <v>Z</v>
      </c>
      <c r="H57">
        <f t="shared" si="1"/>
        <v>98.694286798673204</v>
      </c>
      <c r="J57" s="5">
        <v>49</v>
      </c>
      <c r="K57" s="6">
        <f t="shared" si="2"/>
        <v>48.989999999999995</v>
      </c>
      <c r="M57" s="5">
        <v>49</v>
      </c>
      <c r="N57" s="5">
        <f t="shared" si="3"/>
        <v>50</v>
      </c>
      <c r="Q57" t="str">
        <f t="shared" si="4"/>
        <v>Z</v>
      </c>
      <c r="R57">
        <f t="shared" si="5"/>
        <v>100</v>
      </c>
      <c r="T57" t="str">
        <f t="shared" si="6"/>
        <v>Z</v>
      </c>
      <c r="U57">
        <f t="shared" si="7"/>
        <v>1.305713201326796</v>
      </c>
    </row>
    <row r="58" spans="1:21" x14ac:dyDescent="0.25">
      <c r="J58" s="5">
        <v>48</v>
      </c>
      <c r="K58" s="6">
        <f t="shared" si="2"/>
        <v>48.480000000000004</v>
      </c>
      <c r="M58" s="5">
        <v>48</v>
      </c>
      <c r="N58" s="5">
        <f t="shared" si="3"/>
        <v>47</v>
      </c>
    </row>
    <row r="59" spans="1:21" x14ac:dyDescent="0.25">
      <c r="J59" s="5">
        <v>47</v>
      </c>
      <c r="K59" s="6">
        <f t="shared" si="2"/>
        <v>48</v>
      </c>
      <c r="M59" s="5">
        <v>47</v>
      </c>
      <c r="N59" s="5">
        <f t="shared" si="3"/>
        <v>44</v>
      </c>
    </row>
    <row r="60" spans="1:21" x14ac:dyDescent="0.25">
      <c r="J60" s="5">
        <v>46</v>
      </c>
      <c r="K60" s="6">
        <f t="shared" si="2"/>
        <v>48</v>
      </c>
      <c r="M60" s="5">
        <v>46</v>
      </c>
      <c r="N60" s="5">
        <f t="shared" si="3"/>
        <v>43</v>
      </c>
    </row>
    <row r="61" spans="1:21" x14ac:dyDescent="0.25">
      <c r="J61" s="5">
        <v>45</v>
      </c>
      <c r="K61" s="6">
        <f t="shared" si="2"/>
        <v>47.95</v>
      </c>
      <c r="M61" s="5">
        <v>45</v>
      </c>
      <c r="N61" s="5">
        <f t="shared" si="3"/>
        <v>41</v>
      </c>
    </row>
    <row r="62" spans="1:21" x14ac:dyDescent="0.25">
      <c r="J62" s="5">
        <v>44</v>
      </c>
      <c r="K62" s="6">
        <f t="shared" si="2"/>
        <v>47.44</v>
      </c>
      <c r="M62" s="5">
        <v>44</v>
      </c>
      <c r="N62" s="5">
        <f t="shared" si="3"/>
        <v>37</v>
      </c>
    </row>
    <row r="63" spans="1:21" x14ac:dyDescent="0.25">
      <c r="J63" s="5">
        <v>43</v>
      </c>
      <c r="K63" s="6">
        <f t="shared" si="2"/>
        <v>46.86</v>
      </c>
      <c r="M63" s="5">
        <v>43</v>
      </c>
      <c r="N63" s="5">
        <f t="shared" si="3"/>
        <v>34</v>
      </c>
    </row>
    <row r="64" spans="1:21" x14ac:dyDescent="0.25">
      <c r="J64" s="5">
        <v>42</v>
      </c>
      <c r="K64" s="6">
        <f t="shared" si="2"/>
        <v>45.839999999999996</v>
      </c>
      <c r="M64" s="5">
        <v>42</v>
      </c>
      <c r="N64" s="5">
        <f t="shared" si="3"/>
        <v>32</v>
      </c>
    </row>
    <row r="65" spans="10:14" x14ac:dyDescent="0.25">
      <c r="J65" s="5">
        <v>41</v>
      </c>
      <c r="K65" s="6">
        <f t="shared" si="2"/>
        <v>45</v>
      </c>
      <c r="M65" s="5">
        <v>41</v>
      </c>
      <c r="N65" s="5">
        <f t="shared" si="3"/>
        <v>30</v>
      </c>
    </row>
    <row r="66" spans="10:14" x14ac:dyDescent="0.25">
      <c r="J66" s="5">
        <v>40</v>
      </c>
      <c r="K66" s="6">
        <f t="shared" si="2"/>
        <v>45</v>
      </c>
      <c r="M66" s="5">
        <v>40</v>
      </c>
      <c r="N66" s="5">
        <f t="shared" si="3"/>
        <v>27</v>
      </c>
    </row>
    <row r="67" spans="10:14" x14ac:dyDescent="0.25">
      <c r="J67" s="5">
        <v>39</v>
      </c>
      <c r="K67" s="6">
        <f t="shared" si="2"/>
        <v>44.89</v>
      </c>
      <c r="M67" s="5">
        <v>39</v>
      </c>
      <c r="N67" s="5">
        <f t="shared" si="3"/>
        <v>23</v>
      </c>
    </row>
    <row r="68" spans="10:14" x14ac:dyDescent="0.25">
      <c r="J68" s="5">
        <v>38</v>
      </c>
      <c r="K68" s="6">
        <f t="shared" si="2"/>
        <v>44.379999999999995</v>
      </c>
      <c r="M68" s="5">
        <v>38</v>
      </c>
      <c r="N68" s="5">
        <f t="shared" si="3"/>
        <v>20</v>
      </c>
    </row>
    <row r="69" spans="10:14" x14ac:dyDescent="0.25">
      <c r="J69" s="5">
        <v>37</v>
      </c>
      <c r="K69" s="6">
        <f t="shared" si="2"/>
        <v>44</v>
      </c>
      <c r="M69" s="5">
        <v>37</v>
      </c>
      <c r="N69" s="5">
        <f t="shared" si="3"/>
        <v>18</v>
      </c>
    </row>
    <row r="70" spans="10:14" x14ac:dyDescent="0.25">
      <c r="J70" s="5">
        <v>36</v>
      </c>
      <c r="K70" s="6">
        <f t="shared" si="2"/>
        <v>44</v>
      </c>
      <c r="M70" s="5">
        <v>36</v>
      </c>
      <c r="N70" s="5">
        <f t="shared" si="3"/>
        <v>16</v>
      </c>
    </row>
    <row r="71" spans="10:14" x14ac:dyDescent="0.25">
      <c r="J71" s="5">
        <v>35</v>
      </c>
      <c r="K71" s="6">
        <f t="shared" ref="K71:K105" si="8">_xlfn.PERCENTILE.INC($B$6:$B$57,J71/100)</f>
        <v>43.849999999999994</v>
      </c>
      <c r="M71" s="5">
        <v>35</v>
      </c>
      <c r="N71" s="5">
        <f t="shared" ref="N71:N105" si="9">INDEX($J$6:$J$106,MATCH(M71,$K$6:$K$106,-1))</f>
        <v>14</v>
      </c>
    </row>
    <row r="72" spans="10:14" x14ac:dyDescent="0.25">
      <c r="J72" s="5">
        <v>34</v>
      </c>
      <c r="K72" s="6">
        <f t="shared" si="8"/>
        <v>43.34</v>
      </c>
      <c r="M72" s="5">
        <v>34</v>
      </c>
      <c r="N72" s="5">
        <f t="shared" si="9"/>
        <v>12</v>
      </c>
    </row>
    <row r="73" spans="10:14" x14ac:dyDescent="0.25">
      <c r="J73" s="5">
        <v>33</v>
      </c>
      <c r="K73" s="6">
        <f t="shared" si="8"/>
        <v>42.83</v>
      </c>
      <c r="M73" s="5">
        <v>33</v>
      </c>
      <c r="N73" s="5">
        <f t="shared" si="9"/>
        <v>10</v>
      </c>
    </row>
    <row r="74" spans="10:14" x14ac:dyDescent="0.25">
      <c r="J74" s="5">
        <v>32</v>
      </c>
      <c r="K74" s="6">
        <f t="shared" si="8"/>
        <v>42.32</v>
      </c>
      <c r="M74" s="5">
        <v>32</v>
      </c>
      <c r="N74" s="5">
        <f t="shared" si="9"/>
        <v>8</v>
      </c>
    </row>
    <row r="75" spans="10:14" x14ac:dyDescent="0.25">
      <c r="J75" s="5">
        <v>31</v>
      </c>
      <c r="K75" s="6">
        <f t="shared" si="8"/>
        <v>41.81</v>
      </c>
      <c r="M75" s="5">
        <v>31</v>
      </c>
      <c r="N75" s="5">
        <f t="shared" si="9"/>
        <v>6</v>
      </c>
    </row>
    <row r="76" spans="10:14" x14ac:dyDescent="0.25">
      <c r="J76" s="5">
        <v>30</v>
      </c>
      <c r="K76" s="6">
        <f t="shared" si="8"/>
        <v>41.3</v>
      </c>
      <c r="M76" s="5">
        <v>30</v>
      </c>
      <c r="N76" s="5">
        <f t="shared" si="9"/>
        <v>6</v>
      </c>
    </row>
    <row r="77" spans="10:14" x14ac:dyDescent="0.25">
      <c r="J77" s="5">
        <v>29</v>
      </c>
      <c r="K77" s="6">
        <f t="shared" si="8"/>
        <v>40.79</v>
      </c>
      <c r="M77" s="5">
        <v>29</v>
      </c>
      <c r="N77" s="5">
        <f t="shared" si="9"/>
        <v>6</v>
      </c>
    </row>
    <row r="78" spans="10:14" x14ac:dyDescent="0.25">
      <c r="J78" s="5">
        <v>28</v>
      </c>
      <c r="K78" s="6">
        <f t="shared" si="8"/>
        <v>40.28</v>
      </c>
      <c r="M78" s="5">
        <v>28</v>
      </c>
      <c r="N78" s="5">
        <f t="shared" si="9"/>
        <v>5</v>
      </c>
    </row>
    <row r="79" spans="10:14" x14ac:dyDescent="0.25">
      <c r="J79" s="5">
        <v>27</v>
      </c>
      <c r="K79" s="6">
        <f t="shared" si="8"/>
        <v>40</v>
      </c>
      <c r="M79" s="5">
        <v>27</v>
      </c>
      <c r="N79" s="5">
        <f t="shared" si="9"/>
        <v>5</v>
      </c>
    </row>
    <row r="80" spans="10:14" x14ac:dyDescent="0.25">
      <c r="J80" s="5">
        <v>26</v>
      </c>
      <c r="K80" s="6">
        <f t="shared" si="8"/>
        <v>40</v>
      </c>
      <c r="M80" s="5">
        <v>26</v>
      </c>
      <c r="N80" s="5">
        <f t="shared" si="9"/>
        <v>5</v>
      </c>
    </row>
    <row r="81" spans="10:14" x14ac:dyDescent="0.25">
      <c r="J81" s="5">
        <v>25</v>
      </c>
      <c r="K81" s="6">
        <f t="shared" si="8"/>
        <v>39.75</v>
      </c>
      <c r="M81" s="5">
        <v>25</v>
      </c>
      <c r="N81" s="5">
        <f t="shared" si="9"/>
        <v>4</v>
      </c>
    </row>
    <row r="82" spans="10:14" x14ac:dyDescent="0.25">
      <c r="J82" s="5">
        <v>24</v>
      </c>
      <c r="K82" s="6">
        <f t="shared" si="8"/>
        <v>39.24</v>
      </c>
      <c r="M82" s="5">
        <v>24</v>
      </c>
      <c r="N82" s="5">
        <f t="shared" si="9"/>
        <v>4</v>
      </c>
    </row>
    <row r="83" spans="10:14" x14ac:dyDescent="0.25">
      <c r="J83" s="5">
        <v>23</v>
      </c>
      <c r="K83" s="6">
        <f t="shared" si="8"/>
        <v>39</v>
      </c>
      <c r="M83" s="5">
        <v>23</v>
      </c>
      <c r="N83" s="5">
        <f t="shared" si="9"/>
        <v>3</v>
      </c>
    </row>
    <row r="84" spans="10:14" x14ac:dyDescent="0.25">
      <c r="J84" s="5">
        <v>22</v>
      </c>
      <c r="K84" s="6">
        <f t="shared" si="8"/>
        <v>39</v>
      </c>
      <c r="M84" s="5">
        <v>22</v>
      </c>
      <c r="N84" s="5">
        <f t="shared" si="9"/>
        <v>3</v>
      </c>
    </row>
    <row r="85" spans="10:14" x14ac:dyDescent="0.25">
      <c r="J85" s="5">
        <v>21</v>
      </c>
      <c r="K85" s="6">
        <f t="shared" si="8"/>
        <v>38.71</v>
      </c>
      <c r="M85" s="5">
        <v>21</v>
      </c>
      <c r="N85" s="5">
        <f t="shared" si="9"/>
        <v>2</v>
      </c>
    </row>
    <row r="86" spans="10:14" x14ac:dyDescent="0.25">
      <c r="J86" s="5">
        <v>20</v>
      </c>
      <c r="K86" s="6">
        <f t="shared" si="8"/>
        <v>38.200000000000003</v>
      </c>
      <c r="M86" s="5">
        <v>20</v>
      </c>
      <c r="N86" s="5">
        <f t="shared" si="9"/>
        <v>1</v>
      </c>
    </row>
    <row r="87" spans="10:14" x14ac:dyDescent="0.25">
      <c r="J87" s="5">
        <v>19</v>
      </c>
      <c r="K87" s="6">
        <f t="shared" si="8"/>
        <v>37.69</v>
      </c>
      <c r="M87" s="5">
        <v>19</v>
      </c>
      <c r="N87" s="5">
        <f t="shared" si="9"/>
        <v>1</v>
      </c>
    </row>
    <row r="88" spans="10:14" x14ac:dyDescent="0.25">
      <c r="J88" s="5">
        <v>18</v>
      </c>
      <c r="K88" s="6">
        <f t="shared" si="8"/>
        <v>37.18</v>
      </c>
      <c r="M88" s="5">
        <v>18</v>
      </c>
      <c r="N88" s="5">
        <f t="shared" si="9"/>
        <v>1</v>
      </c>
    </row>
    <row r="89" spans="10:14" x14ac:dyDescent="0.25">
      <c r="J89" s="5">
        <v>17</v>
      </c>
      <c r="K89" s="6">
        <f t="shared" si="8"/>
        <v>36.67</v>
      </c>
      <c r="M89" s="5">
        <v>17</v>
      </c>
      <c r="N89" s="5">
        <f t="shared" si="9"/>
        <v>1</v>
      </c>
    </row>
    <row r="90" spans="10:14" x14ac:dyDescent="0.25">
      <c r="J90" s="5">
        <v>16</v>
      </c>
      <c r="K90" s="6">
        <f t="shared" si="8"/>
        <v>36.159999999999997</v>
      </c>
      <c r="M90" s="5">
        <v>16</v>
      </c>
      <c r="N90" s="5">
        <f t="shared" si="9"/>
        <v>1</v>
      </c>
    </row>
    <row r="91" spans="10:14" x14ac:dyDescent="0.25">
      <c r="J91" s="5">
        <v>15</v>
      </c>
      <c r="K91" s="6">
        <f t="shared" si="8"/>
        <v>35.65</v>
      </c>
      <c r="M91" s="5">
        <v>15</v>
      </c>
      <c r="N91" s="5">
        <f t="shared" si="9"/>
        <v>1</v>
      </c>
    </row>
    <row r="92" spans="10:14" x14ac:dyDescent="0.25">
      <c r="J92" s="5">
        <v>14</v>
      </c>
      <c r="K92" s="6">
        <f t="shared" si="8"/>
        <v>35.14</v>
      </c>
      <c r="M92" s="5">
        <v>14</v>
      </c>
      <c r="N92" s="5">
        <f t="shared" si="9"/>
        <v>1</v>
      </c>
    </row>
    <row r="93" spans="10:14" x14ac:dyDescent="0.25">
      <c r="J93" s="5">
        <v>13</v>
      </c>
      <c r="K93" s="6">
        <f t="shared" si="8"/>
        <v>34.630000000000003</v>
      </c>
      <c r="M93" s="5">
        <v>13</v>
      </c>
      <c r="N93" s="5">
        <f t="shared" si="9"/>
        <v>1</v>
      </c>
    </row>
    <row r="94" spans="10:14" x14ac:dyDescent="0.25">
      <c r="J94" s="5">
        <v>12</v>
      </c>
      <c r="K94" s="6">
        <f t="shared" si="8"/>
        <v>34.119999999999997</v>
      </c>
      <c r="M94" s="5">
        <v>12</v>
      </c>
      <c r="N94" s="5">
        <f t="shared" si="9"/>
        <v>1</v>
      </c>
    </row>
    <row r="95" spans="10:14" x14ac:dyDescent="0.25">
      <c r="J95" s="5">
        <v>11</v>
      </c>
      <c r="K95" s="6">
        <f t="shared" si="8"/>
        <v>33.61</v>
      </c>
      <c r="M95" s="5">
        <v>11</v>
      </c>
      <c r="N95" s="5">
        <f t="shared" si="9"/>
        <v>1</v>
      </c>
    </row>
    <row r="96" spans="10:14" x14ac:dyDescent="0.25">
      <c r="J96" s="5">
        <v>10</v>
      </c>
      <c r="K96" s="6">
        <f t="shared" si="8"/>
        <v>33.1</v>
      </c>
      <c r="M96" s="5">
        <v>10</v>
      </c>
      <c r="N96" s="5">
        <f t="shared" si="9"/>
        <v>1</v>
      </c>
    </row>
    <row r="97" spans="10:14" x14ac:dyDescent="0.25">
      <c r="J97" s="5">
        <v>9</v>
      </c>
      <c r="K97" s="6">
        <f t="shared" si="8"/>
        <v>32.590000000000003</v>
      </c>
      <c r="M97" s="5">
        <v>9</v>
      </c>
      <c r="N97" s="5">
        <f t="shared" si="9"/>
        <v>1</v>
      </c>
    </row>
    <row r="98" spans="10:14" x14ac:dyDescent="0.25">
      <c r="J98" s="5">
        <v>8</v>
      </c>
      <c r="K98" s="6">
        <f t="shared" si="8"/>
        <v>32.08</v>
      </c>
      <c r="M98" s="5">
        <v>8</v>
      </c>
      <c r="N98" s="5">
        <f t="shared" si="9"/>
        <v>1</v>
      </c>
    </row>
    <row r="99" spans="10:14" x14ac:dyDescent="0.25">
      <c r="J99" s="5">
        <v>7</v>
      </c>
      <c r="K99" s="6">
        <f t="shared" si="8"/>
        <v>31.57</v>
      </c>
      <c r="M99" s="5">
        <v>7</v>
      </c>
      <c r="N99" s="5">
        <f t="shared" si="9"/>
        <v>1</v>
      </c>
    </row>
    <row r="100" spans="10:14" x14ac:dyDescent="0.25">
      <c r="J100" s="5">
        <v>6</v>
      </c>
      <c r="K100" s="6">
        <f t="shared" si="8"/>
        <v>31.060000000000002</v>
      </c>
      <c r="M100" s="5">
        <v>6</v>
      </c>
      <c r="N100" s="5">
        <f t="shared" si="9"/>
        <v>1</v>
      </c>
    </row>
    <row r="101" spans="10:14" x14ac:dyDescent="0.25">
      <c r="J101" s="5">
        <v>5</v>
      </c>
      <c r="K101" s="6">
        <f t="shared" si="8"/>
        <v>28.3</v>
      </c>
      <c r="M101" s="5">
        <v>5</v>
      </c>
      <c r="N101" s="5">
        <f t="shared" si="9"/>
        <v>1</v>
      </c>
    </row>
    <row r="102" spans="10:14" x14ac:dyDescent="0.25">
      <c r="J102" s="5">
        <v>4</v>
      </c>
      <c r="K102" s="6">
        <f t="shared" si="8"/>
        <v>25.240000000000002</v>
      </c>
      <c r="M102" s="5">
        <v>4</v>
      </c>
      <c r="N102" s="5">
        <f t="shared" si="9"/>
        <v>1</v>
      </c>
    </row>
    <row r="103" spans="10:14" x14ac:dyDescent="0.25">
      <c r="J103" s="5">
        <v>3</v>
      </c>
      <c r="K103" s="6">
        <f t="shared" si="8"/>
        <v>23.12</v>
      </c>
      <c r="M103" s="5">
        <v>3</v>
      </c>
      <c r="N103" s="5">
        <f t="shared" si="9"/>
        <v>1</v>
      </c>
    </row>
    <row r="104" spans="10:14" x14ac:dyDescent="0.25">
      <c r="J104" s="5">
        <v>2</v>
      </c>
      <c r="K104" s="6">
        <f t="shared" si="8"/>
        <v>21.08</v>
      </c>
      <c r="M104" s="5">
        <v>2</v>
      </c>
      <c r="N104" s="5">
        <f t="shared" si="9"/>
        <v>1</v>
      </c>
    </row>
    <row r="105" spans="10:14" x14ac:dyDescent="0.25">
      <c r="J105" s="5">
        <v>1</v>
      </c>
      <c r="K105" s="6">
        <f t="shared" si="8"/>
        <v>20.51</v>
      </c>
      <c r="M105" s="5">
        <v>1</v>
      </c>
      <c r="N105" s="5">
        <f t="shared" si="9"/>
        <v>1</v>
      </c>
    </row>
  </sheetData>
  <sortState ref="B6:B57">
    <sortCondition ref="B6"/>
  </sortState>
  <mergeCells count="19">
    <mergeCell ref="V7:X7"/>
    <mergeCell ref="V8:X8"/>
    <mergeCell ref="V9:X9"/>
    <mergeCell ref="V10:X10"/>
    <mergeCell ref="V11:X11"/>
    <mergeCell ref="V12:X12"/>
    <mergeCell ref="M4:O4"/>
    <mergeCell ref="Q4:R4"/>
    <mergeCell ref="J3:R3"/>
    <mergeCell ref="T3:V3"/>
    <mergeCell ref="T4:V4"/>
    <mergeCell ref="V6:X6"/>
    <mergeCell ref="A1:N1"/>
    <mergeCell ref="A2:N2"/>
    <mergeCell ref="A3:C3"/>
    <mergeCell ref="A4:C4"/>
    <mergeCell ref="E4:H4"/>
    <mergeCell ref="E3:H3"/>
    <mergeCell ref="J4:K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27A0-E6A9-4325-A23A-B46241C28561}">
  <dimension ref="A1:X105"/>
  <sheetViews>
    <sheetView workbookViewId="0">
      <selection activeCell="Z17" sqref="Z17"/>
    </sheetView>
  </sheetViews>
  <sheetFormatPr defaultRowHeight="15" x14ac:dyDescent="0.25"/>
  <sheetData>
    <row r="1" spans="1:24" ht="21" x14ac:dyDescent="0.35">
      <c r="A1" s="1" t="s">
        <v>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4" ht="21" x14ac:dyDescent="0.3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24" x14ac:dyDescent="0.25">
      <c r="A3" s="2" t="s">
        <v>4</v>
      </c>
      <c r="B3" s="2"/>
      <c r="C3" s="2"/>
      <c r="E3" s="3" t="s">
        <v>57</v>
      </c>
      <c r="F3" s="3"/>
      <c r="G3" s="3"/>
      <c r="H3" s="3"/>
      <c r="J3" s="3" t="s">
        <v>66</v>
      </c>
      <c r="K3" s="3"/>
      <c r="L3" s="3"/>
      <c r="M3" s="3"/>
      <c r="N3" s="3"/>
      <c r="O3" s="3"/>
      <c r="P3" s="3"/>
      <c r="Q3" s="3"/>
      <c r="R3" s="3"/>
      <c r="T3" s="2" t="s">
        <v>68</v>
      </c>
      <c r="U3" s="2"/>
      <c r="V3" s="2"/>
    </row>
    <row r="4" spans="1:24" x14ac:dyDescent="0.25">
      <c r="A4" s="2" t="s">
        <v>78</v>
      </c>
      <c r="B4" s="2"/>
      <c r="C4" s="2"/>
      <c r="E4" s="3" t="s">
        <v>58</v>
      </c>
      <c r="F4" s="3"/>
      <c r="G4" s="3"/>
      <c r="H4" s="3"/>
      <c r="J4" s="7" t="s">
        <v>62</v>
      </c>
      <c r="K4" s="7"/>
      <c r="M4" s="7" t="s">
        <v>63</v>
      </c>
      <c r="N4" s="7"/>
      <c r="O4" s="7"/>
      <c r="Q4" s="7" t="s">
        <v>64</v>
      </c>
      <c r="R4" s="7"/>
      <c r="T4" s="2" t="s">
        <v>67</v>
      </c>
      <c r="U4" s="2"/>
      <c r="V4" s="2"/>
    </row>
    <row r="5" spans="1:24" x14ac:dyDescent="0.25">
      <c r="A5" t="s">
        <v>1</v>
      </c>
      <c r="B5" t="s">
        <v>2</v>
      </c>
      <c r="E5" t="s">
        <v>60</v>
      </c>
      <c r="F5" s="4">
        <f>AVERAGE(B6:B57)</f>
        <v>55.269230769230766</v>
      </c>
      <c r="G5" t="s">
        <v>1</v>
      </c>
      <c r="H5" t="s">
        <v>2</v>
      </c>
      <c r="J5" s="5" t="s">
        <v>61</v>
      </c>
      <c r="K5" s="5" t="s">
        <v>2</v>
      </c>
      <c r="L5" s="5"/>
      <c r="M5" s="5" t="s">
        <v>2</v>
      </c>
      <c r="N5" s="5" t="s">
        <v>61</v>
      </c>
      <c r="Q5" t="s">
        <v>1</v>
      </c>
      <c r="R5" t="s">
        <v>2</v>
      </c>
      <c r="T5" t="s">
        <v>69</v>
      </c>
      <c r="U5" t="s">
        <v>70</v>
      </c>
    </row>
    <row r="6" spans="1:24" x14ac:dyDescent="0.25">
      <c r="A6" t="s">
        <v>5</v>
      </c>
      <c r="B6">
        <v>20</v>
      </c>
      <c r="E6" t="s">
        <v>59</v>
      </c>
      <c r="F6" s="4">
        <f>STDEV(B6:B57)</f>
        <v>16.349270397602972</v>
      </c>
      <c r="G6" t="str">
        <f>A6</f>
        <v>a</v>
      </c>
      <c r="H6">
        <f>_xlfn.NORM.DIST(B6,$F$5,$F$6,TRUE)*100</f>
        <v>1.5493649702591183</v>
      </c>
      <c r="J6" s="5">
        <v>100</v>
      </c>
      <c r="K6" s="6">
        <f>_xlfn.PERCENTILE.INC($B$6:$B$57,J6/100)</f>
        <v>88</v>
      </c>
      <c r="L6" s="5"/>
      <c r="M6" s="5">
        <v>100</v>
      </c>
      <c r="N6" s="5" t="e">
        <f>INDEX($J$6:$J$106,MATCH(M6,$K$6:$K$106,-1))</f>
        <v>#N/A</v>
      </c>
      <c r="Q6" t="str">
        <f>A6</f>
        <v>a</v>
      </c>
      <c r="R6">
        <f>INDEX($N$6:$N$105,MATCH(B6,$M$6:$M$105,0))</f>
        <v>1</v>
      </c>
      <c r="T6" t="str">
        <f>A6</f>
        <v>a</v>
      </c>
      <c r="U6">
        <f>R6-H6</f>
        <v>-0.54936497025911835</v>
      </c>
      <c r="V6" s="8" t="s">
        <v>79</v>
      </c>
      <c r="W6" s="8"/>
      <c r="X6" s="8"/>
    </row>
    <row r="7" spans="1:24" x14ac:dyDescent="0.25">
      <c r="A7" t="s">
        <v>6</v>
      </c>
      <c r="B7">
        <v>21</v>
      </c>
      <c r="G7" t="str">
        <f t="shared" ref="G7:G57" si="0">A7</f>
        <v>b</v>
      </c>
      <c r="H7">
        <f t="shared" ref="H7:H57" si="1">_xlfn.NORM.DIST(B7,$F$5,$F$6,TRUE)*100</f>
        <v>1.803794867637972</v>
      </c>
      <c r="J7" s="5">
        <v>99</v>
      </c>
      <c r="K7" s="6">
        <f t="shared" ref="K7:K70" si="2">_xlfn.PERCENTILE.INC($B$6:$B$57,J7/100)</f>
        <v>86.98</v>
      </c>
      <c r="L7" s="5"/>
      <c r="M7" s="5">
        <v>99</v>
      </c>
      <c r="N7" s="5" t="e">
        <f t="shared" ref="N7:N70" si="3">INDEX($J$6:$J$106,MATCH(M7,$K$6:$K$106,-1))</f>
        <v>#N/A</v>
      </c>
      <c r="Q7" t="str">
        <f t="shared" ref="Q7:Q70" si="4">A7</f>
        <v>b</v>
      </c>
      <c r="R7">
        <f t="shared" ref="R7:R70" si="5">INDEX($N$6:$N$105,MATCH(B7,$M$6:$M$105,0))</f>
        <v>2</v>
      </c>
      <c r="T7" t="str">
        <f t="shared" ref="T7:T57" si="6">A7</f>
        <v>b</v>
      </c>
      <c r="U7">
        <f t="shared" ref="U7:U57" si="7">R7-H7</f>
        <v>0.19620513236202797</v>
      </c>
      <c r="V7" s="8" t="s">
        <v>80</v>
      </c>
      <c r="W7" s="8"/>
      <c r="X7" s="8"/>
    </row>
    <row r="8" spans="1:24" x14ac:dyDescent="0.25">
      <c r="A8" t="s">
        <v>7</v>
      </c>
      <c r="B8">
        <v>25</v>
      </c>
      <c r="G8" t="str">
        <f t="shared" si="0"/>
        <v>c</v>
      </c>
      <c r="H8">
        <f t="shared" si="1"/>
        <v>3.2055172396135521</v>
      </c>
      <c r="J8" s="5">
        <v>98</v>
      </c>
      <c r="K8" s="6">
        <f t="shared" si="2"/>
        <v>85.96</v>
      </c>
      <c r="L8" s="5"/>
      <c r="M8" s="5">
        <v>98</v>
      </c>
      <c r="N8" s="5" t="e">
        <f t="shared" si="3"/>
        <v>#N/A</v>
      </c>
      <c r="Q8" t="str">
        <f t="shared" si="4"/>
        <v>c</v>
      </c>
      <c r="R8">
        <f t="shared" si="5"/>
        <v>4</v>
      </c>
      <c r="T8" t="str">
        <f t="shared" si="6"/>
        <v>c</v>
      </c>
      <c r="U8">
        <f t="shared" si="7"/>
        <v>0.79448276038644794</v>
      </c>
      <c r="V8" s="8" t="s">
        <v>81</v>
      </c>
      <c r="W8" s="8"/>
      <c r="X8" s="8"/>
    </row>
    <row r="9" spans="1:24" x14ac:dyDescent="0.25">
      <c r="A9" t="s">
        <v>8</v>
      </c>
      <c r="B9">
        <v>31</v>
      </c>
      <c r="G9" t="str">
        <f t="shared" si="0"/>
        <v>d</v>
      </c>
      <c r="H9">
        <f t="shared" si="1"/>
        <v>6.8848386556083012</v>
      </c>
      <c r="J9" s="5">
        <v>97</v>
      </c>
      <c r="K9" s="6">
        <f t="shared" si="2"/>
        <v>84.94</v>
      </c>
      <c r="L9" s="5"/>
      <c r="M9" s="5">
        <v>97</v>
      </c>
      <c r="N9" s="5" t="e">
        <f t="shared" si="3"/>
        <v>#N/A</v>
      </c>
      <c r="Q9" t="str">
        <f t="shared" si="4"/>
        <v>d</v>
      </c>
      <c r="R9">
        <f t="shared" si="5"/>
        <v>6</v>
      </c>
      <c r="T9" t="str">
        <f t="shared" si="6"/>
        <v>d</v>
      </c>
      <c r="U9">
        <f t="shared" si="7"/>
        <v>-0.88483865560830122</v>
      </c>
      <c r="V9" s="8" t="s">
        <v>82</v>
      </c>
      <c r="W9" s="8"/>
      <c r="X9" s="8"/>
    </row>
    <row r="10" spans="1:24" x14ac:dyDescent="0.25">
      <c r="A10" t="s">
        <v>9</v>
      </c>
      <c r="B10">
        <v>32</v>
      </c>
      <c r="G10" t="str">
        <f t="shared" si="0"/>
        <v>e</v>
      </c>
      <c r="H10">
        <f t="shared" si="1"/>
        <v>7.7330680944354153</v>
      </c>
      <c r="J10" s="5">
        <v>96</v>
      </c>
      <c r="K10" s="6">
        <f t="shared" si="2"/>
        <v>83.84</v>
      </c>
      <c r="L10" s="5"/>
      <c r="M10" s="5">
        <v>96</v>
      </c>
      <c r="N10" s="5" t="e">
        <f t="shared" si="3"/>
        <v>#N/A</v>
      </c>
      <c r="Q10" t="str">
        <f t="shared" si="4"/>
        <v>e</v>
      </c>
      <c r="R10">
        <f t="shared" si="5"/>
        <v>8</v>
      </c>
      <c r="T10" t="str">
        <f t="shared" si="6"/>
        <v>e</v>
      </c>
      <c r="U10">
        <f t="shared" si="7"/>
        <v>0.26693190556458468</v>
      </c>
      <c r="V10" s="8" t="s">
        <v>83</v>
      </c>
      <c r="W10" s="8"/>
      <c r="X10" s="8"/>
    </row>
    <row r="11" spans="1:24" x14ac:dyDescent="0.25">
      <c r="A11" t="s">
        <v>10</v>
      </c>
      <c r="B11">
        <v>34</v>
      </c>
      <c r="G11" t="str">
        <f t="shared" si="0"/>
        <v>f</v>
      </c>
      <c r="H11">
        <f t="shared" si="1"/>
        <v>9.6641475804897272</v>
      </c>
      <c r="J11" s="5">
        <v>95</v>
      </c>
      <c r="K11" s="6">
        <f t="shared" si="2"/>
        <v>81.799999999999983</v>
      </c>
      <c r="L11" s="5"/>
      <c r="M11" s="5">
        <v>95</v>
      </c>
      <c r="N11" s="5" t="e">
        <f t="shared" si="3"/>
        <v>#N/A</v>
      </c>
      <c r="Q11" t="str">
        <f t="shared" si="4"/>
        <v>f</v>
      </c>
      <c r="R11">
        <f t="shared" si="5"/>
        <v>10</v>
      </c>
      <c r="T11" t="str">
        <f t="shared" si="6"/>
        <v>f</v>
      </c>
      <c r="U11">
        <f t="shared" si="7"/>
        <v>0.33585241951027278</v>
      </c>
      <c r="V11" s="8" t="s">
        <v>84</v>
      </c>
      <c r="W11" s="8"/>
      <c r="X11" s="8"/>
    </row>
    <row r="12" spans="1:24" x14ac:dyDescent="0.25">
      <c r="A12" t="s">
        <v>11</v>
      </c>
      <c r="B12">
        <v>36</v>
      </c>
      <c r="G12" t="str">
        <f t="shared" si="0"/>
        <v>g</v>
      </c>
      <c r="H12">
        <f t="shared" si="1"/>
        <v>11.927898122597934</v>
      </c>
      <c r="J12" s="5">
        <v>94</v>
      </c>
      <c r="K12" s="6">
        <f t="shared" si="2"/>
        <v>79.88</v>
      </c>
      <c r="L12" s="5"/>
      <c r="M12" s="5">
        <v>94</v>
      </c>
      <c r="N12" s="5" t="e">
        <f t="shared" si="3"/>
        <v>#N/A</v>
      </c>
      <c r="Q12" t="str">
        <f t="shared" si="4"/>
        <v>g</v>
      </c>
      <c r="R12">
        <f t="shared" si="5"/>
        <v>12</v>
      </c>
      <c r="T12" t="str">
        <f t="shared" si="6"/>
        <v>g</v>
      </c>
      <c r="U12">
        <f t="shared" si="7"/>
        <v>7.2101877402065639E-2</v>
      </c>
      <c r="V12" s="8" t="s">
        <v>85</v>
      </c>
      <c r="W12" s="8"/>
      <c r="X12" s="8"/>
    </row>
    <row r="13" spans="1:24" x14ac:dyDescent="0.25">
      <c r="A13" t="s">
        <v>12</v>
      </c>
      <c r="B13">
        <v>37</v>
      </c>
      <c r="G13" t="str">
        <f t="shared" si="0"/>
        <v>h</v>
      </c>
      <c r="H13">
        <f t="shared" si="1"/>
        <v>13.190440027876809</v>
      </c>
      <c r="J13" s="5">
        <v>93</v>
      </c>
      <c r="K13" s="6">
        <f t="shared" si="2"/>
        <v>78.86</v>
      </c>
      <c r="L13" s="5"/>
      <c r="M13" s="5">
        <v>93</v>
      </c>
      <c r="N13" s="5" t="e">
        <f t="shared" si="3"/>
        <v>#N/A</v>
      </c>
      <c r="Q13" t="str">
        <f t="shared" si="4"/>
        <v>h</v>
      </c>
      <c r="R13">
        <f t="shared" si="5"/>
        <v>14</v>
      </c>
      <c r="T13" t="str">
        <f t="shared" si="6"/>
        <v>h</v>
      </c>
      <c r="U13">
        <f t="shared" si="7"/>
        <v>0.80955997212319097</v>
      </c>
    </row>
    <row r="14" spans="1:24" x14ac:dyDescent="0.25">
      <c r="A14" t="s">
        <v>13</v>
      </c>
      <c r="B14">
        <v>38</v>
      </c>
      <c r="G14" t="str">
        <f t="shared" si="0"/>
        <v>i</v>
      </c>
      <c r="H14">
        <f t="shared" si="1"/>
        <v>14.54226215713112</v>
      </c>
      <c r="J14" s="5">
        <v>92</v>
      </c>
      <c r="K14" s="6">
        <f t="shared" si="2"/>
        <v>77.84</v>
      </c>
      <c r="M14" s="5">
        <v>92</v>
      </c>
      <c r="N14" s="5" t="e">
        <f t="shared" si="3"/>
        <v>#N/A</v>
      </c>
      <c r="Q14" t="str">
        <f t="shared" si="4"/>
        <v>i</v>
      </c>
      <c r="R14">
        <f t="shared" si="5"/>
        <v>16</v>
      </c>
      <c r="T14" t="str">
        <f t="shared" si="6"/>
        <v>i</v>
      </c>
      <c r="U14">
        <f t="shared" si="7"/>
        <v>1.4577378428688803</v>
      </c>
    </row>
    <row r="15" spans="1:24" x14ac:dyDescent="0.25">
      <c r="A15" t="s">
        <v>14</v>
      </c>
      <c r="B15">
        <v>40</v>
      </c>
      <c r="G15" t="str">
        <f t="shared" si="0"/>
        <v>j</v>
      </c>
      <c r="H15">
        <f t="shared" si="1"/>
        <v>17.516752965286216</v>
      </c>
      <c r="J15" s="5">
        <v>91</v>
      </c>
      <c r="K15" s="6">
        <f t="shared" si="2"/>
        <v>76.820000000000007</v>
      </c>
      <c r="M15" s="5">
        <v>91</v>
      </c>
      <c r="N15" s="5" t="e">
        <f t="shared" si="3"/>
        <v>#N/A</v>
      </c>
      <c r="Q15" t="str">
        <f t="shared" si="4"/>
        <v>j</v>
      </c>
      <c r="R15">
        <f t="shared" si="5"/>
        <v>18</v>
      </c>
      <c r="T15" t="str">
        <f t="shared" si="6"/>
        <v>j</v>
      </c>
      <c r="U15">
        <f t="shared" si="7"/>
        <v>0.48324703471378427</v>
      </c>
    </row>
    <row r="16" spans="1:24" x14ac:dyDescent="0.25">
      <c r="A16" t="s">
        <v>15</v>
      </c>
      <c r="B16">
        <v>41</v>
      </c>
      <c r="G16" t="str">
        <f t="shared" si="0"/>
        <v>k</v>
      </c>
      <c r="H16">
        <f t="shared" si="1"/>
        <v>19.139292607230786</v>
      </c>
      <c r="J16" s="5">
        <v>90</v>
      </c>
      <c r="K16" s="6">
        <f t="shared" si="2"/>
        <v>75.8</v>
      </c>
      <c r="M16" s="5">
        <v>90</v>
      </c>
      <c r="N16" s="5" t="e">
        <f t="shared" si="3"/>
        <v>#N/A</v>
      </c>
      <c r="Q16" t="str">
        <f t="shared" si="4"/>
        <v>k</v>
      </c>
      <c r="R16">
        <f t="shared" si="5"/>
        <v>20</v>
      </c>
      <c r="T16" t="str">
        <f t="shared" si="6"/>
        <v>k</v>
      </c>
      <c r="U16">
        <f t="shared" si="7"/>
        <v>0.86070739276921415</v>
      </c>
    </row>
    <row r="17" spans="1:21" x14ac:dyDescent="0.25">
      <c r="A17" t="s">
        <v>16</v>
      </c>
      <c r="B17">
        <v>43</v>
      </c>
      <c r="G17" t="str">
        <f t="shared" si="0"/>
        <v>l</v>
      </c>
      <c r="H17">
        <f t="shared" si="1"/>
        <v>22.649332171011274</v>
      </c>
      <c r="J17" s="5">
        <v>89</v>
      </c>
      <c r="K17" s="6">
        <f t="shared" si="2"/>
        <v>74.78</v>
      </c>
      <c r="M17" s="5">
        <v>89</v>
      </c>
      <c r="N17" s="5" t="e">
        <f t="shared" si="3"/>
        <v>#N/A</v>
      </c>
      <c r="Q17" t="str">
        <f t="shared" si="4"/>
        <v>l</v>
      </c>
      <c r="R17">
        <f t="shared" si="5"/>
        <v>22</v>
      </c>
      <c r="T17" t="str">
        <f t="shared" si="6"/>
        <v>l</v>
      </c>
      <c r="U17">
        <f t="shared" si="7"/>
        <v>-0.64933217101127383</v>
      </c>
    </row>
    <row r="18" spans="1:21" x14ac:dyDescent="0.25">
      <c r="A18" t="s">
        <v>17</v>
      </c>
      <c r="B18">
        <v>45</v>
      </c>
      <c r="G18" t="str">
        <f t="shared" si="0"/>
        <v>m</v>
      </c>
      <c r="H18">
        <f t="shared" si="1"/>
        <v>26.496412754870306</v>
      </c>
      <c r="J18" s="5">
        <v>88</v>
      </c>
      <c r="K18" s="6">
        <f t="shared" si="2"/>
        <v>74</v>
      </c>
      <c r="M18" s="5">
        <v>88</v>
      </c>
      <c r="N18" s="5">
        <f t="shared" si="3"/>
        <v>100</v>
      </c>
      <c r="Q18" t="str">
        <f t="shared" si="4"/>
        <v>m</v>
      </c>
      <c r="R18">
        <f t="shared" si="5"/>
        <v>25</v>
      </c>
      <c r="T18" t="str">
        <f t="shared" si="6"/>
        <v>m</v>
      </c>
      <c r="U18">
        <f t="shared" si="7"/>
        <v>-1.4964127548703061</v>
      </c>
    </row>
    <row r="19" spans="1:21" x14ac:dyDescent="0.25">
      <c r="A19" t="s">
        <v>18</v>
      </c>
      <c r="B19">
        <v>45</v>
      </c>
      <c r="G19" t="str">
        <f t="shared" si="0"/>
        <v>n</v>
      </c>
      <c r="H19">
        <f t="shared" si="1"/>
        <v>26.496412754870306</v>
      </c>
      <c r="J19" s="5">
        <v>87</v>
      </c>
      <c r="K19" s="6">
        <f t="shared" si="2"/>
        <v>74</v>
      </c>
      <c r="M19" s="5">
        <v>87</v>
      </c>
      <c r="N19" s="5">
        <f t="shared" si="3"/>
        <v>100</v>
      </c>
      <c r="Q19" t="str">
        <f t="shared" si="4"/>
        <v>n</v>
      </c>
      <c r="R19">
        <f t="shared" si="5"/>
        <v>25</v>
      </c>
      <c r="T19" t="str">
        <f t="shared" si="6"/>
        <v>n</v>
      </c>
      <c r="U19">
        <f t="shared" si="7"/>
        <v>-1.4964127548703061</v>
      </c>
    </row>
    <row r="20" spans="1:21" x14ac:dyDescent="0.25">
      <c r="A20" t="s">
        <v>19</v>
      </c>
      <c r="B20">
        <v>47</v>
      </c>
      <c r="G20" t="str">
        <f t="shared" si="0"/>
        <v>o</v>
      </c>
      <c r="H20">
        <f t="shared" si="1"/>
        <v>30.65034719265876</v>
      </c>
      <c r="J20" s="5">
        <v>86</v>
      </c>
      <c r="K20" s="6">
        <f t="shared" si="2"/>
        <v>73.86</v>
      </c>
      <c r="M20" s="5">
        <v>86</v>
      </c>
      <c r="N20" s="5">
        <f t="shared" si="3"/>
        <v>99</v>
      </c>
      <c r="Q20" t="str">
        <f t="shared" si="4"/>
        <v>o</v>
      </c>
      <c r="R20">
        <f t="shared" si="5"/>
        <v>28</v>
      </c>
      <c r="T20" t="str">
        <f t="shared" si="6"/>
        <v>o</v>
      </c>
      <c r="U20">
        <f t="shared" si="7"/>
        <v>-2.6503471926587601</v>
      </c>
    </row>
    <row r="21" spans="1:21" x14ac:dyDescent="0.25">
      <c r="A21" t="s">
        <v>20</v>
      </c>
      <c r="B21">
        <v>48</v>
      </c>
      <c r="G21" t="str">
        <f t="shared" si="0"/>
        <v>p</v>
      </c>
      <c r="H21">
        <f t="shared" si="1"/>
        <v>32.829679426348548</v>
      </c>
      <c r="J21" s="5">
        <v>85</v>
      </c>
      <c r="K21" s="6">
        <f t="shared" si="2"/>
        <v>73.349999999999994</v>
      </c>
      <c r="M21" s="5">
        <v>85</v>
      </c>
      <c r="N21" s="5">
        <f t="shared" si="3"/>
        <v>98</v>
      </c>
      <c r="Q21" t="str">
        <f t="shared" si="4"/>
        <v>p</v>
      </c>
      <c r="R21">
        <f t="shared" si="5"/>
        <v>30</v>
      </c>
      <c r="T21" t="str">
        <f t="shared" si="6"/>
        <v>p</v>
      </c>
      <c r="U21">
        <f t="shared" si="7"/>
        <v>-2.8296794263485481</v>
      </c>
    </row>
    <row r="22" spans="1:21" x14ac:dyDescent="0.25">
      <c r="A22" t="s">
        <v>21</v>
      </c>
      <c r="B22">
        <v>49</v>
      </c>
      <c r="G22" t="str">
        <f t="shared" si="0"/>
        <v>q</v>
      </c>
      <c r="H22">
        <f t="shared" si="1"/>
        <v>35.069073223850417</v>
      </c>
      <c r="J22" s="5">
        <v>84</v>
      </c>
      <c r="K22" s="6">
        <f t="shared" si="2"/>
        <v>72.519999999999982</v>
      </c>
      <c r="M22" s="5">
        <v>84</v>
      </c>
      <c r="N22" s="5">
        <f t="shared" si="3"/>
        <v>97</v>
      </c>
      <c r="Q22" t="str">
        <f t="shared" si="4"/>
        <v>q</v>
      </c>
      <c r="R22">
        <f t="shared" si="5"/>
        <v>32</v>
      </c>
      <c r="T22" t="str">
        <f t="shared" si="6"/>
        <v>q</v>
      </c>
      <c r="U22">
        <f t="shared" si="7"/>
        <v>-3.0690732238504168</v>
      </c>
    </row>
    <row r="23" spans="1:21" x14ac:dyDescent="0.25">
      <c r="A23" t="s">
        <v>22</v>
      </c>
      <c r="B23">
        <v>50</v>
      </c>
      <c r="G23" t="str">
        <f t="shared" si="0"/>
        <v>r</v>
      </c>
      <c r="H23">
        <f t="shared" si="1"/>
        <v>37.361593852668193</v>
      </c>
      <c r="J23" s="5">
        <v>83</v>
      </c>
      <c r="K23" s="6">
        <f t="shared" si="2"/>
        <v>70.989999999999995</v>
      </c>
      <c r="M23" s="5">
        <v>83</v>
      </c>
      <c r="N23" s="5">
        <f t="shared" si="3"/>
        <v>96</v>
      </c>
      <c r="Q23" t="str">
        <f t="shared" si="4"/>
        <v>r</v>
      </c>
      <c r="R23">
        <f t="shared" si="5"/>
        <v>35</v>
      </c>
      <c r="T23" t="str">
        <f t="shared" si="6"/>
        <v>r</v>
      </c>
      <c r="U23">
        <f t="shared" si="7"/>
        <v>-2.361593852668193</v>
      </c>
    </row>
    <row r="24" spans="1:21" x14ac:dyDescent="0.25">
      <c r="A24" t="s">
        <v>28</v>
      </c>
      <c r="B24">
        <v>50</v>
      </c>
      <c r="G24" t="str">
        <f t="shared" si="0"/>
        <v>s</v>
      </c>
      <c r="H24">
        <f t="shared" si="1"/>
        <v>37.361593852668193</v>
      </c>
      <c r="J24" s="5">
        <v>82</v>
      </c>
      <c r="K24" s="6">
        <f t="shared" si="2"/>
        <v>69.819999999999993</v>
      </c>
      <c r="M24" s="5">
        <v>82</v>
      </c>
      <c r="N24" s="5">
        <f t="shared" si="3"/>
        <v>96</v>
      </c>
      <c r="Q24" t="str">
        <f t="shared" si="4"/>
        <v>s</v>
      </c>
      <c r="R24">
        <f t="shared" si="5"/>
        <v>35</v>
      </c>
      <c r="T24" t="str">
        <f t="shared" si="6"/>
        <v>s</v>
      </c>
      <c r="U24">
        <f t="shared" si="7"/>
        <v>-2.361593852668193</v>
      </c>
    </row>
    <row r="25" spans="1:21" x14ac:dyDescent="0.25">
      <c r="A25" t="s">
        <v>29</v>
      </c>
      <c r="B25">
        <v>51</v>
      </c>
      <c r="G25" t="str">
        <f t="shared" si="0"/>
        <v>t</v>
      </c>
      <c r="H25">
        <f t="shared" si="1"/>
        <v>39.699740714411227</v>
      </c>
      <c r="J25" s="5">
        <v>81</v>
      </c>
      <c r="K25" s="6">
        <f t="shared" si="2"/>
        <v>69.31</v>
      </c>
      <c r="M25" s="5">
        <v>81</v>
      </c>
      <c r="N25" s="5">
        <f t="shared" si="3"/>
        <v>95</v>
      </c>
      <c r="Q25" t="str">
        <f t="shared" si="4"/>
        <v>t</v>
      </c>
      <c r="R25">
        <f t="shared" si="5"/>
        <v>38</v>
      </c>
      <c r="T25" t="str">
        <f t="shared" si="6"/>
        <v>t</v>
      </c>
      <c r="U25">
        <f t="shared" si="7"/>
        <v>-1.6997407144112273</v>
      </c>
    </row>
    <row r="26" spans="1:21" x14ac:dyDescent="0.25">
      <c r="A26" t="s">
        <v>23</v>
      </c>
      <c r="B26">
        <v>52</v>
      </c>
      <c r="G26" t="str">
        <f t="shared" si="0"/>
        <v>u</v>
      </c>
      <c r="H26">
        <f t="shared" si="1"/>
        <v>42.075519898544357</v>
      </c>
      <c r="J26" s="5">
        <v>80</v>
      </c>
      <c r="K26" s="6">
        <f t="shared" si="2"/>
        <v>69</v>
      </c>
      <c r="M26" s="5">
        <v>80</v>
      </c>
      <c r="N26" s="5">
        <f t="shared" si="3"/>
        <v>95</v>
      </c>
      <c r="Q26" t="str">
        <f t="shared" si="4"/>
        <v>u</v>
      </c>
      <c r="R26">
        <f t="shared" si="5"/>
        <v>41</v>
      </c>
      <c r="T26" t="str">
        <f t="shared" si="6"/>
        <v>u</v>
      </c>
      <c r="U26">
        <f t="shared" si="7"/>
        <v>-1.075519898544357</v>
      </c>
    </row>
    <row r="27" spans="1:21" x14ac:dyDescent="0.25">
      <c r="A27" t="s">
        <v>30</v>
      </c>
      <c r="B27">
        <v>52</v>
      </c>
      <c r="G27" t="str">
        <f t="shared" si="0"/>
        <v>v</v>
      </c>
      <c r="H27">
        <f t="shared" si="1"/>
        <v>42.075519898544357</v>
      </c>
      <c r="J27" s="5">
        <v>79</v>
      </c>
      <c r="K27" s="6">
        <f t="shared" si="2"/>
        <v>69</v>
      </c>
      <c r="M27" s="5">
        <v>79</v>
      </c>
      <c r="N27" s="5">
        <f t="shared" si="3"/>
        <v>94</v>
      </c>
      <c r="Q27" t="str">
        <f t="shared" si="4"/>
        <v>v</v>
      </c>
      <c r="R27">
        <f t="shared" si="5"/>
        <v>41</v>
      </c>
      <c r="T27" t="str">
        <f t="shared" si="6"/>
        <v>v</v>
      </c>
      <c r="U27">
        <f t="shared" si="7"/>
        <v>-1.075519898544357</v>
      </c>
    </row>
    <row r="28" spans="1:21" x14ac:dyDescent="0.25">
      <c r="A28" t="s">
        <v>24</v>
      </c>
      <c r="B28">
        <v>53</v>
      </c>
      <c r="G28" t="str">
        <f t="shared" si="0"/>
        <v>w</v>
      </c>
      <c r="H28">
        <f t="shared" si="1"/>
        <v>44.480525610429659</v>
      </c>
      <c r="J28" s="5">
        <v>78</v>
      </c>
      <c r="K28" s="6">
        <f t="shared" si="2"/>
        <v>68.78</v>
      </c>
      <c r="M28" s="5">
        <v>78</v>
      </c>
      <c r="N28" s="5">
        <f t="shared" si="3"/>
        <v>93</v>
      </c>
      <c r="Q28" t="str">
        <f t="shared" si="4"/>
        <v>w</v>
      </c>
      <c r="R28">
        <f t="shared" si="5"/>
        <v>45</v>
      </c>
      <c r="T28" t="str">
        <f t="shared" si="6"/>
        <v>w</v>
      </c>
      <c r="U28">
        <f t="shared" si="7"/>
        <v>0.51947438957034109</v>
      </c>
    </row>
    <row r="29" spans="1:21" x14ac:dyDescent="0.25">
      <c r="A29" t="s">
        <v>25</v>
      </c>
      <c r="B29">
        <v>53</v>
      </c>
      <c r="G29" t="str">
        <f t="shared" si="0"/>
        <v>x</v>
      </c>
      <c r="H29">
        <f t="shared" si="1"/>
        <v>44.480525610429659</v>
      </c>
      <c r="J29" s="5">
        <v>77</v>
      </c>
      <c r="K29" s="6">
        <f t="shared" si="2"/>
        <v>68.27000000000001</v>
      </c>
      <c r="M29" s="5">
        <v>77</v>
      </c>
      <c r="N29" s="5">
        <f t="shared" si="3"/>
        <v>92</v>
      </c>
      <c r="Q29" t="str">
        <f t="shared" si="4"/>
        <v>x</v>
      </c>
      <c r="R29">
        <f t="shared" si="5"/>
        <v>45</v>
      </c>
      <c r="T29" t="str">
        <f t="shared" si="6"/>
        <v>x</v>
      </c>
      <c r="U29">
        <f t="shared" si="7"/>
        <v>0.51947438957034109</v>
      </c>
    </row>
    <row r="30" spans="1:21" x14ac:dyDescent="0.25">
      <c r="A30" t="s">
        <v>26</v>
      </c>
      <c r="B30">
        <v>54</v>
      </c>
      <c r="G30" t="str">
        <f t="shared" si="0"/>
        <v>y</v>
      </c>
      <c r="H30">
        <f t="shared" si="1"/>
        <v>46.906029102040335</v>
      </c>
      <c r="J30" s="5">
        <v>76</v>
      </c>
      <c r="K30" s="6">
        <f t="shared" si="2"/>
        <v>67.52</v>
      </c>
      <c r="M30" s="5">
        <v>76</v>
      </c>
      <c r="N30" s="5">
        <f t="shared" si="3"/>
        <v>91</v>
      </c>
      <c r="Q30" t="str">
        <f t="shared" si="4"/>
        <v>y</v>
      </c>
      <c r="R30">
        <f t="shared" si="5"/>
        <v>49</v>
      </c>
      <c r="T30" t="str">
        <f t="shared" si="6"/>
        <v>y</v>
      </c>
      <c r="U30">
        <f t="shared" si="7"/>
        <v>2.0939708979596645</v>
      </c>
    </row>
    <row r="31" spans="1:21" x14ac:dyDescent="0.25">
      <c r="A31" t="s">
        <v>27</v>
      </c>
      <c r="B31">
        <v>54</v>
      </c>
      <c r="G31" t="str">
        <f t="shared" si="0"/>
        <v>z</v>
      </c>
      <c r="H31">
        <f t="shared" si="1"/>
        <v>46.906029102040335</v>
      </c>
      <c r="J31" s="5">
        <v>75</v>
      </c>
      <c r="K31" s="6">
        <f t="shared" si="2"/>
        <v>66.5</v>
      </c>
      <c r="M31" s="5">
        <v>75</v>
      </c>
      <c r="N31" s="5">
        <f t="shared" si="3"/>
        <v>90</v>
      </c>
      <c r="Q31" t="str">
        <f t="shared" si="4"/>
        <v>z</v>
      </c>
      <c r="R31">
        <f t="shared" si="5"/>
        <v>49</v>
      </c>
      <c r="T31" t="str">
        <f t="shared" si="6"/>
        <v>z</v>
      </c>
      <c r="U31">
        <f t="shared" si="7"/>
        <v>2.0939708979596645</v>
      </c>
    </row>
    <row r="32" spans="1:21" x14ac:dyDescent="0.25">
      <c r="A32" t="s">
        <v>31</v>
      </c>
      <c r="B32">
        <v>55</v>
      </c>
      <c r="G32" t="str">
        <f t="shared" si="0"/>
        <v>A</v>
      </c>
      <c r="H32">
        <f t="shared" si="1"/>
        <v>49.343073542670865</v>
      </c>
      <c r="J32" s="5">
        <v>74</v>
      </c>
      <c r="K32" s="6">
        <f t="shared" si="2"/>
        <v>65.48</v>
      </c>
      <c r="M32" s="5">
        <v>74</v>
      </c>
      <c r="N32" s="5">
        <f t="shared" si="3"/>
        <v>88</v>
      </c>
      <c r="Q32" t="str">
        <f t="shared" si="4"/>
        <v>A</v>
      </c>
      <c r="R32">
        <f t="shared" si="5"/>
        <v>51</v>
      </c>
      <c r="T32" t="str">
        <f t="shared" si="6"/>
        <v>A</v>
      </c>
      <c r="U32">
        <f t="shared" si="7"/>
        <v>1.6569264573291349</v>
      </c>
    </row>
    <row r="33" spans="1:21" x14ac:dyDescent="0.25">
      <c r="A33" t="s">
        <v>32</v>
      </c>
      <c r="B33">
        <v>56</v>
      </c>
      <c r="G33" t="str">
        <f t="shared" si="0"/>
        <v>B</v>
      </c>
      <c r="H33">
        <f t="shared" si="1"/>
        <v>51.782573114212681</v>
      </c>
      <c r="J33" s="5">
        <v>73</v>
      </c>
      <c r="K33" s="6">
        <f t="shared" si="2"/>
        <v>64.459999999999994</v>
      </c>
      <c r="M33" s="5">
        <v>73</v>
      </c>
      <c r="N33" s="5">
        <f t="shared" si="3"/>
        <v>85</v>
      </c>
      <c r="Q33" t="str">
        <f t="shared" si="4"/>
        <v>B</v>
      </c>
      <c r="R33">
        <f t="shared" si="5"/>
        <v>53</v>
      </c>
      <c r="T33" t="str">
        <f t="shared" si="6"/>
        <v>B</v>
      </c>
      <c r="U33">
        <f t="shared" si="7"/>
        <v>1.2174268857873187</v>
      </c>
    </row>
    <row r="34" spans="1:21" x14ac:dyDescent="0.25">
      <c r="A34" t="s">
        <v>33</v>
      </c>
      <c r="B34">
        <v>57</v>
      </c>
      <c r="G34" t="str">
        <f t="shared" si="0"/>
        <v>C</v>
      </c>
      <c r="H34">
        <f t="shared" si="1"/>
        <v>54.215414506154566</v>
      </c>
      <c r="J34" s="5">
        <v>72</v>
      </c>
      <c r="K34" s="6">
        <f t="shared" si="2"/>
        <v>64</v>
      </c>
      <c r="M34" s="5">
        <v>72</v>
      </c>
      <c r="N34" s="5">
        <f t="shared" si="3"/>
        <v>84</v>
      </c>
      <c r="Q34" t="str">
        <f t="shared" si="4"/>
        <v>C</v>
      </c>
      <c r="R34">
        <f t="shared" si="5"/>
        <v>55</v>
      </c>
      <c r="T34" t="str">
        <f t="shared" si="6"/>
        <v>C</v>
      </c>
      <c r="U34">
        <f t="shared" si="7"/>
        <v>0.78458549384543375</v>
      </c>
    </row>
    <row r="35" spans="1:21" x14ac:dyDescent="0.25">
      <c r="A35" t="s">
        <v>34</v>
      </c>
      <c r="B35">
        <v>58</v>
      </c>
      <c r="G35" t="str">
        <f t="shared" si="0"/>
        <v>D</v>
      </c>
      <c r="H35">
        <f t="shared" si="1"/>
        <v>56.632558923041834</v>
      </c>
      <c r="J35" s="5">
        <v>71</v>
      </c>
      <c r="K35" s="6">
        <f t="shared" si="2"/>
        <v>64</v>
      </c>
      <c r="M35" s="5">
        <v>71</v>
      </c>
      <c r="N35" s="5">
        <f t="shared" si="3"/>
        <v>84</v>
      </c>
      <c r="Q35" t="str">
        <f t="shared" si="4"/>
        <v>D</v>
      </c>
      <c r="R35">
        <f t="shared" si="5"/>
        <v>58</v>
      </c>
      <c r="T35" t="str">
        <f t="shared" si="6"/>
        <v>D</v>
      </c>
      <c r="U35">
        <f t="shared" si="7"/>
        <v>1.3674410769581655</v>
      </c>
    </row>
    <row r="36" spans="1:21" x14ac:dyDescent="0.25">
      <c r="A36" t="s">
        <v>35</v>
      </c>
      <c r="B36">
        <v>58</v>
      </c>
      <c r="G36" t="str">
        <f t="shared" si="0"/>
        <v>E</v>
      </c>
      <c r="H36">
        <f t="shared" si="1"/>
        <v>56.632558923041834</v>
      </c>
      <c r="J36" s="5">
        <v>70</v>
      </c>
      <c r="K36" s="6">
        <f t="shared" si="2"/>
        <v>63.699999999999996</v>
      </c>
      <c r="M36" s="5">
        <v>70</v>
      </c>
      <c r="N36" s="5">
        <f t="shared" si="3"/>
        <v>83</v>
      </c>
      <c r="Q36" t="str">
        <f t="shared" si="4"/>
        <v>E</v>
      </c>
      <c r="R36">
        <f t="shared" si="5"/>
        <v>58</v>
      </c>
      <c r="T36" t="str">
        <f t="shared" si="6"/>
        <v>E</v>
      </c>
      <c r="U36">
        <f t="shared" si="7"/>
        <v>1.3674410769581655</v>
      </c>
    </row>
    <row r="37" spans="1:21" x14ac:dyDescent="0.25">
      <c r="A37" t="s">
        <v>36</v>
      </c>
      <c r="B37">
        <v>59</v>
      </c>
      <c r="G37" t="str">
        <f t="shared" si="0"/>
        <v>F</v>
      </c>
      <c r="H37">
        <f t="shared" si="1"/>
        <v>59.025142703771138</v>
      </c>
      <c r="J37" s="5">
        <v>69</v>
      </c>
      <c r="K37" s="6">
        <f t="shared" si="2"/>
        <v>63.19</v>
      </c>
      <c r="M37" s="5">
        <v>69</v>
      </c>
      <c r="N37" s="5">
        <f t="shared" si="3"/>
        <v>80</v>
      </c>
      <c r="Q37" t="str">
        <f t="shared" si="4"/>
        <v>F</v>
      </c>
      <c r="R37">
        <f t="shared" si="5"/>
        <v>61</v>
      </c>
      <c r="T37" t="str">
        <f t="shared" si="6"/>
        <v>F</v>
      </c>
      <c r="U37">
        <f t="shared" si="7"/>
        <v>1.974857296228862</v>
      </c>
    </row>
    <row r="38" spans="1:21" x14ac:dyDescent="0.25">
      <c r="A38" t="s">
        <v>37</v>
      </c>
      <c r="B38">
        <v>60</v>
      </c>
      <c r="G38" t="str">
        <f t="shared" si="0"/>
        <v>G</v>
      </c>
      <c r="H38">
        <f t="shared" si="1"/>
        <v>61.384574688258162</v>
      </c>
      <c r="J38" s="5">
        <v>68</v>
      </c>
      <c r="K38" s="6">
        <f t="shared" si="2"/>
        <v>62.68</v>
      </c>
      <c r="M38" s="5">
        <v>68</v>
      </c>
      <c r="N38" s="5">
        <f t="shared" si="3"/>
        <v>77</v>
      </c>
      <c r="Q38" t="str">
        <f t="shared" si="4"/>
        <v>G</v>
      </c>
      <c r="R38">
        <f t="shared" si="5"/>
        <v>63</v>
      </c>
      <c r="T38" t="str">
        <f t="shared" si="6"/>
        <v>G</v>
      </c>
      <c r="U38">
        <f t="shared" si="7"/>
        <v>1.6154253117418378</v>
      </c>
    </row>
    <row r="39" spans="1:21" x14ac:dyDescent="0.25">
      <c r="A39" t="s">
        <v>38</v>
      </c>
      <c r="B39">
        <v>62</v>
      </c>
      <c r="G39" t="str">
        <f t="shared" si="0"/>
        <v>H</v>
      </c>
      <c r="H39">
        <f t="shared" si="1"/>
        <v>65.971528454863119</v>
      </c>
      <c r="J39" s="5">
        <v>67</v>
      </c>
      <c r="K39" s="6">
        <f t="shared" si="2"/>
        <v>62.17</v>
      </c>
      <c r="M39" s="5">
        <v>67</v>
      </c>
      <c r="N39" s="5">
        <f t="shared" si="3"/>
        <v>76</v>
      </c>
      <c r="Q39" t="str">
        <f t="shared" si="4"/>
        <v>H</v>
      </c>
      <c r="R39">
        <f t="shared" si="5"/>
        <v>66</v>
      </c>
      <c r="T39" t="str">
        <f t="shared" si="6"/>
        <v>H</v>
      </c>
      <c r="U39">
        <f t="shared" si="7"/>
        <v>2.8471545136881105E-2</v>
      </c>
    </row>
    <row r="40" spans="1:21" x14ac:dyDescent="0.25">
      <c r="A40" t="s">
        <v>39</v>
      </c>
      <c r="B40">
        <v>62</v>
      </c>
      <c r="G40" t="str">
        <f t="shared" si="0"/>
        <v>I</v>
      </c>
      <c r="H40">
        <f t="shared" si="1"/>
        <v>65.971528454863119</v>
      </c>
      <c r="J40" s="5">
        <v>66</v>
      </c>
      <c r="K40" s="6">
        <f t="shared" si="2"/>
        <v>62</v>
      </c>
      <c r="M40" s="5">
        <v>66</v>
      </c>
      <c r="N40" s="5">
        <f t="shared" si="3"/>
        <v>75</v>
      </c>
      <c r="Q40" t="str">
        <f t="shared" si="4"/>
        <v>I</v>
      </c>
      <c r="R40">
        <f t="shared" si="5"/>
        <v>66</v>
      </c>
      <c r="T40" t="str">
        <f t="shared" si="6"/>
        <v>I</v>
      </c>
      <c r="U40">
        <f t="shared" si="7"/>
        <v>2.8471545136881105E-2</v>
      </c>
    </row>
    <row r="41" spans="1:21" x14ac:dyDescent="0.25">
      <c r="A41" t="s">
        <v>40</v>
      </c>
      <c r="B41">
        <v>63</v>
      </c>
      <c r="G41" t="str">
        <f t="shared" si="0"/>
        <v>J</v>
      </c>
      <c r="H41">
        <f t="shared" si="1"/>
        <v>68.18402653608193</v>
      </c>
      <c r="J41" s="5">
        <v>65</v>
      </c>
      <c r="K41" s="6">
        <f t="shared" si="2"/>
        <v>62</v>
      </c>
      <c r="M41" s="5">
        <v>65</v>
      </c>
      <c r="N41" s="5">
        <f t="shared" si="3"/>
        <v>74</v>
      </c>
      <c r="Q41" t="str">
        <f t="shared" si="4"/>
        <v>J</v>
      </c>
      <c r="R41">
        <f t="shared" si="5"/>
        <v>69</v>
      </c>
      <c r="T41" t="str">
        <f t="shared" si="6"/>
        <v>J</v>
      </c>
      <c r="U41">
        <f t="shared" si="7"/>
        <v>0.8159734639180698</v>
      </c>
    </row>
    <row r="42" spans="1:21" x14ac:dyDescent="0.25">
      <c r="A42" t="s">
        <v>41</v>
      </c>
      <c r="B42">
        <v>64</v>
      </c>
      <c r="G42" t="str">
        <f t="shared" si="0"/>
        <v>K</v>
      </c>
      <c r="H42">
        <f t="shared" si="1"/>
        <v>70.333470965110394</v>
      </c>
      <c r="J42" s="5">
        <v>64</v>
      </c>
      <c r="K42" s="6">
        <f t="shared" si="2"/>
        <v>61.28</v>
      </c>
      <c r="M42" s="5">
        <v>64</v>
      </c>
      <c r="N42" s="5">
        <f t="shared" si="3"/>
        <v>72</v>
      </c>
      <c r="Q42" t="str">
        <f t="shared" si="4"/>
        <v>K</v>
      </c>
      <c r="R42">
        <f t="shared" si="5"/>
        <v>72</v>
      </c>
      <c r="T42" t="str">
        <f t="shared" si="6"/>
        <v>K</v>
      </c>
      <c r="U42">
        <f t="shared" si="7"/>
        <v>1.6665290348896065</v>
      </c>
    </row>
    <row r="43" spans="1:21" x14ac:dyDescent="0.25">
      <c r="A43" t="s">
        <v>42</v>
      </c>
      <c r="B43">
        <v>64</v>
      </c>
      <c r="G43" t="str">
        <f t="shared" si="0"/>
        <v>L</v>
      </c>
      <c r="H43">
        <f t="shared" si="1"/>
        <v>70.333470965110394</v>
      </c>
      <c r="J43" s="5">
        <v>63</v>
      </c>
      <c r="K43" s="6">
        <f t="shared" si="2"/>
        <v>60.260000000000005</v>
      </c>
      <c r="M43" s="5">
        <v>63</v>
      </c>
      <c r="N43" s="5">
        <f t="shared" si="3"/>
        <v>69</v>
      </c>
      <c r="Q43" t="str">
        <f t="shared" si="4"/>
        <v>L</v>
      </c>
      <c r="R43">
        <f t="shared" si="5"/>
        <v>72</v>
      </c>
      <c r="T43" t="str">
        <f t="shared" si="6"/>
        <v>L</v>
      </c>
      <c r="U43">
        <f t="shared" si="7"/>
        <v>1.6665290348896065</v>
      </c>
    </row>
    <row r="44" spans="1:21" x14ac:dyDescent="0.25">
      <c r="A44" t="s">
        <v>43</v>
      </c>
      <c r="B44">
        <v>66</v>
      </c>
      <c r="G44" t="str">
        <f t="shared" si="0"/>
        <v>M</v>
      </c>
      <c r="H44">
        <f t="shared" si="1"/>
        <v>74.419905971046433</v>
      </c>
      <c r="J44" s="5">
        <v>62</v>
      </c>
      <c r="K44" s="6">
        <f t="shared" si="2"/>
        <v>59.620000000000005</v>
      </c>
      <c r="M44" s="5">
        <v>62</v>
      </c>
      <c r="N44" s="5">
        <f t="shared" si="3"/>
        <v>66</v>
      </c>
      <c r="Q44" t="str">
        <f t="shared" si="4"/>
        <v>M</v>
      </c>
      <c r="R44">
        <f t="shared" si="5"/>
        <v>75</v>
      </c>
      <c r="T44" t="str">
        <f t="shared" si="6"/>
        <v>M</v>
      </c>
      <c r="U44">
        <f t="shared" si="7"/>
        <v>0.58009402895356743</v>
      </c>
    </row>
    <row r="45" spans="1:21" x14ac:dyDescent="0.25">
      <c r="A45" t="s">
        <v>44</v>
      </c>
      <c r="B45">
        <v>68</v>
      </c>
      <c r="G45" t="str">
        <f t="shared" si="0"/>
        <v>N</v>
      </c>
      <c r="H45">
        <f t="shared" si="1"/>
        <v>78.191442667797546</v>
      </c>
      <c r="J45" s="5">
        <v>61</v>
      </c>
      <c r="K45" s="6">
        <f t="shared" si="2"/>
        <v>59.11</v>
      </c>
      <c r="M45" s="5">
        <v>61</v>
      </c>
      <c r="N45" s="5">
        <f t="shared" si="3"/>
        <v>64</v>
      </c>
      <c r="Q45" t="str">
        <f t="shared" si="4"/>
        <v>N</v>
      </c>
      <c r="R45">
        <f t="shared" si="5"/>
        <v>77</v>
      </c>
      <c r="T45" t="str">
        <f t="shared" si="6"/>
        <v>N</v>
      </c>
      <c r="U45">
        <f t="shared" si="7"/>
        <v>-1.1914426677975456</v>
      </c>
    </row>
    <row r="46" spans="1:21" x14ac:dyDescent="0.25">
      <c r="A46" t="s">
        <v>45</v>
      </c>
      <c r="B46">
        <v>69</v>
      </c>
      <c r="G46" t="str">
        <f t="shared" si="0"/>
        <v>O</v>
      </c>
      <c r="H46">
        <f t="shared" si="1"/>
        <v>79.950091407445896</v>
      </c>
      <c r="J46" s="5">
        <v>60</v>
      </c>
      <c r="K46" s="6">
        <f t="shared" si="2"/>
        <v>58.599999999999994</v>
      </c>
      <c r="M46" s="5">
        <v>60</v>
      </c>
      <c r="N46" s="5">
        <f t="shared" si="3"/>
        <v>63</v>
      </c>
      <c r="Q46" t="str">
        <f t="shared" si="4"/>
        <v>O</v>
      </c>
      <c r="R46">
        <f t="shared" si="5"/>
        <v>80</v>
      </c>
      <c r="T46" t="str">
        <f t="shared" si="6"/>
        <v>O</v>
      </c>
      <c r="U46">
        <f t="shared" si="7"/>
        <v>4.9908592554103848E-2</v>
      </c>
    </row>
    <row r="47" spans="1:21" x14ac:dyDescent="0.25">
      <c r="A47" t="s">
        <v>46</v>
      </c>
      <c r="B47">
        <v>69</v>
      </c>
      <c r="G47" t="str">
        <f t="shared" si="0"/>
        <v>P</v>
      </c>
      <c r="H47">
        <f t="shared" si="1"/>
        <v>79.950091407445896</v>
      </c>
      <c r="J47" s="5">
        <v>59</v>
      </c>
      <c r="K47" s="6">
        <f t="shared" si="2"/>
        <v>58.09</v>
      </c>
      <c r="M47" s="5">
        <v>59</v>
      </c>
      <c r="N47" s="5">
        <f t="shared" si="3"/>
        <v>61</v>
      </c>
      <c r="Q47" t="str">
        <f t="shared" si="4"/>
        <v>P</v>
      </c>
      <c r="R47">
        <f t="shared" si="5"/>
        <v>80</v>
      </c>
      <c r="T47" t="str">
        <f t="shared" si="6"/>
        <v>P</v>
      </c>
      <c r="U47">
        <f t="shared" si="7"/>
        <v>4.9908592554103848E-2</v>
      </c>
    </row>
    <row r="48" spans="1:21" x14ac:dyDescent="0.25">
      <c r="A48" t="s">
        <v>47</v>
      </c>
      <c r="B48">
        <v>70</v>
      </c>
      <c r="G48" t="str">
        <f t="shared" si="0"/>
        <v>Q</v>
      </c>
      <c r="H48">
        <f t="shared" si="1"/>
        <v>81.620708574184093</v>
      </c>
      <c r="J48" s="5">
        <v>58</v>
      </c>
      <c r="K48" s="6">
        <f t="shared" si="2"/>
        <v>58</v>
      </c>
      <c r="M48" s="5">
        <v>58</v>
      </c>
      <c r="N48" s="5">
        <f t="shared" si="3"/>
        <v>58</v>
      </c>
      <c r="Q48" t="str">
        <f t="shared" si="4"/>
        <v>Q</v>
      </c>
      <c r="R48">
        <f t="shared" si="5"/>
        <v>83</v>
      </c>
      <c r="T48" t="str">
        <f t="shared" si="6"/>
        <v>Q</v>
      </c>
      <c r="U48">
        <f t="shared" si="7"/>
        <v>1.3792914258159072</v>
      </c>
    </row>
    <row r="49" spans="1:21" x14ac:dyDescent="0.25">
      <c r="A49" t="s">
        <v>48</v>
      </c>
      <c r="B49">
        <v>73</v>
      </c>
      <c r="G49" t="str">
        <f t="shared" si="0"/>
        <v>R</v>
      </c>
      <c r="H49">
        <f t="shared" si="1"/>
        <v>86.0928219790855</v>
      </c>
      <c r="J49" s="5">
        <v>57</v>
      </c>
      <c r="K49" s="6">
        <f t="shared" si="2"/>
        <v>58</v>
      </c>
      <c r="M49" s="5">
        <v>57</v>
      </c>
      <c r="N49" s="5">
        <f t="shared" si="3"/>
        <v>55</v>
      </c>
      <c r="Q49" t="str">
        <f t="shared" si="4"/>
        <v>R</v>
      </c>
      <c r="R49">
        <f t="shared" si="5"/>
        <v>85</v>
      </c>
      <c r="T49" t="str">
        <f t="shared" si="6"/>
        <v>R</v>
      </c>
      <c r="U49">
        <f t="shared" si="7"/>
        <v>-1.0928219790854996</v>
      </c>
    </row>
    <row r="50" spans="1:21" x14ac:dyDescent="0.25">
      <c r="A50" t="s">
        <v>49</v>
      </c>
      <c r="B50">
        <v>74</v>
      </c>
      <c r="G50" t="str">
        <f t="shared" si="0"/>
        <v>S</v>
      </c>
      <c r="H50">
        <f t="shared" si="1"/>
        <v>87.403288119765477</v>
      </c>
      <c r="J50" s="5">
        <v>56</v>
      </c>
      <c r="K50" s="6">
        <f t="shared" si="2"/>
        <v>57.56</v>
      </c>
      <c r="M50" s="5">
        <v>56</v>
      </c>
      <c r="N50" s="5">
        <f t="shared" si="3"/>
        <v>53</v>
      </c>
      <c r="Q50" t="str">
        <f t="shared" si="4"/>
        <v>S</v>
      </c>
      <c r="R50">
        <f t="shared" si="5"/>
        <v>88</v>
      </c>
      <c r="T50" t="str">
        <f t="shared" si="6"/>
        <v>S</v>
      </c>
      <c r="U50">
        <f t="shared" si="7"/>
        <v>0.5967118802345226</v>
      </c>
    </row>
    <row r="51" spans="1:21" x14ac:dyDescent="0.25">
      <c r="A51" t="s">
        <v>50</v>
      </c>
      <c r="B51">
        <v>74</v>
      </c>
      <c r="G51" t="str">
        <f t="shared" si="0"/>
        <v>T</v>
      </c>
      <c r="H51">
        <f t="shared" si="1"/>
        <v>87.403288119765477</v>
      </c>
      <c r="J51" s="5">
        <v>55</v>
      </c>
      <c r="K51" s="6">
        <f t="shared" si="2"/>
        <v>57.05</v>
      </c>
      <c r="M51" s="5">
        <v>55</v>
      </c>
      <c r="N51" s="5">
        <f t="shared" si="3"/>
        <v>51</v>
      </c>
      <c r="Q51" t="str">
        <f t="shared" si="4"/>
        <v>T</v>
      </c>
      <c r="R51">
        <f t="shared" si="5"/>
        <v>88</v>
      </c>
      <c r="T51" t="str">
        <f t="shared" si="6"/>
        <v>T</v>
      </c>
      <c r="U51">
        <f t="shared" si="7"/>
        <v>0.5967118802345226</v>
      </c>
    </row>
    <row r="52" spans="1:21" x14ac:dyDescent="0.25">
      <c r="A52" t="s">
        <v>51</v>
      </c>
      <c r="B52">
        <v>76</v>
      </c>
      <c r="G52" t="str">
        <f t="shared" si="0"/>
        <v>U</v>
      </c>
      <c r="H52">
        <f t="shared" si="1"/>
        <v>89.759987105180898</v>
      </c>
      <c r="J52" s="5">
        <v>54</v>
      </c>
      <c r="K52" s="6">
        <f t="shared" si="2"/>
        <v>56.540000000000006</v>
      </c>
      <c r="M52" s="5">
        <v>54</v>
      </c>
      <c r="N52" s="5">
        <f t="shared" si="3"/>
        <v>49</v>
      </c>
      <c r="Q52" t="str">
        <f t="shared" si="4"/>
        <v>U</v>
      </c>
      <c r="R52">
        <f t="shared" si="5"/>
        <v>91</v>
      </c>
      <c r="T52" t="str">
        <f t="shared" si="6"/>
        <v>U</v>
      </c>
      <c r="U52">
        <f t="shared" si="7"/>
        <v>1.2400128948191025</v>
      </c>
    </row>
    <row r="53" spans="1:21" x14ac:dyDescent="0.25">
      <c r="A53" t="s">
        <v>52</v>
      </c>
      <c r="B53">
        <v>78</v>
      </c>
      <c r="G53" t="str">
        <f t="shared" si="0"/>
        <v>V</v>
      </c>
      <c r="H53">
        <f t="shared" si="1"/>
        <v>91.778461546082724</v>
      </c>
      <c r="J53" s="5">
        <v>53</v>
      </c>
      <c r="K53" s="6">
        <f t="shared" si="2"/>
        <v>56.03</v>
      </c>
      <c r="M53" s="5">
        <v>53</v>
      </c>
      <c r="N53" s="5">
        <f t="shared" si="3"/>
        <v>45</v>
      </c>
      <c r="Q53" t="str">
        <f t="shared" si="4"/>
        <v>V</v>
      </c>
      <c r="R53">
        <f t="shared" si="5"/>
        <v>93</v>
      </c>
      <c r="T53" t="str">
        <f t="shared" si="6"/>
        <v>V</v>
      </c>
      <c r="U53">
        <f t="shared" si="7"/>
        <v>1.221538453917276</v>
      </c>
    </row>
    <row r="54" spans="1:21" x14ac:dyDescent="0.25">
      <c r="A54" t="s">
        <v>53</v>
      </c>
      <c r="B54">
        <v>80</v>
      </c>
      <c r="G54" t="str">
        <f t="shared" si="0"/>
        <v>W</v>
      </c>
      <c r="H54">
        <f t="shared" si="1"/>
        <v>93.481605937866888</v>
      </c>
      <c r="J54" s="5">
        <v>52</v>
      </c>
      <c r="K54" s="6">
        <f t="shared" si="2"/>
        <v>55.519999999999996</v>
      </c>
      <c r="M54" s="5">
        <v>52</v>
      </c>
      <c r="N54" s="5">
        <f t="shared" si="3"/>
        <v>41</v>
      </c>
      <c r="Q54" t="str">
        <f t="shared" si="4"/>
        <v>W</v>
      </c>
      <c r="R54">
        <f t="shared" si="5"/>
        <v>95</v>
      </c>
      <c r="T54" t="str">
        <f t="shared" si="6"/>
        <v>W</v>
      </c>
      <c r="U54">
        <f t="shared" si="7"/>
        <v>1.5183940621331118</v>
      </c>
    </row>
    <row r="55" spans="1:21" x14ac:dyDescent="0.25">
      <c r="A55" t="s">
        <v>54</v>
      </c>
      <c r="B55">
        <v>84</v>
      </c>
      <c r="G55" t="str">
        <f t="shared" si="0"/>
        <v>X</v>
      </c>
      <c r="H55">
        <f t="shared" si="1"/>
        <v>96.056767912863251</v>
      </c>
      <c r="J55" s="5">
        <v>51</v>
      </c>
      <c r="K55" s="6">
        <f t="shared" si="2"/>
        <v>55.010000000000005</v>
      </c>
      <c r="M55" s="5">
        <v>51</v>
      </c>
      <c r="N55" s="5">
        <f t="shared" si="3"/>
        <v>38</v>
      </c>
      <c r="Q55" t="str">
        <f t="shared" si="4"/>
        <v>X</v>
      </c>
      <c r="R55">
        <f t="shared" si="5"/>
        <v>97</v>
      </c>
      <c r="T55" t="str">
        <f t="shared" si="6"/>
        <v>X</v>
      </c>
      <c r="U55">
        <f t="shared" si="7"/>
        <v>0.94323208713674944</v>
      </c>
    </row>
    <row r="56" spans="1:21" x14ac:dyDescent="0.25">
      <c r="A56" t="s">
        <v>55</v>
      </c>
      <c r="B56">
        <v>86</v>
      </c>
      <c r="G56" t="str">
        <f t="shared" si="0"/>
        <v>Y</v>
      </c>
      <c r="H56">
        <f t="shared" si="1"/>
        <v>96.99215320815064</v>
      </c>
      <c r="J56" s="5">
        <v>50</v>
      </c>
      <c r="K56" s="6">
        <f t="shared" si="2"/>
        <v>54.5</v>
      </c>
      <c r="M56" s="5">
        <v>50</v>
      </c>
      <c r="N56" s="5">
        <f t="shared" si="3"/>
        <v>35</v>
      </c>
      <c r="Q56" t="str">
        <f t="shared" si="4"/>
        <v>Y</v>
      </c>
      <c r="R56">
        <f t="shared" si="5"/>
        <v>99</v>
      </c>
      <c r="T56" t="str">
        <f t="shared" si="6"/>
        <v>Y</v>
      </c>
      <c r="U56">
        <f t="shared" si="7"/>
        <v>2.0078467918493601</v>
      </c>
    </row>
    <row r="57" spans="1:21" x14ac:dyDescent="0.25">
      <c r="A57" t="s">
        <v>56</v>
      </c>
      <c r="B57">
        <v>88</v>
      </c>
      <c r="G57" t="str">
        <f t="shared" si="0"/>
        <v>Z</v>
      </c>
      <c r="H57">
        <f t="shared" si="1"/>
        <v>97.735608794218606</v>
      </c>
      <c r="J57" s="5">
        <v>49</v>
      </c>
      <c r="K57" s="6">
        <f t="shared" si="2"/>
        <v>54</v>
      </c>
      <c r="M57" s="5">
        <v>49</v>
      </c>
      <c r="N57" s="5">
        <f t="shared" si="3"/>
        <v>32</v>
      </c>
      <c r="Q57" t="str">
        <f t="shared" si="4"/>
        <v>Z</v>
      </c>
      <c r="R57">
        <f t="shared" si="5"/>
        <v>100</v>
      </c>
      <c r="T57" t="str">
        <f t="shared" si="6"/>
        <v>Z</v>
      </c>
      <c r="U57">
        <f t="shared" si="7"/>
        <v>2.2643912057813935</v>
      </c>
    </row>
    <row r="58" spans="1:21" x14ac:dyDescent="0.25">
      <c r="J58" s="5">
        <v>48</v>
      </c>
      <c r="K58" s="6">
        <f t="shared" si="2"/>
        <v>54</v>
      </c>
      <c r="M58" s="5">
        <v>48</v>
      </c>
      <c r="N58" s="5">
        <f t="shared" si="3"/>
        <v>30</v>
      </c>
    </row>
    <row r="59" spans="1:21" x14ac:dyDescent="0.25">
      <c r="J59" s="5">
        <v>47</v>
      </c>
      <c r="K59" s="6">
        <f t="shared" si="2"/>
        <v>53.97</v>
      </c>
      <c r="M59" s="5">
        <v>47</v>
      </c>
      <c r="N59" s="5">
        <f t="shared" si="3"/>
        <v>28</v>
      </c>
    </row>
    <row r="60" spans="1:21" x14ac:dyDescent="0.25">
      <c r="J60" s="5">
        <v>46</v>
      </c>
      <c r="K60" s="6">
        <f t="shared" si="2"/>
        <v>53.46</v>
      </c>
      <c r="M60" s="5">
        <v>46</v>
      </c>
      <c r="N60" s="5">
        <f t="shared" si="3"/>
        <v>27</v>
      </c>
    </row>
    <row r="61" spans="1:21" x14ac:dyDescent="0.25">
      <c r="J61" s="5">
        <v>45</v>
      </c>
      <c r="K61" s="6">
        <f t="shared" si="2"/>
        <v>53</v>
      </c>
      <c r="M61" s="5">
        <v>45</v>
      </c>
      <c r="N61" s="5">
        <f t="shared" si="3"/>
        <v>25</v>
      </c>
    </row>
    <row r="62" spans="1:21" x14ac:dyDescent="0.25">
      <c r="J62" s="5">
        <v>44</v>
      </c>
      <c r="K62" s="6">
        <f t="shared" si="2"/>
        <v>53</v>
      </c>
      <c r="M62" s="5">
        <v>44</v>
      </c>
      <c r="N62" s="5">
        <f t="shared" si="3"/>
        <v>23</v>
      </c>
    </row>
    <row r="63" spans="1:21" x14ac:dyDescent="0.25">
      <c r="J63" s="5">
        <v>43</v>
      </c>
      <c r="K63" s="6">
        <f t="shared" si="2"/>
        <v>52.93</v>
      </c>
      <c r="M63" s="5">
        <v>43</v>
      </c>
      <c r="N63" s="5">
        <f t="shared" si="3"/>
        <v>22</v>
      </c>
    </row>
    <row r="64" spans="1:21" x14ac:dyDescent="0.25">
      <c r="J64" s="5">
        <v>42</v>
      </c>
      <c r="K64" s="6">
        <f t="shared" si="2"/>
        <v>52.42</v>
      </c>
      <c r="M64" s="5">
        <v>42</v>
      </c>
      <c r="N64" s="5">
        <f t="shared" si="3"/>
        <v>21</v>
      </c>
    </row>
    <row r="65" spans="10:14" x14ac:dyDescent="0.25">
      <c r="J65" s="5">
        <v>41</v>
      </c>
      <c r="K65" s="6">
        <f t="shared" si="2"/>
        <v>52</v>
      </c>
      <c r="M65" s="5">
        <v>41</v>
      </c>
      <c r="N65" s="5">
        <f t="shared" si="3"/>
        <v>20</v>
      </c>
    </row>
    <row r="66" spans="10:14" x14ac:dyDescent="0.25">
      <c r="J66" s="5">
        <v>40</v>
      </c>
      <c r="K66" s="6">
        <f t="shared" si="2"/>
        <v>52</v>
      </c>
      <c r="M66" s="5">
        <v>40</v>
      </c>
      <c r="N66" s="5">
        <f t="shared" si="3"/>
        <v>18</v>
      </c>
    </row>
    <row r="67" spans="10:14" x14ac:dyDescent="0.25">
      <c r="J67" s="5">
        <v>39</v>
      </c>
      <c r="K67" s="6">
        <f t="shared" si="2"/>
        <v>51.89</v>
      </c>
      <c r="M67" s="5">
        <v>39</v>
      </c>
      <c r="N67" s="5">
        <f t="shared" si="3"/>
        <v>17</v>
      </c>
    </row>
    <row r="68" spans="10:14" x14ac:dyDescent="0.25">
      <c r="J68" s="5">
        <v>38</v>
      </c>
      <c r="K68" s="6">
        <f t="shared" si="2"/>
        <v>51.379999999999995</v>
      </c>
      <c r="M68" s="5">
        <v>38</v>
      </c>
      <c r="N68" s="5">
        <f t="shared" si="3"/>
        <v>16</v>
      </c>
    </row>
    <row r="69" spans="10:14" x14ac:dyDescent="0.25">
      <c r="J69" s="5">
        <v>37</v>
      </c>
      <c r="K69" s="6">
        <f t="shared" si="2"/>
        <v>50.870000000000005</v>
      </c>
      <c r="M69" s="5">
        <v>37</v>
      </c>
      <c r="N69" s="5">
        <f t="shared" si="3"/>
        <v>14</v>
      </c>
    </row>
    <row r="70" spans="10:14" x14ac:dyDescent="0.25">
      <c r="J70" s="5">
        <v>36</v>
      </c>
      <c r="K70" s="6">
        <f t="shared" si="2"/>
        <v>50.36</v>
      </c>
      <c r="M70" s="5">
        <v>36</v>
      </c>
      <c r="N70" s="5">
        <f t="shared" si="3"/>
        <v>12</v>
      </c>
    </row>
    <row r="71" spans="10:14" x14ac:dyDescent="0.25">
      <c r="J71" s="5">
        <v>35</v>
      </c>
      <c r="K71" s="6">
        <f t="shared" ref="K71:K105" si="8">_xlfn.PERCENTILE.INC($B$6:$B$57,J71/100)</f>
        <v>50</v>
      </c>
      <c r="M71" s="5">
        <v>35</v>
      </c>
      <c r="N71" s="5">
        <f t="shared" ref="N71:N105" si="9">INDEX($J$6:$J$106,MATCH(M71,$K$6:$K$106,-1))</f>
        <v>11</v>
      </c>
    </row>
    <row r="72" spans="10:14" x14ac:dyDescent="0.25">
      <c r="J72" s="5">
        <v>34</v>
      </c>
      <c r="K72" s="6">
        <f t="shared" si="8"/>
        <v>50</v>
      </c>
      <c r="M72" s="5">
        <v>34</v>
      </c>
      <c r="N72" s="5">
        <f t="shared" si="9"/>
        <v>10</v>
      </c>
    </row>
    <row r="73" spans="10:14" x14ac:dyDescent="0.25">
      <c r="J73" s="5">
        <v>33</v>
      </c>
      <c r="K73" s="6">
        <f t="shared" si="8"/>
        <v>49.83</v>
      </c>
      <c r="M73" s="5">
        <v>33</v>
      </c>
      <c r="N73" s="5">
        <f t="shared" si="9"/>
        <v>9</v>
      </c>
    </row>
    <row r="74" spans="10:14" x14ac:dyDescent="0.25">
      <c r="J74" s="5">
        <v>32</v>
      </c>
      <c r="K74" s="6">
        <f t="shared" si="8"/>
        <v>49.32</v>
      </c>
      <c r="M74" s="5">
        <v>32</v>
      </c>
      <c r="N74" s="5">
        <f t="shared" si="9"/>
        <v>8</v>
      </c>
    </row>
    <row r="75" spans="10:14" x14ac:dyDescent="0.25">
      <c r="J75" s="5">
        <v>31</v>
      </c>
      <c r="K75" s="6">
        <f t="shared" si="8"/>
        <v>48.81</v>
      </c>
      <c r="M75" s="5">
        <v>31</v>
      </c>
      <c r="N75" s="5">
        <f t="shared" si="9"/>
        <v>6</v>
      </c>
    </row>
    <row r="76" spans="10:14" x14ac:dyDescent="0.25">
      <c r="J76" s="5">
        <v>30</v>
      </c>
      <c r="K76" s="6">
        <f t="shared" si="8"/>
        <v>48.3</v>
      </c>
      <c r="M76" s="5">
        <v>30</v>
      </c>
      <c r="N76" s="5">
        <f t="shared" si="9"/>
        <v>6</v>
      </c>
    </row>
    <row r="77" spans="10:14" x14ac:dyDescent="0.25">
      <c r="J77" s="5">
        <v>29</v>
      </c>
      <c r="K77" s="6">
        <f t="shared" si="8"/>
        <v>47.79</v>
      </c>
      <c r="M77" s="5">
        <v>29</v>
      </c>
      <c r="N77" s="5">
        <f t="shared" si="9"/>
        <v>6</v>
      </c>
    </row>
    <row r="78" spans="10:14" x14ac:dyDescent="0.25">
      <c r="J78" s="5">
        <v>28</v>
      </c>
      <c r="K78" s="6">
        <f t="shared" si="8"/>
        <v>47.28</v>
      </c>
      <c r="M78" s="5">
        <v>28</v>
      </c>
      <c r="N78" s="5">
        <f t="shared" si="9"/>
        <v>5</v>
      </c>
    </row>
    <row r="79" spans="10:14" x14ac:dyDescent="0.25">
      <c r="J79" s="5">
        <v>27</v>
      </c>
      <c r="K79" s="6">
        <f t="shared" si="8"/>
        <v>46.540000000000006</v>
      </c>
      <c r="M79" s="5">
        <v>27</v>
      </c>
      <c r="N79" s="5">
        <f t="shared" si="9"/>
        <v>5</v>
      </c>
    </row>
    <row r="80" spans="10:14" x14ac:dyDescent="0.25">
      <c r="J80" s="5">
        <v>26</v>
      </c>
      <c r="K80" s="6">
        <f t="shared" si="8"/>
        <v>45.519999999999996</v>
      </c>
      <c r="M80" s="5">
        <v>26</v>
      </c>
      <c r="N80" s="5">
        <f t="shared" si="9"/>
        <v>5</v>
      </c>
    </row>
    <row r="81" spans="10:14" x14ac:dyDescent="0.25">
      <c r="J81" s="5">
        <v>25</v>
      </c>
      <c r="K81" s="6">
        <f t="shared" si="8"/>
        <v>45</v>
      </c>
      <c r="M81" s="5">
        <v>25</v>
      </c>
      <c r="N81" s="5">
        <f t="shared" si="9"/>
        <v>4</v>
      </c>
    </row>
    <row r="82" spans="10:14" x14ac:dyDescent="0.25">
      <c r="J82" s="5">
        <v>24</v>
      </c>
      <c r="K82" s="6">
        <f t="shared" si="8"/>
        <v>45</v>
      </c>
      <c r="M82" s="5">
        <v>24</v>
      </c>
      <c r="N82" s="5">
        <f t="shared" si="9"/>
        <v>4</v>
      </c>
    </row>
    <row r="83" spans="10:14" x14ac:dyDescent="0.25">
      <c r="J83" s="5">
        <v>23</v>
      </c>
      <c r="K83" s="6">
        <f t="shared" si="8"/>
        <v>44.46</v>
      </c>
      <c r="M83" s="5">
        <v>23</v>
      </c>
      <c r="N83" s="5">
        <f t="shared" si="9"/>
        <v>3</v>
      </c>
    </row>
    <row r="84" spans="10:14" x14ac:dyDescent="0.25">
      <c r="J84" s="5">
        <v>22</v>
      </c>
      <c r="K84" s="6">
        <f t="shared" si="8"/>
        <v>43.44</v>
      </c>
      <c r="M84" s="5">
        <v>22</v>
      </c>
      <c r="N84" s="5">
        <f t="shared" si="9"/>
        <v>3</v>
      </c>
    </row>
    <row r="85" spans="10:14" x14ac:dyDescent="0.25">
      <c r="J85" s="5">
        <v>21</v>
      </c>
      <c r="K85" s="6">
        <f t="shared" si="8"/>
        <v>42.42</v>
      </c>
      <c r="M85" s="5">
        <v>21</v>
      </c>
      <c r="N85" s="5">
        <f t="shared" si="9"/>
        <v>2</v>
      </c>
    </row>
    <row r="86" spans="10:14" x14ac:dyDescent="0.25">
      <c r="J86" s="5">
        <v>20</v>
      </c>
      <c r="K86" s="6">
        <f t="shared" si="8"/>
        <v>41.400000000000006</v>
      </c>
      <c r="M86" s="5">
        <v>20</v>
      </c>
      <c r="N86" s="5">
        <f t="shared" si="9"/>
        <v>1</v>
      </c>
    </row>
    <row r="87" spans="10:14" x14ac:dyDescent="0.25">
      <c r="J87" s="5">
        <v>19</v>
      </c>
      <c r="K87" s="6">
        <f t="shared" si="8"/>
        <v>40.69</v>
      </c>
      <c r="M87" s="5">
        <v>19</v>
      </c>
      <c r="N87" s="5">
        <f t="shared" si="9"/>
        <v>1</v>
      </c>
    </row>
    <row r="88" spans="10:14" x14ac:dyDescent="0.25">
      <c r="J88" s="5">
        <v>18</v>
      </c>
      <c r="K88" s="6">
        <f t="shared" si="8"/>
        <v>40.18</v>
      </c>
      <c r="M88" s="5">
        <v>18</v>
      </c>
      <c r="N88" s="5">
        <f t="shared" si="9"/>
        <v>1</v>
      </c>
    </row>
    <row r="89" spans="10:14" x14ac:dyDescent="0.25">
      <c r="J89" s="5">
        <v>17</v>
      </c>
      <c r="K89" s="6">
        <f t="shared" si="8"/>
        <v>39.340000000000003</v>
      </c>
      <c r="M89" s="5">
        <v>17</v>
      </c>
      <c r="N89" s="5">
        <f t="shared" si="9"/>
        <v>1</v>
      </c>
    </row>
    <row r="90" spans="10:14" x14ac:dyDescent="0.25">
      <c r="J90" s="5">
        <v>16</v>
      </c>
      <c r="K90" s="6">
        <f t="shared" si="8"/>
        <v>38.32</v>
      </c>
      <c r="M90" s="5">
        <v>16</v>
      </c>
      <c r="N90" s="5">
        <f t="shared" si="9"/>
        <v>1</v>
      </c>
    </row>
    <row r="91" spans="10:14" x14ac:dyDescent="0.25">
      <c r="J91" s="5">
        <v>15</v>
      </c>
      <c r="K91" s="6">
        <f t="shared" si="8"/>
        <v>37.65</v>
      </c>
      <c r="M91" s="5">
        <v>15</v>
      </c>
      <c r="N91" s="5">
        <f t="shared" si="9"/>
        <v>1</v>
      </c>
    </row>
    <row r="92" spans="10:14" x14ac:dyDescent="0.25">
      <c r="J92" s="5">
        <v>14</v>
      </c>
      <c r="K92" s="6">
        <f t="shared" si="8"/>
        <v>37.14</v>
      </c>
      <c r="M92" s="5">
        <v>14</v>
      </c>
      <c r="N92" s="5">
        <f t="shared" si="9"/>
        <v>1</v>
      </c>
    </row>
    <row r="93" spans="10:14" x14ac:dyDescent="0.25">
      <c r="J93" s="5">
        <v>13</v>
      </c>
      <c r="K93" s="6">
        <f t="shared" si="8"/>
        <v>36.630000000000003</v>
      </c>
      <c r="M93" s="5">
        <v>13</v>
      </c>
      <c r="N93" s="5">
        <f t="shared" si="9"/>
        <v>1</v>
      </c>
    </row>
    <row r="94" spans="10:14" x14ac:dyDescent="0.25">
      <c r="J94" s="5">
        <v>12</v>
      </c>
      <c r="K94" s="6">
        <f t="shared" si="8"/>
        <v>36.119999999999997</v>
      </c>
      <c r="M94" s="5">
        <v>12</v>
      </c>
      <c r="N94" s="5">
        <f t="shared" si="9"/>
        <v>1</v>
      </c>
    </row>
    <row r="95" spans="10:14" x14ac:dyDescent="0.25">
      <c r="J95" s="5">
        <v>11</v>
      </c>
      <c r="K95" s="6">
        <f t="shared" si="8"/>
        <v>35.22</v>
      </c>
      <c r="M95" s="5">
        <v>11</v>
      </c>
      <c r="N95" s="5">
        <f t="shared" si="9"/>
        <v>1</v>
      </c>
    </row>
    <row r="96" spans="10:14" x14ac:dyDescent="0.25">
      <c r="J96" s="5">
        <v>10</v>
      </c>
      <c r="K96" s="6">
        <f t="shared" si="8"/>
        <v>34.200000000000003</v>
      </c>
      <c r="M96" s="5">
        <v>10</v>
      </c>
      <c r="N96" s="5">
        <f t="shared" si="9"/>
        <v>1</v>
      </c>
    </row>
    <row r="97" spans="10:14" x14ac:dyDescent="0.25">
      <c r="J97" s="5">
        <v>9</v>
      </c>
      <c r="K97" s="6">
        <f t="shared" si="8"/>
        <v>33.18</v>
      </c>
      <c r="M97" s="5">
        <v>9</v>
      </c>
      <c r="N97" s="5">
        <f t="shared" si="9"/>
        <v>1</v>
      </c>
    </row>
    <row r="98" spans="10:14" x14ac:dyDescent="0.25">
      <c r="J98" s="5">
        <v>8</v>
      </c>
      <c r="K98" s="6">
        <f t="shared" si="8"/>
        <v>32.159999999999997</v>
      </c>
      <c r="M98" s="5">
        <v>8</v>
      </c>
      <c r="N98" s="5">
        <f t="shared" si="9"/>
        <v>1</v>
      </c>
    </row>
    <row r="99" spans="10:14" x14ac:dyDescent="0.25">
      <c r="J99" s="5">
        <v>7</v>
      </c>
      <c r="K99" s="6">
        <f t="shared" si="8"/>
        <v>31.57</v>
      </c>
      <c r="M99" s="5">
        <v>7</v>
      </c>
      <c r="N99" s="5">
        <f t="shared" si="9"/>
        <v>1</v>
      </c>
    </row>
    <row r="100" spans="10:14" x14ac:dyDescent="0.25">
      <c r="J100" s="5">
        <v>6</v>
      </c>
      <c r="K100" s="6">
        <f t="shared" si="8"/>
        <v>31.060000000000002</v>
      </c>
      <c r="M100" s="5">
        <v>6</v>
      </c>
      <c r="N100" s="5">
        <f t="shared" si="9"/>
        <v>1</v>
      </c>
    </row>
    <row r="101" spans="10:14" x14ac:dyDescent="0.25">
      <c r="J101" s="5">
        <v>5</v>
      </c>
      <c r="K101" s="6">
        <f t="shared" si="8"/>
        <v>28.3</v>
      </c>
      <c r="M101" s="5">
        <v>5</v>
      </c>
      <c r="N101" s="5">
        <f t="shared" si="9"/>
        <v>1</v>
      </c>
    </row>
    <row r="102" spans="10:14" x14ac:dyDescent="0.25">
      <c r="J102" s="5">
        <v>4</v>
      </c>
      <c r="K102" s="6">
        <f t="shared" si="8"/>
        <v>25.240000000000002</v>
      </c>
      <c r="M102" s="5">
        <v>4</v>
      </c>
      <c r="N102" s="5">
        <f t="shared" si="9"/>
        <v>1</v>
      </c>
    </row>
    <row r="103" spans="10:14" x14ac:dyDescent="0.25">
      <c r="J103" s="5">
        <v>3</v>
      </c>
      <c r="K103" s="6">
        <f t="shared" si="8"/>
        <v>23.12</v>
      </c>
      <c r="M103" s="5">
        <v>3</v>
      </c>
      <c r="N103" s="5">
        <f t="shared" si="9"/>
        <v>1</v>
      </c>
    </row>
    <row r="104" spans="10:14" x14ac:dyDescent="0.25">
      <c r="J104" s="5">
        <v>2</v>
      </c>
      <c r="K104" s="6">
        <f t="shared" si="8"/>
        <v>21.08</v>
      </c>
      <c r="M104" s="5">
        <v>2</v>
      </c>
      <c r="N104" s="5">
        <f t="shared" si="9"/>
        <v>1</v>
      </c>
    </row>
    <row r="105" spans="10:14" x14ac:dyDescent="0.25">
      <c r="J105" s="5">
        <v>1</v>
      </c>
      <c r="K105" s="6">
        <f t="shared" si="8"/>
        <v>20.51</v>
      </c>
      <c r="M105" s="5">
        <v>1</v>
      </c>
      <c r="N105" s="5">
        <f t="shared" si="9"/>
        <v>1</v>
      </c>
    </row>
  </sheetData>
  <sortState ref="B6:B57">
    <sortCondition ref="B57"/>
  </sortState>
  <mergeCells count="19">
    <mergeCell ref="V12:X12"/>
    <mergeCell ref="V6:X6"/>
    <mergeCell ref="V7:X7"/>
    <mergeCell ref="V8:X8"/>
    <mergeCell ref="V9:X9"/>
    <mergeCell ref="V10:X10"/>
    <mergeCell ref="V11:X11"/>
    <mergeCell ref="A4:C4"/>
    <mergeCell ref="E4:H4"/>
    <mergeCell ref="J4:K4"/>
    <mergeCell ref="M4:O4"/>
    <mergeCell ref="Q4:R4"/>
    <mergeCell ref="T4:V4"/>
    <mergeCell ref="A1:N1"/>
    <mergeCell ref="A2:N2"/>
    <mergeCell ref="A3:C3"/>
    <mergeCell ref="E3:H3"/>
    <mergeCell ref="J3:R3"/>
    <mergeCell ref="T3:V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00AF6-A970-4709-B2CA-34CBA1C43C35}">
  <dimension ref="A1:X105"/>
  <sheetViews>
    <sheetView tabSelected="1" topLeftCell="A25" workbookViewId="0">
      <selection activeCell="B61" sqref="B61"/>
    </sheetView>
  </sheetViews>
  <sheetFormatPr defaultRowHeight="15" x14ac:dyDescent="0.25"/>
  <sheetData>
    <row r="1" spans="1:24" ht="21" x14ac:dyDescent="0.35">
      <c r="A1" s="1" t="s">
        <v>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4" ht="21" x14ac:dyDescent="0.3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24" x14ac:dyDescent="0.25">
      <c r="A3" s="2" t="s">
        <v>4</v>
      </c>
      <c r="B3" s="2"/>
      <c r="C3" s="2"/>
      <c r="E3" s="3" t="s">
        <v>57</v>
      </c>
      <c r="F3" s="3"/>
      <c r="G3" s="3"/>
      <c r="H3" s="3"/>
      <c r="J3" s="3" t="s">
        <v>66</v>
      </c>
      <c r="K3" s="3"/>
      <c r="L3" s="3"/>
      <c r="M3" s="3"/>
      <c r="N3" s="3"/>
      <c r="O3" s="3"/>
      <c r="P3" s="3"/>
      <c r="Q3" s="3"/>
      <c r="R3" s="3"/>
      <c r="T3" s="2" t="s">
        <v>68</v>
      </c>
      <c r="U3" s="2"/>
      <c r="V3" s="2"/>
    </row>
    <row r="4" spans="1:24" x14ac:dyDescent="0.25">
      <c r="A4" s="2" t="s">
        <v>86</v>
      </c>
      <c r="B4" s="2"/>
      <c r="C4" s="2"/>
      <c r="E4" s="3" t="s">
        <v>58</v>
      </c>
      <c r="F4" s="3"/>
      <c r="G4" s="3"/>
      <c r="H4" s="3"/>
      <c r="J4" s="7" t="s">
        <v>62</v>
      </c>
      <c r="K4" s="7"/>
      <c r="M4" s="7" t="s">
        <v>63</v>
      </c>
      <c r="N4" s="7"/>
      <c r="O4" s="7"/>
      <c r="Q4" s="7" t="s">
        <v>64</v>
      </c>
      <c r="R4" s="7"/>
      <c r="T4" s="2" t="s">
        <v>67</v>
      </c>
      <c r="U4" s="2"/>
      <c r="V4" s="2"/>
    </row>
    <row r="5" spans="1:24" x14ac:dyDescent="0.25">
      <c r="A5" t="s">
        <v>1</v>
      </c>
      <c r="B5" t="s">
        <v>2</v>
      </c>
      <c r="E5" t="s">
        <v>60</v>
      </c>
      <c r="F5" s="4">
        <f>AVERAGE(B6:B57)</f>
        <v>60.28846153846154</v>
      </c>
      <c r="G5" t="s">
        <v>1</v>
      </c>
      <c r="H5" t="s">
        <v>2</v>
      </c>
      <c r="J5" s="5" t="s">
        <v>61</v>
      </c>
      <c r="K5" s="5" t="s">
        <v>2</v>
      </c>
      <c r="L5" s="5"/>
      <c r="M5" s="5" t="s">
        <v>2</v>
      </c>
      <c r="N5" s="5" t="s">
        <v>61</v>
      </c>
      <c r="Q5" t="s">
        <v>1</v>
      </c>
      <c r="R5" t="s">
        <v>2</v>
      </c>
      <c r="T5" t="s">
        <v>69</v>
      </c>
      <c r="U5" t="s">
        <v>70</v>
      </c>
    </row>
    <row r="6" spans="1:24" x14ac:dyDescent="0.25">
      <c r="A6" t="s">
        <v>5</v>
      </c>
      <c r="B6">
        <v>20</v>
      </c>
      <c r="E6" t="s">
        <v>59</v>
      </c>
      <c r="F6" s="4">
        <f>STDEV(B6:B57)</f>
        <v>21.866203251720457</v>
      </c>
      <c r="G6" t="str">
        <f>A6</f>
        <v>a</v>
      </c>
      <c r="H6">
        <f>_xlfn.NORM.DIST(B6,$F$5,$F$6,TRUE)*100</f>
        <v>3.2701083253461016</v>
      </c>
      <c r="J6" s="5">
        <v>100</v>
      </c>
      <c r="K6" s="6">
        <f>_xlfn.PERCENTILE.INC($B$6:$B$57,J6/100)</f>
        <v>94</v>
      </c>
      <c r="L6" s="5"/>
      <c r="M6" s="5">
        <v>100</v>
      </c>
      <c r="N6" s="5" t="e">
        <f>INDEX($J$6:$J$106,MATCH(M6,$K$6:$K$106,-1))</f>
        <v>#N/A</v>
      </c>
      <c r="Q6" t="str">
        <f>A6</f>
        <v>a</v>
      </c>
      <c r="R6">
        <f>INDEX($N$6:$N$105,MATCH(B6,$M$6:$M$105,0))</f>
        <v>1</v>
      </c>
      <c r="T6" t="str">
        <f>A6</f>
        <v>a</v>
      </c>
      <c r="U6">
        <f>R6-H6</f>
        <v>-2.2701083253461016</v>
      </c>
      <c r="V6" s="8" t="s">
        <v>88</v>
      </c>
      <c r="W6" s="8"/>
      <c r="X6" s="8"/>
    </row>
    <row r="7" spans="1:24" x14ac:dyDescent="0.25">
      <c r="A7" t="s">
        <v>6</v>
      </c>
      <c r="B7">
        <v>21</v>
      </c>
      <c r="G7" t="str">
        <f t="shared" ref="G7:G57" si="0">A7</f>
        <v>b</v>
      </c>
      <c r="H7">
        <f t="shared" ref="H7:H57" si="1">_xlfn.NORM.DIST(B7,$F$5,$F$6,TRUE)*100</f>
        <v>3.6186348170467038</v>
      </c>
      <c r="J7" s="5">
        <v>99</v>
      </c>
      <c r="K7" s="6">
        <f t="shared" ref="K7:K70" si="2">_xlfn.PERCENTILE.INC($B$6:$B$57,J7/100)</f>
        <v>92.98</v>
      </c>
      <c r="L7" s="5"/>
      <c r="M7" s="5">
        <v>99</v>
      </c>
      <c r="N7" s="5" t="e">
        <f t="shared" ref="N7:N70" si="3">INDEX($J$6:$J$106,MATCH(M7,$K$6:$K$106,-1))</f>
        <v>#N/A</v>
      </c>
      <c r="Q7" t="str">
        <f t="shared" ref="Q7:Q70" si="4">A7</f>
        <v>b</v>
      </c>
      <c r="R7">
        <f t="shared" ref="R7:R70" si="5">INDEX($N$6:$N$105,MATCH(B7,$M$6:$M$105,0))</f>
        <v>2</v>
      </c>
      <c r="T7" t="str">
        <f t="shared" ref="T7:T57" si="6">A7</f>
        <v>b</v>
      </c>
      <c r="U7">
        <f t="shared" ref="U7:U57" si="7">R7-H7</f>
        <v>-1.6186348170467038</v>
      </c>
      <c r="V7" s="8" t="s">
        <v>89</v>
      </c>
      <c r="W7" s="8"/>
      <c r="X7" s="8"/>
    </row>
    <row r="8" spans="1:24" x14ac:dyDescent="0.25">
      <c r="A8" t="s">
        <v>7</v>
      </c>
      <c r="B8">
        <v>30</v>
      </c>
      <c r="G8" t="str">
        <f t="shared" si="0"/>
        <v>c</v>
      </c>
      <c r="H8">
        <f t="shared" si="1"/>
        <v>8.2999876867546742</v>
      </c>
      <c r="J8" s="5">
        <v>98</v>
      </c>
      <c r="K8" s="6">
        <f t="shared" si="2"/>
        <v>91.96</v>
      </c>
      <c r="L8" s="5"/>
      <c r="M8" s="5">
        <v>98</v>
      </c>
      <c r="N8" s="5" t="e">
        <f t="shared" si="3"/>
        <v>#N/A</v>
      </c>
      <c r="Q8" t="str">
        <f t="shared" si="4"/>
        <v>c</v>
      </c>
      <c r="R8">
        <f t="shared" si="5"/>
        <v>4</v>
      </c>
      <c r="T8" t="str">
        <f t="shared" si="6"/>
        <v>c</v>
      </c>
      <c r="U8">
        <f t="shared" si="7"/>
        <v>-4.2999876867546742</v>
      </c>
      <c r="V8" s="8" t="s">
        <v>90</v>
      </c>
      <c r="W8" s="8"/>
      <c r="X8" s="8"/>
    </row>
    <row r="9" spans="1:24" x14ac:dyDescent="0.25">
      <c r="A9" t="s">
        <v>8</v>
      </c>
      <c r="B9">
        <v>31</v>
      </c>
      <c r="G9" t="str">
        <f t="shared" si="0"/>
        <v>d</v>
      </c>
      <c r="H9">
        <f t="shared" si="1"/>
        <v>9.0213780194939464</v>
      </c>
      <c r="J9" s="5">
        <v>97</v>
      </c>
      <c r="K9" s="6">
        <f t="shared" si="2"/>
        <v>90.94</v>
      </c>
      <c r="L9" s="5"/>
      <c r="M9" s="5">
        <v>97</v>
      </c>
      <c r="N9" s="5" t="e">
        <f t="shared" si="3"/>
        <v>#N/A</v>
      </c>
      <c r="Q9" t="str">
        <f t="shared" si="4"/>
        <v>d</v>
      </c>
      <c r="R9">
        <f t="shared" si="5"/>
        <v>6</v>
      </c>
      <c r="T9" t="str">
        <f t="shared" si="6"/>
        <v>d</v>
      </c>
      <c r="U9">
        <f t="shared" si="7"/>
        <v>-3.0213780194939464</v>
      </c>
      <c r="V9" s="8" t="s">
        <v>87</v>
      </c>
      <c r="W9" s="8"/>
      <c r="X9" s="8"/>
    </row>
    <row r="10" spans="1:24" x14ac:dyDescent="0.25">
      <c r="A10" t="s">
        <v>9</v>
      </c>
      <c r="B10">
        <v>32</v>
      </c>
      <c r="G10" t="str">
        <f t="shared" si="0"/>
        <v>e</v>
      </c>
      <c r="H10">
        <f t="shared" si="1"/>
        <v>9.7883312765831274</v>
      </c>
      <c r="J10" s="5">
        <v>96</v>
      </c>
      <c r="K10" s="6">
        <f t="shared" si="2"/>
        <v>89.92</v>
      </c>
      <c r="L10" s="5"/>
      <c r="M10" s="5">
        <v>96</v>
      </c>
      <c r="N10" s="5" t="e">
        <f t="shared" si="3"/>
        <v>#N/A</v>
      </c>
      <c r="Q10" t="str">
        <f t="shared" si="4"/>
        <v>e</v>
      </c>
      <c r="R10">
        <f t="shared" si="5"/>
        <v>8</v>
      </c>
      <c r="T10" t="str">
        <f t="shared" si="6"/>
        <v>e</v>
      </c>
      <c r="U10">
        <f t="shared" si="7"/>
        <v>-1.7883312765831274</v>
      </c>
      <c r="V10" s="8" t="s">
        <v>91</v>
      </c>
      <c r="W10" s="8"/>
      <c r="X10" s="8"/>
    </row>
    <row r="11" spans="1:24" x14ac:dyDescent="0.25">
      <c r="A11" t="s">
        <v>10</v>
      </c>
      <c r="B11">
        <v>33</v>
      </c>
      <c r="G11" t="str">
        <f t="shared" si="0"/>
        <v>f</v>
      </c>
      <c r="H11">
        <f t="shared" si="1"/>
        <v>10.602021907148226</v>
      </c>
      <c r="J11" s="5">
        <v>95</v>
      </c>
      <c r="K11" s="6">
        <f t="shared" si="2"/>
        <v>88.899999999999991</v>
      </c>
      <c r="L11" s="5"/>
      <c r="M11" s="5">
        <v>95</v>
      </c>
      <c r="N11" s="5" t="e">
        <f t="shared" si="3"/>
        <v>#N/A</v>
      </c>
      <c r="Q11" t="str">
        <f t="shared" si="4"/>
        <v>f</v>
      </c>
      <c r="R11">
        <f t="shared" si="5"/>
        <v>10</v>
      </c>
      <c r="T11" t="str">
        <f t="shared" si="6"/>
        <v>f</v>
      </c>
      <c r="U11">
        <f t="shared" si="7"/>
        <v>-0.60202190714822557</v>
      </c>
      <c r="V11" s="8" t="s">
        <v>92</v>
      </c>
      <c r="W11" s="8"/>
      <c r="X11" s="8"/>
    </row>
    <row r="12" spans="1:24" x14ac:dyDescent="0.25">
      <c r="A12" t="s">
        <v>11</v>
      </c>
      <c r="B12">
        <v>34</v>
      </c>
      <c r="G12" t="str">
        <f t="shared" si="0"/>
        <v>g</v>
      </c>
      <c r="H12">
        <f t="shared" si="1"/>
        <v>11.463494718494736</v>
      </c>
      <c r="J12" s="5">
        <v>94</v>
      </c>
      <c r="K12" s="6">
        <f t="shared" si="2"/>
        <v>88</v>
      </c>
      <c r="L12" s="5"/>
      <c r="M12" s="5">
        <v>94</v>
      </c>
      <c r="N12" s="5">
        <f t="shared" si="3"/>
        <v>100</v>
      </c>
      <c r="Q12" t="str">
        <f t="shared" si="4"/>
        <v>g</v>
      </c>
      <c r="R12">
        <f t="shared" si="5"/>
        <v>12</v>
      </c>
      <c r="T12" t="str">
        <f t="shared" si="6"/>
        <v>g</v>
      </c>
      <c r="U12">
        <f t="shared" si="7"/>
        <v>0.53650528150526355</v>
      </c>
      <c r="V12" s="8" t="s">
        <v>93</v>
      </c>
      <c r="W12" s="8"/>
      <c r="X12" s="8"/>
    </row>
    <row r="13" spans="1:24" x14ac:dyDescent="0.25">
      <c r="A13" t="s">
        <v>12</v>
      </c>
      <c r="B13">
        <v>35</v>
      </c>
      <c r="G13" t="str">
        <f t="shared" si="0"/>
        <v>h</v>
      </c>
      <c r="H13">
        <f t="shared" si="1"/>
        <v>12.373650383487957</v>
      </c>
      <c r="J13" s="5">
        <v>93</v>
      </c>
      <c r="K13" s="6">
        <f t="shared" si="2"/>
        <v>88</v>
      </c>
      <c r="L13" s="5"/>
      <c r="M13" s="5">
        <v>93</v>
      </c>
      <c r="N13" s="5">
        <f t="shared" si="3"/>
        <v>100</v>
      </c>
      <c r="Q13" t="str">
        <f t="shared" si="4"/>
        <v>h</v>
      </c>
      <c r="R13">
        <f t="shared" si="5"/>
        <v>14</v>
      </c>
      <c r="T13" t="str">
        <f t="shared" si="6"/>
        <v>h</v>
      </c>
      <c r="U13">
        <f t="shared" si="7"/>
        <v>1.6263496165120426</v>
      </c>
      <c r="V13" s="8" t="s">
        <v>94</v>
      </c>
      <c r="W13" s="8"/>
      <c r="X13" s="8"/>
    </row>
    <row r="14" spans="1:24" x14ac:dyDescent="0.25">
      <c r="A14" t="s">
        <v>13</v>
      </c>
      <c r="B14">
        <v>36</v>
      </c>
      <c r="G14" t="str">
        <f t="shared" si="0"/>
        <v>i</v>
      </c>
      <c r="H14">
        <f t="shared" si="1"/>
        <v>13.333231336195508</v>
      </c>
      <c r="J14" s="5">
        <v>92</v>
      </c>
      <c r="K14" s="6">
        <f t="shared" si="2"/>
        <v>87.92</v>
      </c>
      <c r="M14" s="5">
        <v>92</v>
      </c>
      <c r="N14" s="5">
        <f t="shared" si="3"/>
        <v>99</v>
      </c>
      <c r="Q14" t="str">
        <f t="shared" si="4"/>
        <v>i</v>
      </c>
      <c r="R14">
        <f t="shared" si="5"/>
        <v>16</v>
      </c>
      <c r="T14" t="str">
        <f t="shared" si="6"/>
        <v>i</v>
      </c>
      <c r="U14">
        <f t="shared" si="7"/>
        <v>2.6667686638044916</v>
      </c>
    </row>
    <row r="15" spans="1:24" x14ac:dyDescent="0.25">
      <c r="A15" t="s">
        <v>14</v>
      </c>
      <c r="B15">
        <v>37</v>
      </c>
      <c r="G15" t="str">
        <f t="shared" si="0"/>
        <v>j</v>
      </c>
      <c r="H15">
        <f t="shared" si="1"/>
        <v>14.342808229525977</v>
      </c>
      <c r="J15" s="5">
        <v>91</v>
      </c>
      <c r="K15" s="6">
        <f t="shared" si="2"/>
        <v>87.41</v>
      </c>
      <c r="M15" s="5">
        <v>91</v>
      </c>
      <c r="N15" s="5">
        <f t="shared" si="3"/>
        <v>98</v>
      </c>
      <c r="Q15" t="str">
        <f t="shared" si="4"/>
        <v>j</v>
      </c>
      <c r="R15">
        <f t="shared" si="5"/>
        <v>18</v>
      </c>
      <c r="T15" t="str">
        <f t="shared" si="6"/>
        <v>j</v>
      </c>
      <c r="U15">
        <f t="shared" si="7"/>
        <v>3.6571917704740233</v>
      </c>
    </row>
    <row r="16" spans="1:24" x14ac:dyDescent="0.25">
      <c r="A16" t="s">
        <v>15</v>
      </c>
      <c r="B16">
        <v>38</v>
      </c>
      <c r="G16" t="str">
        <f t="shared" si="0"/>
        <v>k</v>
      </c>
      <c r="H16">
        <f t="shared" si="1"/>
        <v>15.402767131172949</v>
      </c>
      <c r="J16" s="5">
        <v>90</v>
      </c>
      <c r="K16" s="6">
        <f t="shared" si="2"/>
        <v>86.9</v>
      </c>
      <c r="M16" s="5">
        <v>90</v>
      </c>
      <c r="N16" s="5">
        <f t="shared" si="3"/>
        <v>97</v>
      </c>
      <c r="Q16" t="str">
        <f t="shared" si="4"/>
        <v>k</v>
      </c>
      <c r="R16">
        <f t="shared" si="5"/>
        <v>20</v>
      </c>
      <c r="T16" t="str">
        <f t="shared" si="6"/>
        <v>k</v>
      </c>
      <c r="U16">
        <f t="shared" si="7"/>
        <v>4.5972328688270512</v>
      </c>
    </row>
    <row r="17" spans="1:21" x14ac:dyDescent="0.25">
      <c r="A17" t="s">
        <v>16</v>
      </c>
      <c r="B17">
        <v>39</v>
      </c>
      <c r="G17" t="str">
        <f t="shared" si="0"/>
        <v>l</v>
      </c>
      <c r="H17">
        <f t="shared" si="1"/>
        <v>16.513297634246989</v>
      </c>
      <c r="J17" s="5">
        <v>89</v>
      </c>
      <c r="K17" s="6">
        <f t="shared" si="2"/>
        <v>86.39</v>
      </c>
      <c r="M17" s="5">
        <v>89</v>
      </c>
      <c r="N17" s="5">
        <f t="shared" si="3"/>
        <v>96</v>
      </c>
      <c r="Q17" t="str">
        <f t="shared" si="4"/>
        <v>l</v>
      </c>
      <c r="R17">
        <f t="shared" si="5"/>
        <v>23</v>
      </c>
      <c r="T17" t="str">
        <f t="shared" si="6"/>
        <v>l</v>
      </c>
      <c r="U17">
        <f t="shared" si="7"/>
        <v>6.4867023657530112</v>
      </c>
    </row>
    <row r="18" spans="1:21" x14ac:dyDescent="0.25">
      <c r="A18" t="s">
        <v>17</v>
      </c>
      <c r="B18">
        <v>39</v>
      </c>
      <c r="G18" t="str">
        <f t="shared" si="0"/>
        <v>m</v>
      </c>
      <c r="H18">
        <f t="shared" si="1"/>
        <v>16.513297634246989</v>
      </c>
      <c r="J18" s="5">
        <v>88</v>
      </c>
      <c r="K18" s="6">
        <f t="shared" si="2"/>
        <v>85.88</v>
      </c>
      <c r="M18" s="5">
        <v>88</v>
      </c>
      <c r="N18" s="5">
        <f t="shared" si="3"/>
        <v>94</v>
      </c>
      <c r="Q18" t="str">
        <f t="shared" si="4"/>
        <v>m</v>
      </c>
      <c r="R18">
        <f t="shared" si="5"/>
        <v>23</v>
      </c>
      <c r="T18" t="str">
        <f t="shared" si="6"/>
        <v>m</v>
      </c>
      <c r="U18">
        <f t="shared" si="7"/>
        <v>6.4867023657530112</v>
      </c>
    </row>
    <row r="19" spans="1:21" x14ac:dyDescent="0.25">
      <c r="A19" t="s">
        <v>18</v>
      </c>
      <c r="B19">
        <v>40</v>
      </c>
      <c r="G19" t="str">
        <f t="shared" si="0"/>
        <v>n</v>
      </c>
      <c r="H19">
        <f t="shared" si="1"/>
        <v>17.674382056412238</v>
      </c>
      <c r="J19" s="5">
        <v>87</v>
      </c>
      <c r="K19" s="6">
        <f t="shared" si="2"/>
        <v>85.37</v>
      </c>
      <c r="M19" s="5">
        <v>87</v>
      </c>
      <c r="N19" s="5">
        <f t="shared" si="3"/>
        <v>91</v>
      </c>
      <c r="Q19" t="str">
        <f t="shared" si="4"/>
        <v>n</v>
      </c>
      <c r="R19">
        <f t="shared" si="5"/>
        <v>26</v>
      </c>
      <c r="T19" t="str">
        <f t="shared" si="6"/>
        <v>n</v>
      </c>
      <c r="U19">
        <f t="shared" si="7"/>
        <v>8.325617943587762</v>
      </c>
    </row>
    <row r="20" spans="1:21" x14ac:dyDescent="0.25">
      <c r="A20" t="s">
        <v>19</v>
      </c>
      <c r="B20">
        <v>43</v>
      </c>
      <c r="G20" t="str">
        <f t="shared" si="0"/>
        <v>o</v>
      </c>
      <c r="H20">
        <f t="shared" si="1"/>
        <v>21.457482533606321</v>
      </c>
      <c r="J20" s="5">
        <v>86</v>
      </c>
      <c r="K20" s="6">
        <f t="shared" si="2"/>
        <v>85</v>
      </c>
      <c r="M20" s="5">
        <v>86</v>
      </c>
      <c r="N20" s="5">
        <f t="shared" si="3"/>
        <v>89</v>
      </c>
      <c r="Q20" t="str">
        <f t="shared" si="4"/>
        <v>o</v>
      </c>
      <c r="R20">
        <f t="shared" si="5"/>
        <v>28</v>
      </c>
      <c r="T20" t="str">
        <f t="shared" si="6"/>
        <v>o</v>
      </c>
      <c r="U20">
        <f t="shared" si="7"/>
        <v>6.5425174663936794</v>
      </c>
    </row>
    <row r="21" spans="1:21" x14ac:dyDescent="0.25">
      <c r="A21" t="s">
        <v>20</v>
      </c>
      <c r="B21">
        <v>44</v>
      </c>
      <c r="G21" t="str">
        <f t="shared" si="0"/>
        <v>p</v>
      </c>
      <c r="H21">
        <f t="shared" si="1"/>
        <v>22.816157065804894</v>
      </c>
      <c r="J21" s="5">
        <v>85</v>
      </c>
      <c r="K21" s="6">
        <f t="shared" si="2"/>
        <v>85</v>
      </c>
      <c r="M21" s="5">
        <v>85</v>
      </c>
      <c r="N21" s="5">
        <f t="shared" si="3"/>
        <v>86</v>
      </c>
      <c r="Q21" t="str">
        <f t="shared" si="4"/>
        <v>p</v>
      </c>
      <c r="R21">
        <f t="shared" si="5"/>
        <v>30</v>
      </c>
      <c r="T21" t="str">
        <f t="shared" si="6"/>
        <v>p</v>
      </c>
      <c r="U21">
        <f t="shared" si="7"/>
        <v>7.1838429341951056</v>
      </c>
    </row>
    <row r="22" spans="1:21" x14ac:dyDescent="0.25">
      <c r="A22" t="s">
        <v>21</v>
      </c>
      <c r="B22">
        <v>45</v>
      </c>
      <c r="G22" t="str">
        <f t="shared" si="0"/>
        <v>q</v>
      </c>
      <c r="H22">
        <f t="shared" si="1"/>
        <v>24.221906594522569</v>
      </c>
      <c r="J22" s="5">
        <v>84</v>
      </c>
      <c r="K22" s="6">
        <f t="shared" si="2"/>
        <v>84.84</v>
      </c>
      <c r="M22" s="5">
        <v>84</v>
      </c>
      <c r="N22" s="5">
        <f t="shared" si="3"/>
        <v>82</v>
      </c>
      <c r="Q22" t="str">
        <f t="shared" si="4"/>
        <v>q</v>
      </c>
      <c r="R22">
        <f t="shared" si="5"/>
        <v>32</v>
      </c>
      <c r="T22" t="str">
        <f t="shared" si="6"/>
        <v>q</v>
      </c>
      <c r="U22">
        <f t="shared" si="7"/>
        <v>7.7780934054774313</v>
      </c>
    </row>
    <row r="23" spans="1:21" x14ac:dyDescent="0.25">
      <c r="A23" t="s">
        <v>22</v>
      </c>
      <c r="B23">
        <v>47</v>
      </c>
      <c r="G23" t="str">
        <f t="shared" si="0"/>
        <v>r</v>
      </c>
      <c r="H23">
        <f t="shared" si="1"/>
        <v>27.168762187900274</v>
      </c>
      <c r="J23" s="5">
        <v>83</v>
      </c>
      <c r="K23" s="6">
        <f t="shared" si="2"/>
        <v>84.33</v>
      </c>
      <c r="M23" s="5">
        <v>83</v>
      </c>
      <c r="N23" s="5">
        <f t="shared" si="3"/>
        <v>77</v>
      </c>
      <c r="Q23" t="str">
        <f t="shared" si="4"/>
        <v>r</v>
      </c>
      <c r="R23">
        <f t="shared" si="5"/>
        <v>34</v>
      </c>
      <c r="T23" t="str">
        <f t="shared" si="6"/>
        <v>r</v>
      </c>
      <c r="U23">
        <f t="shared" si="7"/>
        <v>6.8312378120997259</v>
      </c>
    </row>
    <row r="24" spans="1:21" x14ac:dyDescent="0.25">
      <c r="A24" t="s">
        <v>28</v>
      </c>
      <c r="B24">
        <v>48</v>
      </c>
      <c r="G24" t="str">
        <f t="shared" si="0"/>
        <v>s</v>
      </c>
      <c r="H24">
        <f t="shared" si="1"/>
        <v>28.706337964263401</v>
      </c>
      <c r="J24" s="5">
        <v>82</v>
      </c>
      <c r="K24" s="6">
        <f t="shared" si="2"/>
        <v>84</v>
      </c>
      <c r="M24" s="5">
        <v>82</v>
      </c>
      <c r="N24" s="5">
        <f t="shared" si="3"/>
        <v>76</v>
      </c>
      <c r="Q24" t="str">
        <f t="shared" si="4"/>
        <v>s</v>
      </c>
      <c r="R24">
        <f t="shared" si="5"/>
        <v>37</v>
      </c>
      <c r="T24" t="str">
        <f t="shared" si="6"/>
        <v>s</v>
      </c>
      <c r="U24">
        <f t="shared" si="7"/>
        <v>8.2936620357365989</v>
      </c>
    </row>
    <row r="25" spans="1:21" x14ac:dyDescent="0.25">
      <c r="A25" t="s">
        <v>29</v>
      </c>
      <c r="B25">
        <v>48</v>
      </c>
      <c r="G25" t="str">
        <f t="shared" si="0"/>
        <v>t</v>
      </c>
      <c r="H25">
        <f t="shared" si="1"/>
        <v>28.706337964263401</v>
      </c>
      <c r="J25" s="5">
        <v>81</v>
      </c>
      <c r="K25" s="6">
        <f t="shared" si="2"/>
        <v>84</v>
      </c>
      <c r="M25" s="5">
        <v>81</v>
      </c>
      <c r="N25" s="5">
        <f t="shared" si="3"/>
        <v>75</v>
      </c>
      <c r="Q25" t="str">
        <f t="shared" si="4"/>
        <v>t</v>
      </c>
      <c r="R25">
        <f t="shared" si="5"/>
        <v>37</v>
      </c>
      <c r="T25" t="str">
        <f t="shared" si="6"/>
        <v>t</v>
      </c>
      <c r="U25">
        <f t="shared" si="7"/>
        <v>8.2936620357365989</v>
      </c>
    </row>
    <row r="26" spans="1:21" x14ac:dyDescent="0.25">
      <c r="A26" t="s">
        <v>23</v>
      </c>
      <c r="B26">
        <v>49</v>
      </c>
      <c r="G26" t="str">
        <f t="shared" si="0"/>
        <v>u</v>
      </c>
      <c r="H26">
        <f t="shared" si="1"/>
        <v>30.283936172557379</v>
      </c>
      <c r="J26" s="5">
        <v>80</v>
      </c>
      <c r="K26" s="6">
        <f t="shared" si="2"/>
        <v>84</v>
      </c>
      <c r="M26" s="5">
        <v>80</v>
      </c>
      <c r="N26" s="5">
        <f t="shared" si="3"/>
        <v>73</v>
      </c>
      <c r="Q26" t="str">
        <f t="shared" si="4"/>
        <v>u</v>
      </c>
      <c r="R26">
        <f t="shared" si="5"/>
        <v>41</v>
      </c>
      <c r="T26" t="str">
        <f t="shared" si="6"/>
        <v>u</v>
      </c>
      <c r="U26">
        <f t="shared" si="7"/>
        <v>10.716063827442621</v>
      </c>
    </row>
    <row r="27" spans="1:21" x14ac:dyDescent="0.25">
      <c r="A27" t="s">
        <v>30</v>
      </c>
      <c r="B27">
        <v>49</v>
      </c>
      <c r="G27" t="str">
        <f t="shared" si="0"/>
        <v>v</v>
      </c>
      <c r="H27">
        <f t="shared" si="1"/>
        <v>30.283936172557379</v>
      </c>
      <c r="J27" s="5">
        <v>79</v>
      </c>
      <c r="K27" s="6">
        <f t="shared" si="2"/>
        <v>84</v>
      </c>
      <c r="M27" s="5">
        <v>79</v>
      </c>
      <c r="N27" s="5">
        <f t="shared" si="3"/>
        <v>72</v>
      </c>
      <c r="Q27" t="str">
        <f t="shared" si="4"/>
        <v>v</v>
      </c>
      <c r="R27">
        <f t="shared" si="5"/>
        <v>41</v>
      </c>
      <c r="T27" t="str">
        <f t="shared" si="6"/>
        <v>v</v>
      </c>
      <c r="U27">
        <f t="shared" si="7"/>
        <v>10.716063827442621</v>
      </c>
    </row>
    <row r="28" spans="1:21" x14ac:dyDescent="0.25">
      <c r="A28" t="s">
        <v>24</v>
      </c>
      <c r="B28">
        <v>50</v>
      </c>
      <c r="G28" t="str">
        <f t="shared" si="0"/>
        <v>w</v>
      </c>
      <c r="H28">
        <f t="shared" si="1"/>
        <v>31.899217309553897</v>
      </c>
      <c r="J28" s="5">
        <v>78</v>
      </c>
      <c r="K28" s="6">
        <f t="shared" si="2"/>
        <v>83.78</v>
      </c>
      <c r="M28" s="5">
        <v>78</v>
      </c>
      <c r="N28" s="5">
        <f t="shared" si="3"/>
        <v>71</v>
      </c>
      <c r="Q28" t="str">
        <f t="shared" si="4"/>
        <v>w</v>
      </c>
      <c r="R28">
        <f t="shared" si="5"/>
        <v>44</v>
      </c>
      <c r="T28" t="str">
        <f t="shared" si="6"/>
        <v>w</v>
      </c>
      <c r="U28">
        <f t="shared" si="7"/>
        <v>12.100782690446103</v>
      </c>
    </row>
    <row r="29" spans="1:21" x14ac:dyDescent="0.25">
      <c r="A29" t="s">
        <v>25</v>
      </c>
      <c r="B29">
        <v>51</v>
      </c>
      <c r="G29" t="str">
        <f t="shared" si="0"/>
        <v>x</v>
      </c>
      <c r="H29">
        <f t="shared" si="1"/>
        <v>33.549626675903163</v>
      </c>
      <c r="J29" s="5">
        <v>77</v>
      </c>
      <c r="K29" s="6">
        <f t="shared" si="2"/>
        <v>83.27000000000001</v>
      </c>
      <c r="M29" s="5">
        <v>77</v>
      </c>
      <c r="N29" s="5">
        <f t="shared" si="3"/>
        <v>70</v>
      </c>
      <c r="Q29" t="str">
        <f t="shared" si="4"/>
        <v>x</v>
      </c>
      <c r="R29">
        <f t="shared" si="5"/>
        <v>46</v>
      </c>
      <c r="T29" t="str">
        <f t="shared" si="6"/>
        <v>x</v>
      </c>
      <c r="U29">
        <f t="shared" si="7"/>
        <v>12.450373324096837</v>
      </c>
    </row>
    <row r="30" spans="1:21" x14ac:dyDescent="0.25">
      <c r="A30" t="s">
        <v>26</v>
      </c>
      <c r="B30">
        <v>54</v>
      </c>
      <c r="G30" t="str">
        <f t="shared" si="0"/>
        <v>y</v>
      </c>
      <c r="H30">
        <f t="shared" si="1"/>
        <v>38.683099792307779</v>
      </c>
      <c r="J30" s="5">
        <v>76</v>
      </c>
      <c r="K30" s="6">
        <f t="shared" si="2"/>
        <v>82.52</v>
      </c>
      <c r="M30" s="5">
        <v>76</v>
      </c>
      <c r="N30" s="5">
        <f t="shared" si="3"/>
        <v>68</v>
      </c>
      <c r="Q30" t="str">
        <f t="shared" si="4"/>
        <v>y</v>
      </c>
      <c r="R30">
        <f t="shared" si="5"/>
        <v>48</v>
      </c>
      <c r="T30" t="str">
        <f t="shared" si="6"/>
        <v>y</v>
      </c>
      <c r="U30">
        <f t="shared" si="7"/>
        <v>9.3169002076922212</v>
      </c>
    </row>
    <row r="31" spans="1:21" x14ac:dyDescent="0.25">
      <c r="A31" t="s">
        <v>27</v>
      </c>
      <c r="B31">
        <v>60</v>
      </c>
      <c r="G31" t="str">
        <f t="shared" si="0"/>
        <v>z</v>
      </c>
      <c r="H31">
        <f t="shared" si="1"/>
        <v>49.473725891937917</v>
      </c>
      <c r="J31" s="5">
        <v>75</v>
      </c>
      <c r="K31" s="6">
        <f t="shared" si="2"/>
        <v>81.5</v>
      </c>
      <c r="M31" s="5">
        <v>75</v>
      </c>
      <c r="N31" s="5">
        <f t="shared" si="3"/>
        <v>66</v>
      </c>
      <c r="Q31" t="str">
        <f t="shared" si="4"/>
        <v>z</v>
      </c>
      <c r="R31">
        <f t="shared" si="5"/>
        <v>50</v>
      </c>
      <c r="T31" t="str">
        <f t="shared" si="6"/>
        <v>z</v>
      </c>
      <c r="U31">
        <f t="shared" si="7"/>
        <v>0.52627410806208275</v>
      </c>
    </row>
    <row r="32" spans="1:21" x14ac:dyDescent="0.25">
      <c r="A32" t="s">
        <v>31</v>
      </c>
      <c r="B32">
        <v>63</v>
      </c>
      <c r="G32" t="str">
        <f t="shared" si="0"/>
        <v>A</v>
      </c>
      <c r="H32">
        <f t="shared" si="1"/>
        <v>54.934470268560773</v>
      </c>
      <c r="J32" s="5">
        <v>74</v>
      </c>
      <c r="K32" s="6">
        <f t="shared" si="2"/>
        <v>80.740000000000009</v>
      </c>
      <c r="M32" s="5">
        <v>74</v>
      </c>
      <c r="N32" s="5">
        <f t="shared" si="3"/>
        <v>65</v>
      </c>
      <c r="Q32" t="str">
        <f t="shared" si="4"/>
        <v>A</v>
      </c>
      <c r="R32">
        <f t="shared" si="5"/>
        <v>51</v>
      </c>
      <c r="T32" t="str">
        <f t="shared" si="6"/>
        <v>A</v>
      </c>
      <c r="U32">
        <f t="shared" si="7"/>
        <v>-3.9344702685607729</v>
      </c>
    </row>
    <row r="33" spans="1:21" x14ac:dyDescent="0.25">
      <c r="A33" t="s">
        <v>32</v>
      </c>
      <c r="B33">
        <v>66</v>
      </c>
      <c r="G33" t="str">
        <f t="shared" si="0"/>
        <v>B</v>
      </c>
      <c r="H33">
        <f t="shared" si="1"/>
        <v>60.303238039904585</v>
      </c>
      <c r="J33" s="5">
        <v>73</v>
      </c>
      <c r="K33" s="6">
        <f t="shared" si="2"/>
        <v>80.22999999999999</v>
      </c>
      <c r="M33" s="5">
        <v>73</v>
      </c>
      <c r="N33" s="5">
        <f t="shared" si="3"/>
        <v>63</v>
      </c>
      <c r="Q33" t="str">
        <f t="shared" si="4"/>
        <v>B</v>
      </c>
      <c r="R33">
        <f t="shared" si="5"/>
        <v>53</v>
      </c>
      <c r="T33" t="str">
        <f t="shared" si="6"/>
        <v>B</v>
      </c>
      <c r="U33">
        <f t="shared" si="7"/>
        <v>-7.3032380399045849</v>
      </c>
    </row>
    <row r="34" spans="1:21" x14ac:dyDescent="0.25">
      <c r="A34" t="s">
        <v>33</v>
      </c>
      <c r="B34">
        <v>70</v>
      </c>
      <c r="G34" t="str">
        <f t="shared" si="0"/>
        <v>C</v>
      </c>
      <c r="H34">
        <f t="shared" si="1"/>
        <v>67.152738081758002</v>
      </c>
      <c r="J34" s="5">
        <v>72</v>
      </c>
      <c r="K34" s="6">
        <f t="shared" si="2"/>
        <v>79.44</v>
      </c>
      <c r="M34" s="5">
        <v>72</v>
      </c>
      <c r="N34" s="5">
        <f t="shared" si="3"/>
        <v>60</v>
      </c>
      <c r="Q34" t="str">
        <f t="shared" si="4"/>
        <v>C</v>
      </c>
      <c r="R34">
        <f t="shared" si="5"/>
        <v>55</v>
      </c>
      <c r="T34" t="str">
        <f t="shared" si="6"/>
        <v>C</v>
      </c>
      <c r="U34">
        <f t="shared" si="7"/>
        <v>-12.152738081758002</v>
      </c>
    </row>
    <row r="35" spans="1:21" x14ac:dyDescent="0.25">
      <c r="A35" t="s">
        <v>34</v>
      </c>
      <c r="B35">
        <v>71</v>
      </c>
      <c r="G35" t="str">
        <f t="shared" si="0"/>
        <v>D</v>
      </c>
      <c r="H35">
        <f t="shared" si="1"/>
        <v>68.788610646192581</v>
      </c>
      <c r="J35" s="5">
        <v>71</v>
      </c>
      <c r="K35" s="6">
        <f t="shared" si="2"/>
        <v>78.42</v>
      </c>
      <c r="M35" s="5">
        <v>71</v>
      </c>
      <c r="N35" s="5">
        <f t="shared" si="3"/>
        <v>57</v>
      </c>
      <c r="Q35" t="str">
        <f t="shared" si="4"/>
        <v>D</v>
      </c>
      <c r="R35">
        <f t="shared" si="5"/>
        <v>57</v>
      </c>
      <c r="T35" t="str">
        <f t="shared" si="6"/>
        <v>D</v>
      </c>
      <c r="U35">
        <f t="shared" si="7"/>
        <v>-11.788610646192581</v>
      </c>
    </row>
    <row r="36" spans="1:21" x14ac:dyDescent="0.25">
      <c r="A36" t="s">
        <v>35</v>
      </c>
      <c r="B36">
        <v>72</v>
      </c>
      <c r="G36" t="str">
        <f t="shared" si="0"/>
        <v>E</v>
      </c>
      <c r="H36">
        <f t="shared" si="1"/>
        <v>70.388248561983843</v>
      </c>
      <c r="J36" s="5">
        <v>70</v>
      </c>
      <c r="K36" s="6">
        <f t="shared" si="2"/>
        <v>77.399999999999991</v>
      </c>
      <c r="M36" s="5">
        <v>70</v>
      </c>
      <c r="N36" s="5">
        <f t="shared" si="3"/>
        <v>55</v>
      </c>
      <c r="Q36" t="str">
        <f t="shared" si="4"/>
        <v>E</v>
      </c>
      <c r="R36">
        <f t="shared" si="5"/>
        <v>60</v>
      </c>
      <c r="T36" t="str">
        <f t="shared" si="6"/>
        <v>E</v>
      </c>
      <c r="U36">
        <f t="shared" si="7"/>
        <v>-10.388248561983843</v>
      </c>
    </row>
    <row r="37" spans="1:21" x14ac:dyDescent="0.25">
      <c r="A37" t="s">
        <v>36</v>
      </c>
      <c r="B37">
        <v>72</v>
      </c>
      <c r="G37" t="str">
        <f t="shared" si="0"/>
        <v>F</v>
      </c>
      <c r="H37">
        <f t="shared" si="1"/>
        <v>70.388248561983843</v>
      </c>
      <c r="J37" s="5">
        <v>69</v>
      </c>
      <c r="K37" s="6">
        <f t="shared" si="2"/>
        <v>76.38</v>
      </c>
      <c r="M37" s="5">
        <v>69</v>
      </c>
      <c r="N37" s="5">
        <f t="shared" si="3"/>
        <v>55</v>
      </c>
      <c r="Q37" t="str">
        <f t="shared" si="4"/>
        <v>F</v>
      </c>
      <c r="R37">
        <f t="shared" si="5"/>
        <v>60</v>
      </c>
      <c r="T37" t="str">
        <f t="shared" si="6"/>
        <v>F</v>
      </c>
      <c r="U37">
        <f t="shared" si="7"/>
        <v>-10.388248561983843</v>
      </c>
    </row>
    <row r="38" spans="1:21" x14ac:dyDescent="0.25">
      <c r="A38" t="s">
        <v>37</v>
      </c>
      <c r="B38">
        <v>73</v>
      </c>
      <c r="G38" t="str">
        <f t="shared" si="0"/>
        <v>G</v>
      </c>
      <c r="H38">
        <f t="shared" si="1"/>
        <v>71.949186914185134</v>
      </c>
      <c r="J38" s="5">
        <v>68</v>
      </c>
      <c r="K38" s="6">
        <f t="shared" si="2"/>
        <v>76</v>
      </c>
      <c r="M38" s="5">
        <v>68</v>
      </c>
      <c r="N38" s="5">
        <f t="shared" si="3"/>
        <v>54</v>
      </c>
      <c r="Q38" t="str">
        <f t="shared" si="4"/>
        <v>G</v>
      </c>
      <c r="R38">
        <f t="shared" si="5"/>
        <v>63</v>
      </c>
      <c r="T38" t="str">
        <f t="shared" si="6"/>
        <v>G</v>
      </c>
      <c r="U38">
        <f t="shared" si="7"/>
        <v>-8.9491869141851339</v>
      </c>
    </row>
    <row r="39" spans="1:21" x14ac:dyDescent="0.25">
      <c r="A39" t="s">
        <v>38</v>
      </c>
      <c r="B39">
        <v>74</v>
      </c>
      <c r="G39" t="str">
        <f t="shared" si="0"/>
        <v>H</v>
      </c>
      <c r="H39">
        <f t="shared" si="1"/>
        <v>73.469180146278845</v>
      </c>
      <c r="J39" s="5">
        <v>67</v>
      </c>
      <c r="K39" s="6">
        <f t="shared" si="2"/>
        <v>76</v>
      </c>
      <c r="M39" s="5">
        <v>67</v>
      </c>
      <c r="N39" s="5">
        <f t="shared" si="3"/>
        <v>54</v>
      </c>
      <c r="Q39" t="str">
        <f t="shared" si="4"/>
        <v>H</v>
      </c>
      <c r="R39">
        <f t="shared" si="5"/>
        <v>65</v>
      </c>
      <c r="T39" t="str">
        <f t="shared" si="6"/>
        <v>H</v>
      </c>
      <c r="U39">
        <f t="shared" si="7"/>
        <v>-8.4691801462788447</v>
      </c>
    </row>
    <row r="40" spans="1:21" x14ac:dyDescent="0.25">
      <c r="A40" t="s">
        <v>39</v>
      </c>
      <c r="B40">
        <v>76</v>
      </c>
      <c r="G40" t="str">
        <f t="shared" si="0"/>
        <v>I</v>
      </c>
      <c r="H40">
        <f t="shared" si="1"/>
        <v>76.378493905613908</v>
      </c>
      <c r="J40" s="5">
        <v>66</v>
      </c>
      <c r="K40" s="6">
        <f t="shared" si="2"/>
        <v>75.320000000000007</v>
      </c>
      <c r="M40" s="5">
        <v>66</v>
      </c>
      <c r="N40" s="5">
        <f t="shared" si="3"/>
        <v>53</v>
      </c>
      <c r="Q40" t="str">
        <f t="shared" si="4"/>
        <v>I</v>
      </c>
      <c r="R40">
        <f t="shared" si="5"/>
        <v>68</v>
      </c>
      <c r="T40" t="str">
        <f t="shared" si="6"/>
        <v>I</v>
      </c>
      <c r="U40">
        <f t="shared" si="7"/>
        <v>-8.3784939056139081</v>
      </c>
    </row>
    <row r="41" spans="1:21" x14ac:dyDescent="0.25">
      <c r="A41" t="s">
        <v>40</v>
      </c>
      <c r="B41">
        <v>76</v>
      </c>
      <c r="G41" t="str">
        <f t="shared" si="0"/>
        <v>J</v>
      </c>
      <c r="H41">
        <f t="shared" si="1"/>
        <v>76.378493905613908</v>
      </c>
      <c r="J41" s="5">
        <v>65</v>
      </c>
      <c r="K41" s="6">
        <f t="shared" si="2"/>
        <v>74.3</v>
      </c>
      <c r="M41" s="5">
        <v>65</v>
      </c>
      <c r="N41" s="5">
        <f t="shared" si="3"/>
        <v>53</v>
      </c>
      <c r="Q41" t="str">
        <f t="shared" si="4"/>
        <v>J</v>
      </c>
      <c r="R41">
        <f t="shared" si="5"/>
        <v>68</v>
      </c>
      <c r="T41" t="str">
        <f t="shared" si="6"/>
        <v>J</v>
      </c>
      <c r="U41">
        <f t="shared" si="7"/>
        <v>-8.3784939056139081</v>
      </c>
    </row>
    <row r="42" spans="1:21" x14ac:dyDescent="0.25">
      <c r="A42" t="s">
        <v>41</v>
      </c>
      <c r="B42">
        <v>78</v>
      </c>
      <c r="G42" t="str">
        <f t="shared" si="0"/>
        <v>K</v>
      </c>
      <c r="H42">
        <f t="shared" si="1"/>
        <v>79.102877963667694</v>
      </c>
      <c r="J42" s="5">
        <v>64</v>
      </c>
      <c r="K42" s="6">
        <f t="shared" si="2"/>
        <v>73.64</v>
      </c>
      <c r="M42" s="5">
        <v>64</v>
      </c>
      <c r="N42" s="5">
        <f t="shared" si="3"/>
        <v>52</v>
      </c>
      <c r="Q42" t="str">
        <f t="shared" si="4"/>
        <v>K</v>
      </c>
      <c r="R42">
        <f t="shared" si="5"/>
        <v>71</v>
      </c>
      <c r="T42" t="str">
        <f t="shared" si="6"/>
        <v>K</v>
      </c>
      <c r="U42">
        <f t="shared" si="7"/>
        <v>-8.1028779636676944</v>
      </c>
    </row>
    <row r="43" spans="1:21" x14ac:dyDescent="0.25">
      <c r="A43" t="s">
        <v>42</v>
      </c>
      <c r="B43">
        <v>80</v>
      </c>
      <c r="G43" t="str">
        <f t="shared" si="0"/>
        <v>L</v>
      </c>
      <c r="H43">
        <f t="shared" si="1"/>
        <v>81.632847911449375</v>
      </c>
      <c r="J43" s="5">
        <v>63</v>
      </c>
      <c r="K43" s="6">
        <f t="shared" si="2"/>
        <v>73.13</v>
      </c>
      <c r="M43" s="5">
        <v>63</v>
      </c>
      <c r="N43" s="5">
        <f t="shared" si="3"/>
        <v>51</v>
      </c>
      <c r="Q43" t="str">
        <f t="shared" si="4"/>
        <v>L</v>
      </c>
      <c r="R43">
        <f t="shared" si="5"/>
        <v>73</v>
      </c>
      <c r="T43" t="str">
        <f t="shared" si="6"/>
        <v>L</v>
      </c>
      <c r="U43">
        <f t="shared" si="7"/>
        <v>-8.6328479114493746</v>
      </c>
    </row>
    <row r="44" spans="1:21" x14ac:dyDescent="0.25">
      <c r="A44" t="s">
        <v>43</v>
      </c>
      <c r="B44">
        <v>81</v>
      </c>
      <c r="G44" t="str">
        <f t="shared" si="0"/>
        <v>M</v>
      </c>
      <c r="H44">
        <f t="shared" si="1"/>
        <v>82.823005648226783</v>
      </c>
      <c r="J44" s="5">
        <v>62</v>
      </c>
      <c r="K44" s="6">
        <f t="shared" si="2"/>
        <v>72.62</v>
      </c>
      <c r="M44" s="5">
        <v>62</v>
      </c>
      <c r="N44" s="5">
        <f t="shared" si="3"/>
        <v>51</v>
      </c>
      <c r="Q44" t="str">
        <f t="shared" si="4"/>
        <v>M</v>
      </c>
      <c r="R44">
        <f t="shared" si="5"/>
        <v>75</v>
      </c>
      <c r="T44" t="str">
        <f t="shared" si="6"/>
        <v>M</v>
      </c>
      <c r="U44">
        <f t="shared" si="7"/>
        <v>-7.8230056482267827</v>
      </c>
    </row>
    <row r="45" spans="1:21" x14ac:dyDescent="0.25">
      <c r="A45" t="s">
        <v>44</v>
      </c>
      <c r="B45">
        <v>83</v>
      </c>
      <c r="G45" t="str">
        <f t="shared" si="0"/>
        <v>N</v>
      </c>
      <c r="H45">
        <f t="shared" si="1"/>
        <v>85.051842490450227</v>
      </c>
      <c r="J45" s="5">
        <v>61</v>
      </c>
      <c r="K45" s="6">
        <f t="shared" si="2"/>
        <v>72.11</v>
      </c>
      <c r="M45" s="5">
        <v>61</v>
      </c>
      <c r="N45" s="5">
        <f t="shared" si="3"/>
        <v>50</v>
      </c>
      <c r="Q45" t="str">
        <f t="shared" si="4"/>
        <v>N</v>
      </c>
      <c r="R45">
        <f t="shared" si="5"/>
        <v>77</v>
      </c>
      <c r="T45" t="str">
        <f t="shared" si="6"/>
        <v>N</v>
      </c>
      <c r="U45">
        <f t="shared" si="7"/>
        <v>-8.0518424904502268</v>
      </c>
    </row>
    <row r="46" spans="1:21" x14ac:dyDescent="0.25">
      <c r="A46" t="s">
        <v>45</v>
      </c>
      <c r="B46">
        <v>84</v>
      </c>
      <c r="G46" t="str">
        <f t="shared" si="0"/>
        <v>O</v>
      </c>
      <c r="H46">
        <f t="shared" si="1"/>
        <v>86.090451155272277</v>
      </c>
      <c r="J46" s="5">
        <v>60</v>
      </c>
      <c r="K46" s="6">
        <f t="shared" si="2"/>
        <v>72</v>
      </c>
      <c r="M46" s="5">
        <v>60</v>
      </c>
      <c r="N46" s="5">
        <f t="shared" si="3"/>
        <v>50</v>
      </c>
      <c r="Q46" t="str">
        <f t="shared" si="4"/>
        <v>O</v>
      </c>
      <c r="R46">
        <f t="shared" si="5"/>
        <v>82</v>
      </c>
      <c r="T46" t="str">
        <f t="shared" si="6"/>
        <v>O</v>
      </c>
      <c r="U46">
        <f t="shared" si="7"/>
        <v>-4.0904511552722767</v>
      </c>
    </row>
    <row r="47" spans="1:21" x14ac:dyDescent="0.25">
      <c r="A47" t="s">
        <v>46</v>
      </c>
      <c r="B47">
        <v>84</v>
      </c>
      <c r="G47" t="str">
        <f t="shared" si="0"/>
        <v>P</v>
      </c>
      <c r="H47">
        <f t="shared" si="1"/>
        <v>86.090451155272277</v>
      </c>
      <c r="J47" s="5">
        <v>59</v>
      </c>
      <c r="K47" s="6">
        <f t="shared" si="2"/>
        <v>72</v>
      </c>
      <c r="M47" s="5">
        <v>59</v>
      </c>
      <c r="N47" s="5">
        <f t="shared" si="3"/>
        <v>49</v>
      </c>
      <c r="Q47" t="str">
        <f t="shared" si="4"/>
        <v>P</v>
      </c>
      <c r="R47">
        <f t="shared" si="5"/>
        <v>82</v>
      </c>
      <c r="T47" t="str">
        <f t="shared" si="6"/>
        <v>P</v>
      </c>
      <c r="U47">
        <f t="shared" si="7"/>
        <v>-4.0904511552722767</v>
      </c>
    </row>
    <row r="48" spans="1:21" x14ac:dyDescent="0.25">
      <c r="A48" t="s">
        <v>47</v>
      </c>
      <c r="B48">
        <v>84</v>
      </c>
      <c r="G48" t="str">
        <f t="shared" si="0"/>
        <v>Q</v>
      </c>
      <c r="H48">
        <f t="shared" si="1"/>
        <v>86.090451155272277</v>
      </c>
      <c r="J48" s="5">
        <v>58</v>
      </c>
      <c r="K48" s="6">
        <f t="shared" si="2"/>
        <v>71.58</v>
      </c>
      <c r="M48" s="5">
        <v>58</v>
      </c>
      <c r="N48" s="5">
        <f t="shared" si="3"/>
        <v>49</v>
      </c>
      <c r="Q48" t="str">
        <f t="shared" si="4"/>
        <v>Q</v>
      </c>
      <c r="R48">
        <f t="shared" si="5"/>
        <v>82</v>
      </c>
      <c r="T48" t="str">
        <f t="shared" si="6"/>
        <v>Q</v>
      </c>
      <c r="U48">
        <f t="shared" si="7"/>
        <v>-4.0904511552722767</v>
      </c>
    </row>
    <row r="49" spans="1:21" x14ac:dyDescent="0.25">
      <c r="A49" t="s">
        <v>48</v>
      </c>
      <c r="B49">
        <v>85</v>
      </c>
      <c r="G49" t="str">
        <f t="shared" si="0"/>
        <v>R</v>
      </c>
      <c r="H49">
        <f t="shared" si="1"/>
        <v>87.078817835426463</v>
      </c>
      <c r="J49" s="5">
        <v>57</v>
      </c>
      <c r="K49" s="6">
        <f t="shared" si="2"/>
        <v>71.069999999999993</v>
      </c>
      <c r="M49" s="5">
        <v>57</v>
      </c>
      <c r="N49" s="5">
        <f t="shared" si="3"/>
        <v>49</v>
      </c>
      <c r="Q49" t="str">
        <f t="shared" si="4"/>
        <v>R</v>
      </c>
      <c r="R49">
        <f t="shared" si="5"/>
        <v>86</v>
      </c>
      <c r="T49" t="str">
        <f t="shared" si="6"/>
        <v>R</v>
      </c>
      <c r="U49">
        <f t="shared" si="7"/>
        <v>-1.078817835426463</v>
      </c>
    </row>
    <row r="50" spans="1:21" x14ac:dyDescent="0.25">
      <c r="A50" t="s">
        <v>49</v>
      </c>
      <c r="B50">
        <v>85</v>
      </c>
      <c r="G50" t="str">
        <f t="shared" si="0"/>
        <v>S</v>
      </c>
      <c r="H50">
        <f t="shared" si="1"/>
        <v>87.078817835426463</v>
      </c>
      <c r="J50" s="5">
        <v>56</v>
      </c>
      <c r="K50" s="6">
        <f t="shared" si="2"/>
        <v>70.56</v>
      </c>
      <c r="M50" s="5">
        <v>56</v>
      </c>
      <c r="N50" s="5">
        <f t="shared" si="3"/>
        <v>48</v>
      </c>
      <c r="Q50" t="str">
        <f t="shared" si="4"/>
        <v>S</v>
      </c>
      <c r="R50">
        <f t="shared" si="5"/>
        <v>86</v>
      </c>
      <c r="T50" t="str">
        <f t="shared" si="6"/>
        <v>S</v>
      </c>
      <c r="U50">
        <f t="shared" si="7"/>
        <v>-1.078817835426463</v>
      </c>
    </row>
    <row r="51" spans="1:21" x14ac:dyDescent="0.25">
      <c r="A51" t="s">
        <v>50</v>
      </c>
      <c r="B51">
        <v>86</v>
      </c>
      <c r="G51" t="str">
        <f t="shared" si="0"/>
        <v>T</v>
      </c>
      <c r="H51">
        <f t="shared" si="1"/>
        <v>88.017408200307273</v>
      </c>
      <c r="J51" s="5">
        <v>55</v>
      </c>
      <c r="K51" s="6">
        <f t="shared" si="2"/>
        <v>70.05</v>
      </c>
      <c r="M51" s="5">
        <v>55</v>
      </c>
      <c r="N51" s="5">
        <f t="shared" si="3"/>
        <v>48</v>
      </c>
      <c r="Q51" t="str">
        <f t="shared" si="4"/>
        <v>T</v>
      </c>
      <c r="R51">
        <f t="shared" si="5"/>
        <v>89</v>
      </c>
      <c r="T51" t="str">
        <f t="shared" si="6"/>
        <v>T</v>
      </c>
      <c r="U51">
        <f t="shared" si="7"/>
        <v>0.98259179969272736</v>
      </c>
    </row>
    <row r="52" spans="1:21" x14ac:dyDescent="0.25">
      <c r="A52" t="s">
        <v>51</v>
      </c>
      <c r="B52">
        <v>87</v>
      </c>
      <c r="G52" t="str">
        <f t="shared" si="0"/>
        <v>U</v>
      </c>
      <c r="H52">
        <f t="shared" si="1"/>
        <v>88.906867188871217</v>
      </c>
      <c r="J52" s="5">
        <v>54</v>
      </c>
      <c r="K52" s="6">
        <f t="shared" si="2"/>
        <v>68.160000000000011</v>
      </c>
      <c r="M52" s="5">
        <v>54</v>
      </c>
      <c r="N52" s="5">
        <f t="shared" si="3"/>
        <v>48</v>
      </c>
      <c r="Q52" t="str">
        <f t="shared" si="4"/>
        <v>U</v>
      </c>
      <c r="R52">
        <f t="shared" si="5"/>
        <v>91</v>
      </c>
      <c r="T52" t="str">
        <f t="shared" si="6"/>
        <v>U</v>
      </c>
      <c r="U52">
        <f t="shared" si="7"/>
        <v>2.0931328111287826</v>
      </c>
    </row>
    <row r="53" spans="1:21" x14ac:dyDescent="0.25">
      <c r="A53" t="s">
        <v>52</v>
      </c>
      <c r="B53">
        <v>88</v>
      </c>
      <c r="G53" t="str">
        <f t="shared" si="0"/>
        <v>V</v>
      </c>
      <c r="H53">
        <f t="shared" si="1"/>
        <v>89.748005871640174</v>
      </c>
      <c r="J53" s="5">
        <v>53</v>
      </c>
      <c r="K53" s="6">
        <f t="shared" si="2"/>
        <v>66.12</v>
      </c>
      <c r="M53" s="5">
        <v>53</v>
      </c>
      <c r="N53" s="5">
        <f t="shared" si="3"/>
        <v>47</v>
      </c>
      <c r="Q53" t="str">
        <f t="shared" si="4"/>
        <v>V</v>
      </c>
      <c r="R53">
        <f t="shared" si="5"/>
        <v>94</v>
      </c>
      <c r="T53" t="str">
        <f t="shared" si="6"/>
        <v>V</v>
      </c>
      <c r="U53">
        <f t="shared" si="7"/>
        <v>4.2519941283598257</v>
      </c>
    </row>
    <row r="54" spans="1:21" x14ac:dyDescent="0.25">
      <c r="A54" t="s">
        <v>53</v>
      </c>
      <c r="B54">
        <v>88</v>
      </c>
      <c r="G54" t="str">
        <f t="shared" si="0"/>
        <v>W</v>
      </c>
      <c r="H54">
        <f t="shared" si="1"/>
        <v>89.748005871640174</v>
      </c>
      <c r="J54" s="5">
        <v>52</v>
      </c>
      <c r="K54" s="6">
        <f t="shared" si="2"/>
        <v>64.56</v>
      </c>
      <c r="M54" s="5">
        <v>52</v>
      </c>
      <c r="N54" s="5">
        <f t="shared" si="3"/>
        <v>46</v>
      </c>
      <c r="Q54" t="str">
        <f t="shared" si="4"/>
        <v>W</v>
      </c>
      <c r="R54">
        <f t="shared" si="5"/>
        <v>94</v>
      </c>
      <c r="T54" t="str">
        <f t="shared" si="6"/>
        <v>W</v>
      </c>
      <c r="U54">
        <f t="shared" si="7"/>
        <v>4.2519941283598257</v>
      </c>
    </row>
    <row r="55" spans="1:21" x14ac:dyDescent="0.25">
      <c r="A55" t="s">
        <v>54</v>
      </c>
      <c r="B55">
        <v>90</v>
      </c>
      <c r="G55" t="str">
        <f t="shared" si="0"/>
        <v>X</v>
      </c>
      <c r="H55">
        <f t="shared" si="1"/>
        <v>91.289313962354527</v>
      </c>
      <c r="J55" s="5">
        <v>51</v>
      </c>
      <c r="K55" s="6">
        <f t="shared" si="2"/>
        <v>63.03</v>
      </c>
      <c r="M55" s="5">
        <v>51</v>
      </c>
      <c r="N55" s="5">
        <f t="shared" si="3"/>
        <v>46</v>
      </c>
      <c r="Q55" t="str">
        <f t="shared" si="4"/>
        <v>X</v>
      </c>
      <c r="R55">
        <f t="shared" si="5"/>
        <v>97</v>
      </c>
      <c r="T55" t="str">
        <f t="shared" si="6"/>
        <v>X</v>
      </c>
      <c r="U55">
        <f t="shared" si="7"/>
        <v>5.7106860376454733</v>
      </c>
    </row>
    <row r="56" spans="1:21" x14ac:dyDescent="0.25">
      <c r="A56" t="s">
        <v>55</v>
      </c>
      <c r="B56">
        <v>92</v>
      </c>
      <c r="G56" t="str">
        <f t="shared" si="0"/>
        <v>Y</v>
      </c>
      <c r="H56">
        <f t="shared" si="1"/>
        <v>92.650608377586039</v>
      </c>
      <c r="J56" s="5">
        <v>50</v>
      </c>
      <c r="K56" s="6">
        <f t="shared" si="2"/>
        <v>61.5</v>
      </c>
      <c r="M56" s="5">
        <v>50</v>
      </c>
      <c r="N56" s="5">
        <f t="shared" si="3"/>
        <v>44</v>
      </c>
      <c r="Q56" t="str">
        <f t="shared" si="4"/>
        <v>Y</v>
      </c>
      <c r="R56">
        <f t="shared" si="5"/>
        <v>99</v>
      </c>
      <c r="T56" t="str">
        <f t="shared" si="6"/>
        <v>Y</v>
      </c>
      <c r="U56">
        <f t="shared" si="7"/>
        <v>6.349391622413961</v>
      </c>
    </row>
    <row r="57" spans="1:21" x14ac:dyDescent="0.25">
      <c r="A57" t="s">
        <v>56</v>
      </c>
      <c r="B57">
        <v>94</v>
      </c>
      <c r="G57" t="str">
        <f t="shared" si="0"/>
        <v>Z</v>
      </c>
      <c r="H57">
        <f t="shared" si="1"/>
        <v>93.842903943273583</v>
      </c>
      <c r="J57" s="5">
        <v>49</v>
      </c>
      <c r="K57" s="6">
        <f t="shared" si="2"/>
        <v>59.939999999999991</v>
      </c>
      <c r="M57" s="5">
        <v>49</v>
      </c>
      <c r="N57" s="5">
        <f t="shared" si="3"/>
        <v>41</v>
      </c>
      <c r="Q57" t="str">
        <f t="shared" si="4"/>
        <v>Z</v>
      </c>
      <c r="R57">
        <f t="shared" si="5"/>
        <v>100</v>
      </c>
      <c r="T57" t="str">
        <f t="shared" si="6"/>
        <v>Z</v>
      </c>
      <c r="U57">
        <f t="shared" si="7"/>
        <v>6.1570960567264166</v>
      </c>
    </row>
    <row r="58" spans="1:21" x14ac:dyDescent="0.25">
      <c r="J58" s="5">
        <v>48</v>
      </c>
      <c r="K58" s="6">
        <f t="shared" si="2"/>
        <v>56.88</v>
      </c>
      <c r="M58" s="5">
        <v>48</v>
      </c>
      <c r="N58" s="5">
        <f t="shared" si="3"/>
        <v>37</v>
      </c>
    </row>
    <row r="59" spans="1:21" x14ac:dyDescent="0.25">
      <c r="J59" s="5">
        <v>47</v>
      </c>
      <c r="K59" s="6">
        <f t="shared" si="2"/>
        <v>53.91</v>
      </c>
      <c r="M59" s="5">
        <v>47</v>
      </c>
      <c r="N59" s="5">
        <f t="shared" si="3"/>
        <v>34</v>
      </c>
    </row>
    <row r="60" spans="1:21" x14ac:dyDescent="0.25">
      <c r="J60" s="5">
        <v>46</v>
      </c>
      <c r="K60" s="6">
        <f t="shared" si="2"/>
        <v>52.38</v>
      </c>
      <c r="M60" s="5">
        <v>46</v>
      </c>
      <c r="N60" s="5">
        <f t="shared" si="3"/>
        <v>33</v>
      </c>
    </row>
    <row r="61" spans="1:21" x14ac:dyDescent="0.25">
      <c r="J61" s="5">
        <v>45</v>
      </c>
      <c r="K61" s="6">
        <f t="shared" si="2"/>
        <v>50.95</v>
      </c>
      <c r="M61" s="5">
        <v>45</v>
      </c>
      <c r="N61" s="5">
        <f t="shared" si="3"/>
        <v>32</v>
      </c>
    </row>
    <row r="62" spans="1:21" x14ac:dyDescent="0.25">
      <c r="J62" s="5">
        <v>44</v>
      </c>
      <c r="K62" s="6">
        <f t="shared" si="2"/>
        <v>50.44</v>
      </c>
      <c r="M62" s="5">
        <v>44</v>
      </c>
      <c r="N62" s="5">
        <f t="shared" si="3"/>
        <v>30</v>
      </c>
    </row>
    <row r="63" spans="1:21" x14ac:dyDescent="0.25">
      <c r="J63" s="5">
        <v>43</v>
      </c>
      <c r="K63" s="6">
        <f t="shared" si="2"/>
        <v>49.93</v>
      </c>
      <c r="M63" s="5">
        <v>43</v>
      </c>
      <c r="N63" s="5">
        <f t="shared" si="3"/>
        <v>28</v>
      </c>
    </row>
    <row r="64" spans="1:21" x14ac:dyDescent="0.25">
      <c r="J64" s="5">
        <v>42</v>
      </c>
      <c r="K64" s="6">
        <f t="shared" si="2"/>
        <v>49.42</v>
      </c>
      <c r="M64" s="5">
        <v>42</v>
      </c>
      <c r="N64" s="5">
        <f t="shared" si="3"/>
        <v>27</v>
      </c>
    </row>
    <row r="65" spans="10:14" x14ac:dyDescent="0.25">
      <c r="J65" s="5">
        <v>41</v>
      </c>
      <c r="K65" s="6">
        <f t="shared" si="2"/>
        <v>49</v>
      </c>
      <c r="M65" s="5">
        <v>41</v>
      </c>
      <c r="N65" s="5">
        <f t="shared" si="3"/>
        <v>27</v>
      </c>
    </row>
    <row r="66" spans="10:14" x14ac:dyDescent="0.25">
      <c r="J66" s="5">
        <v>40</v>
      </c>
      <c r="K66" s="6">
        <f t="shared" si="2"/>
        <v>49</v>
      </c>
      <c r="M66" s="5">
        <v>40</v>
      </c>
      <c r="N66" s="5">
        <f t="shared" si="3"/>
        <v>26</v>
      </c>
    </row>
    <row r="67" spans="10:14" x14ac:dyDescent="0.25">
      <c r="J67" s="5">
        <v>39</v>
      </c>
      <c r="K67" s="6">
        <f t="shared" si="2"/>
        <v>48.89</v>
      </c>
      <c r="M67" s="5">
        <v>39</v>
      </c>
      <c r="N67" s="5">
        <f t="shared" si="3"/>
        <v>23</v>
      </c>
    </row>
    <row r="68" spans="10:14" x14ac:dyDescent="0.25">
      <c r="J68" s="5">
        <v>38</v>
      </c>
      <c r="K68" s="6">
        <f t="shared" si="2"/>
        <v>48.379999999999995</v>
      </c>
      <c r="M68" s="5">
        <v>38</v>
      </c>
      <c r="N68" s="5">
        <f t="shared" si="3"/>
        <v>20</v>
      </c>
    </row>
    <row r="69" spans="10:14" x14ac:dyDescent="0.25">
      <c r="J69" s="5">
        <v>37</v>
      </c>
      <c r="K69" s="6">
        <f t="shared" si="2"/>
        <v>48</v>
      </c>
      <c r="M69" s="5">
        <v>37</v>
      </c>
      <c r="N69" s="5">
        <f t="shared" si="3"/>
        <v>18</v>
      </c>
    </row>
    <row r="70" spans="10:14" x14ac:dyDescent="0.25">
      <c r="J70" s="5">
        <v>36</v>
      </c>
      <c r="K70" s="6">
        <f t="shared" si="2"/>
        <v>48</v>
      </c>
      <c r="M70" s="5">
        <v>36</v>
      </c>
      <c r="N70" s="5">
        <f t="shared" si="3"/>
        <v>16</v>
      </c>
    </row>
    <row r="71" spans="10:14" x14ac:dyDescent="0.25">
      <c r="J71" s="5">
        <v>35</v>
      </c>
      <c r="K71" s="6">
        <f t="shared" ref="K71:K105" si="8">_xlfn.PERCENTILE.INC($B$6:$B$57,J71/100)</f>
        <v>47.849999999999994</v>
      </c>
      <c r="M71" s="5">
        <v>35</v>
      </c>
      <c r="N71" s="5">
        <f t="shared" ref="N71:N105" si="9">INDEX($J$6:$J$106,MATCH(M71,$K$6:$K$106,-1))</f>
        <v>14</v>
      </c>
    </row>
    <row r="72" spans="10:14" x14ac:dyDescent="0.25">
      <c r="J72" s="5">
        <v>34</v>
      </c>
      <c r="K72" s="6">
        <f t="shared" si="8"/>
        <v>47.34</v>
      </c>
      <c r="M72" s="5">
        <v>34</v>
      </c>
      <c r="N72" s="5">
        <f t="shared" si="9"/>
        <v>12</v>
      </c>
    </row>
    <row r="73" spans="10:14" x14ac:dyDescent="0.25">
      <c r="J73" s="5">
        <v>33</v>
      </c>
      <c r="K73" s="6">
        <f t="shared" si="8"/>
        <v>46.660000000000004</v>
      </c>
      <c r="M73" s="5">
        <v>33</v>
      </c>
      <c r="N73" s="5">
        <f t="shared" si="9"/>
        <v>10</v>
      </c>
    </row>
    <row r="74" spans="10:14" x14ac:dyDescent="0.25">
      <c r="J74" s="5">
        <v>32</v>
      </c>
      <c r="K74" s="6">
        <f t="shared" si="8"/>
        <v>45.64</v>
      </c>
      <c r="M74" s="5">
        <v>32</v>
      </c>
      <c r="N74" s="5">
        <f t="shared" si="9"/>
        <v>8</v>
      </c>
    </row>
    <row r="75" spans="10:14" x14ac:dyDescent="0.25">
      <c r="J75" s="5">
        <v>31</v>
      </c>
      <c r="K75" s="6">
        <f t="shared" si="8"/>
        <v>44.81</v>
      </c>
      <c r="M75" s="5">
        <v>31</v>
      </c>
      <c r="N75" s="5">
        <f t="shared" si="9"/>
        <v>6</v>
      </c>
    </row>
    <row r="76" spans="10:14" x14ac:dyDescent="0.25">
      <c r="J76" s="5">
        <v>30</v>
      </c>
      <c r="K76" s="6">
        <f t="shared" si="8"/>
        <v>44.3</v>
      </c>
      <c r="M76" s="5">
        <v>30</v>
      </c>
      <c r="N76" s="5">
        <f t="shared" si="9"/>
        <v>4</v>
      </c>
    </row>
    <row r="77" spans="10:14" x14ac:dyDescent="0.25">
      <c r="J77" s="5">
        <v>29</v>
      </c>
      <c r="K77" s="6">
        <f t="shared" si="8"/>
        <v>43.79</v>
      </c>
      <c r="M77" s="5">
        <v>29</v>
      </c>
      <c r="N77" s="5">
        <f t="shared" si="9"/>
        <v>4</v>
      </c>
    </row>
    <row r="78" spans="10:14" x14ac:dyDescent="0.25">
      <c r="J78" s="5">
        <v>28</v>
      </c>
      <c r="K78" s="6">
        <f t="shared" si="8"/>
        <v>43.28</v>
      </c>
      <c r="M78" s="5">
        <v>28</v>
      </c>
      <c r="N78" s="5">
        <f t="shared" si="9"/>
        <v>4</v>
      </c>
    </row>
    <row r="79" spans="10:14" x14ac:dyDescent="0.25">
      <c r="J79" s="5">
        <v>27</v>
      </c>
      <c r="K79" s="6">
        <f t="shared" si="8"/>
        <v>42.31</v>
      </c>
      <c r="M79" s="5">
        <v>27</v>
      </c>
      <c r="N79" s="5">
        <f t="shared" si="9"/>
        <v>4</v>
      </c>
    </row>
    <row r="80" spans="10:14" x14ac:dyDescent="0.25">
      <c r="J80" s="5">
        <v>26</v>
      </c>
      <c r="K80" s="6">
        <f t="shared" si="8"/>
        <v>40.78</v>
      </c>
      <c r="M80" s="5">
        <v>26</v>
      </c>
      <c r="N80" s="5">
        <f t="shared" si="9"/>
        <v>4</v>
      </c>
    </row>
    <row r="81" spans="10:14" x14ac:dyDescent="0.25">
      <c r="J81" s="5">
        <v>25</v>
      </c>
      <c r="K81" s="6">
        <f t="shared" si="8"/>
        <v>39.75</v>
      </c>
      <c r="M81" s="5">
        <v>25</v>
      </c>
      <c r="N81" s="5">
        <f t="shared" si="9"/>
        <v>3</v>
      </c>
    </row>
    <row r="82" spans="10:14" x14ac:dyDescent="0.25">
      <c r="J82" s="5">
        <v>24</v>
      </c>
      <c r="K82" s="6">
        <f t="shared" si="8"/>
        <v>39.24</v>
      </c>
      <c r="M82" s="5">
        <v>24</v>
      </c>
      <c r="N82" s="5">
        <f t="shared" si="9"/>
        <v>3</v>
      </c>
    </row>
    <row r="83" spans="10:14" x14ac:dyDescent="0.25">
      <c r="J83" s="5">
        <v>23</v>
      </c>
      <c r="K83" s="6">
        <f t="shared" si="8"/>
        <v>39</v>
      </c>
      <c r="M83" s="5">
        <v>23</v>
      </c>
      <c r="N83" s="5">
        <f t="shared" si="9"/>
        <v>3</v>
      </c>
    </row>
    <row r="84" spans="10:14" x14ac:dyDescent="0.25">
      <c r="J84" s="5">
        <v>22</v>
      </c>
      <c r="K84" s="6">
        <f t="shared" si="8"/>
        <v>39</v>
      </c>
      <c r="M84" s="5">
        <v>22</v>
      </c>
      <c r="N84" s="5">
        <f t="shared" si="9"/>
        <v>3</v>
      </c>
    </row>
    <row r="85" spans="10:14" x14ac:dyDescent="0.25">
      <c r="J85" s="5">
        <v>21</v>
      </c>
      <c r="K85" s="6">
        <f t="shared" si="8"/>
        <v>38.71</v>
      </c>
      <c r="M85" s="5">
        <v>21</v>
      </c>
      <c r="N85" s="5">
        <f t="shared" si="9"/>
        <v>2</v>
      </c>
    </row>
    <row r="86" spans="10:14" x14ac:dyDescent="0.25">
      <c r="J86" s="5">
        <v>20</v>
      </c>
      <c r="K86" s="6">
        <f t="shared" si="8"/>
        <v>38.200000000000003</v>
      </c>
      <c r="M86" s="5">
        <v>20</v>
      </c>
      <c r="N86" s="5">
        <f t="shared" si="9"/>
        <v>1</v>
      </c>
    </row>
    <row r="87" spans="10:14" x14ac:dyDescent="0.25">
      <c r="J87" s="5">
        <v>19</v>
      </c>
      <c r="K87" s="6">
        <f t="shared" si="8"/>
        <v>37.69</v>
      </c>
      <c r="M87" s="5">
        <v>19</v>
      </c>
      <c r="N87" s="5">
        <f t="shared" si="9"/>
        <v>1</v>
      </c>
    </row>
    <row r="88" spans="10:14" x14ac:dyDescent="0.25">
      <c r="J88" s="5">
        <v>18</v>
      </c>
      <c r="K88" s="6">
        <f t="shared" si="8"/>
        <v>37.18</v>
      </c>
      <c r="M88" s="5">
        <v>18</v>
      </c>
      <c r="N88" s="5">
        <f t="shared" si="9"/>
        <v>1</v>
      </c>
    </row>
    <row r="89" spans="10:14" x14ac:dyDescent="0.25">
      <c r="J89" s="5">
        <v>17</v>
      </c>
      <c r="K89" s="6">
        <f t="shared" si="8"/>
        <v>36.67</v>
      </c>
      <c r="M89" s="5">
        <v>17</v>
      </c>
      <c r="N89" s="5">
        <f t="shared" si="9"/>
        <v>1</v>
      </c>
    </row>
    <row r="90" spans="10:14" x14ac:dyDescent="0.25">
      <c r="J90" s="5">
        <v>16</v>
      </c>
      <c r="K90" s="6">
        <f t="shared" si="8"/>
        <v>36.159999999999997</v>
      </c>
      <c r="M90" s="5">
        <v>16</v>
      </c>
      <c r="N90" s="5">
        <f t="shared" si="9"/>
        <v>1</v>
      </c>
    </row>
    <row r="91" spans="10:14" x14ac:dyDescent="0.25">
      <c r="J91" s="5">
        <v>15</v>
      </c>
      <c r="K91" s="6">
        <f t="shared" si="8"/>
        <v>35.65</v>
      </c>
      <c r="M91" s="5">
        <v>15</v>
      </c>
      <c r="N91" s="5">
        <f t="shared" si="9"/>
        <v>1</v>
      </c>
    </row>
    <row r="92" spans="10:14" x14ac:dyDescent="0.25">
      <c r="J92" s="5">
        <v>14</v>
      </c>
      <c r="K92" s="6">
        <f t="shared" si="8"/>
        <v>35.14</v>
      </c>
      <c r="M92" s="5">
        <v>14</v>
      </c>
      <c r="N92" s="5">
        <f t="shared" si="9"/>
        <v>1</v>
      </c>
    </row>
    <row r="93" spans="10:14" x14ac:dyDescent="0.25">
      <c r="J93" s="5">
        <v>13</v>
      </c>
      <c r="K93" s="6">
        <f t="shared" si="8"/>
        <v>34.630000000000003</v>
      </c>
      <c r="M93" s="5">
        <v>13</v>
      </c>
      <c r="N93" s="5">
        <f t="shared" si="9"/>
        <v>1</v>
      </c>
    </row>
    <row r="94" spans="10:14" x14ac:dyDescent="0.25">
      <c r="J94" s="5">
        <v>12</v>
      </c>
      <c r="K94" s="6">
        <f t="shared" si="8"/>
        <v>34.119999999999997</v>
      </c>
      <c r="M94" s="5">
        <v>12</v>
      </c>
      <c r="N94" s="5">
        <f t="shared" si="9"/>
        <v>1</v>
      </c>
    </row>
    <row r="95" spans="10:14" x14ac:dyDescent="0.25">
      <c r="J95" s="5">
        <v>11</v>
      </c>
      <c r="K95" s="6">
        <f t="shared" si="8"/>
        <v>33.61</v>
      </c>
      <c r="M95" s="5">
        <v>11</v>
      </c>
      <c r="N95" s="5">
        <f t="shared" si="9"/>
        <v>1</v>
      </c>
    </row>
    <row r="96" spans="10:14" x14ac:dyDescent="0.25">
      <c r="J96" s="5">
        <v>10</v>
      </c>
      <c r="K96" s="6">
        <f t="shared" si="8"/>
        <v>33.1</v>
      </c>
      <c r="M96" s="5">
        <v>10</v>
      </c>
      <c r="N96" s="5">
        <f t="shared" si="9"/>
        <v>1</v>
      </c>
    </row>
    <row r="97" spans="10:14" x14ac:dyDescent="0.25">
      <c r="J97" s="5">
        <v>9</v>
      </c>
      <c r="K97" s="6">
        <f t="shared" si="8"/>
        <v>32.590000000000003</v>
      </c>
      <c r="M97" s="5">
        <v>9</v>
      </c>
      <c r="N97" s="5">
        <f t="shared" si="9"/>
        <v>1</v>
      </c>
    </row>
    <row r="98" spans="10:14" x14ac:dyDescent="0.25">
      <c r="J98" s="5">
        <v>8</v>
      </c>
      <c r="K98" s="6">
        <f t="shared" si="8"/>
        <v>32.08</v>
      </c>
      <c r="M98" s="5">
        <v>8</v>
      </c>
      <c r="N98" s="5">
        <f t="shared" si="9"/>
        <v>1</v>
      </c>
    </row>
    <row r="99" spans="10:14" x14ac:dyDescent="0.25">
      <c r="J99" s="5">
        <v>7</v>
      </c>
      <c r="K99" s="6">
        <f t="shared" si="8"/>
        <v>31.57</v>
      </c>
      <c r="M99" s="5">
        <v>7</v>
      </c>
      <c r="N99" s="5">
        <f t="shared" si="9"/>
        <v>1</v>
      </c>
    </row>
    <row r="100" spans="10:14" x14ac:dyDescent="0.25">
      <c r="J100" s="5">
        <v>6</v>
      </c>
      <c r="K100" s="6">
        <f t="shared" si="8"/>
        <v>31.060000000000002</v>
      </c>
      <c r="M100" s="5">
        <v>6</v>
      </c>
      <c r="N100" s="5">
        <f t="shared" si="9"/>
        <v>1</v>
      </c>
    </row>
    <row r="101" spans="10:14" x14ac:dyDescent="0.25">
      <c r="J101" s="5">
        <v>5</v>
      </c>
      <c r="K101" s="6">
        <f t="shared" si="8"/>
        <v>30.55</v>
      </c>
      <c r="M101" s="5">
        <v>5</v>
      </c>
      <c r="N101" s="5">
        <f t="shared" si="9"/>
        <v>1</v>
      </c>
    </row>
    <row r="102" spans="10:14" x14ac:dyDescent="0.25">
      <c r="J102" s="5">
        <v>4</v>
      </c>
      <c r="K102" s="6">
        <f t="shared" si="8"/>
        <v>30.04</v>
      </c>
      <c r="M102" s="5">
        <v>4</v>
      </c>
      <c r="N102" s="5">
        <f t="shared" si="9"/>
        <v>1</v>
      </c>
    </row>
    <row r="103" spans="10:14" x14ac:dyDescent="0.25">
      <c r="J103" s="5">
        <v>3</v>
      </c>
      <c r="K103" s="6">
        <f t="shared" si="8"/>
        <v>25.770000000000003</v>
      </c>
      <c r="M103" s="5">
        <v>3</v>
      </c>
      <c r="N103" s="5">
        <f t="shared" si="9"/>
        <v>1</v>
      </c>
    </row>
    <row r="104" spans="10:14" x14ac:dyDescent="0.25">
      <c r="J104" s="5">
        <v>2</v>
      </c>
      <c r="K104" s="6">
        <f t="shared" si="8"/>
        <v>21.18</v>
      </c>
      <c r="M104" s="5">
        <v>2</v>
      </c>
      <c r="N104" s="5">
        <f t="shared" si="9"/>
        <v>1</v>
      </c>
    </row>
    <row r="105" spans="10:14" x14ac:dyDescent="0.25">
      <c r="J105" s="5">
        <v>1</v>
      </c>
      <c r="K105" s="6">
        <f t="shared" si="8"/>
        <v>20.51</v>
      </c>
      <c r="M105" s="5">
        <v>1</v>
      </c>
      <c r="N105" s="5">
        <f t="shared" si="9"/>
        <v>1</v>
      </c>
    </row>
  </sheetData>
  <sortState ref="B6:B57">
    <sortCondition ref="B6"/>
  </sortState>
  <mergeCells count="20">
    <mergeCell ref="V12:X12"/>
    <mergeCell ref="V13:X13"/>
    <mergeCell ref="V6:X6"/>
    <mergeCell ref="V7:X7"/>
    <mergeCell ref="V8:X8"/>
    <mergeCell ref="V9:X9"/>
    <mergeCell ref="V10:X10"/>
    <mergeCell ref="V11:X11"/>
    <mergeCell ref="A4:C4"/>
    <mergeCell ref="E4:H4"/>
    <mergeCell ref="J4:K4"/>
    <mergeCell ref="M4:O4"/>
    <mergeCell ref="Q4:R4"/>
    <mergeCell ref="T4:V4"/>
    <mergeCell ref="A1:N1"/>
    <mergeCell ref="A2:N2"/>
    <mergeCell ref="A3:C3"/>
    <mergeCell ref="E3:H3"/>
    <mergeCell ref="J3:R3"/>
    <mergeCell ref="T3:V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 Distribution</vt:lpstr>
      <vt:lpstr>Already Normal Distribution</vt:lpstr>
      <vt:lpstr>Bimodal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Rowley</dc:creator>
  <cp:lastModifiedBy>Matthew Rowley</cp:lastModifiedBy>
  <dcterms:created xsi:type="dcterms:W3CDTF">2024-02-23T16:46:45Z</dcterms:created>
  <dcterms:modified xsi:type="dcterms:W3CDTF">2024-03-01T19:11:32Z</dcterms:modified>
</cp:coreProperties>
</file>