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xanne\Documents\GitHub\master-class\FIN-608\project2\"/>
    </mc:Choice>
  </mc:AlternateContent>
  <xr:revisionPtr revIDLastSave="0" documentId="10_ncr:100000_{65C067BD-3978-4C96-B212-F06DC3B73C3C}" xr6:coauthVersionLast="31" xr6:coauthVersionMax="31" xr10:uidLastSave="{00000000-0000-0000-0000-000000000000}"/>
  <bookViews>
    <workbookView xWindow="0" yWindow="0" windowWidth="19200" windowHeight="6920" firstSheet="1" activeTab="1" xr2:uid="{47095EE8-7199-4C4B-BFDD-7870E0FDB2A9}"/>
  </bookViews>
  <sheets>
    <sheet name="__FDSCACHE__" sheetId="2" state="veryHidden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B21" i="1"/>
  <c r="J11" i="1"/>
  <c r="B10" i="1"/>
  <c r="B11" i="1"/>
  <c r="B12" i="1"/>
  <c r="B13" i="1"/>
  <c r="B14" i="1"/>
  <c r="B15" i="1"/>
  <c r="B16" i="1"/>
  <c r="B17" i="1"/>
  <c r="B18" i="1"/>
  <c r="C16" i="1"/>
  <c r="C18" i="1"/>
  <c r="D15" i="1"/>
  <c r="D18" i="1"/>
  <c r="M7" i="1"/>
  <c r="M10" i="1"/>
  <c r="E10" i="1"/>
  <c r="E13" i="1"/>
  <c r="E16" i="1"/>
  <c r="K5" i="1"/>
  <c r="K6" i="1"/>
  <c r="K7" i="1"/>
  <c r="K8" i="1"/>
  <c r="K9" i="1"/>
  <c r="K10" i="1"/>
  <c r="C21" i="1"/>
  <c r="K11" i="1"/>
  <c r="C10" i="1"/>
  <c r="C11" i="1"/>
  <c r="C12" i="1"/>
  <c r="C13" i="1"/>
  <c r="C14" i="1"/>
  <c r="C15" i="1"/>
  <c r="C17" i="1"/>
  <c r="D14" i="1"/>
  <c r="D17" i="1"/>
  <c r="M6" i="1"/>
  <c r="M8" i="1"/>
  <c r="E21" i="1"/>
  <c r="E11" i="1"/>
  <c r="E14" i="1"/>
  <c r="E17" i="1"/>
  <c r="L5" i="1"/>
  <c r="L6" i="1"/>
  <c r="L7" i="1"/>
  <c r="L8" i="1"/>
  <c r="L9" i="1"/>
  <c r="L10" i="1"/>
  <c r="D21" i="1"/>
  <c r="L11" i="1"/>
  <c r="D10" i="1"/>
  <c r="D11" i="1"/>
  <c r="D12" i="1"/>
  <c r="D13" i="1"/>
  <c r="D16" i="1"/>
  <c r="M5" i="1"/>
  <c r="M9" i="1"/>
  <c r="M11" i="1"/>
  <c r="E12" i="1"/>
  <c r="E15" i="1"/>
  <c r="E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Roxanne Yin</author>
  </authors>
  <commentList>
    <comment ref="A1" authorId="0" shapeId="0" xr:uid="{BFC7C9A6-9B55-4B31-B337-DB03CECF9997}">
      <text>
        <r>
          <rPr>
            <b/>
            <sz val="9"/>
            <color indexed="81"/>
            <rFont val="宋体"/>
            <family val="3"/>
            <charset val="134"/>
          </rPr>
          <t>&lt;?xml version="1.0" encoding="utf-8"?&gt;&lt;Schema xmlns:xsi="http://www.w3.org/2001/XMLSchema-instance" xmlns:xsd="http://www.w3.org/2001/XMLSchema" Version="1"&gt;&lt;FQL&gt;&lt;Q&gt;CNP^FF_EPS(ANN_R,NOW)&lt;/Q&gt;&lt;R&gt;1&lt;/R&gt;&lt;C&gt;1&lt;/C&gt;&lt;D xsi:type="xsd:double"&gt;4.13&lt;/D&gt;&lt;/FQL&gt;&lt;FQL&gt;&lt;Q&gt;CNP^FF_PE(ANN_R,NOW)&lt;/Q&gt;&lt;R&gt;1&lt;/R&gt;&lt;C&gt;1&lt;/C&gt;&lt;D xsi:type="xsd:double"&gt;6.86682808716707&lt;/D&gt;&lt;/FQL&gt;&lt;FQL&gt;&lt;Q&gt;CNP^FF_ROE(ANN_R,NOW)&lt;/Q&gt;&lt;R&gt;1&lt;/R&gt;&lt;C&gt;1&lt;/C&gt;&lt;D xsi:type="xsd:double"&gt;43.986254295532653&lt;/D&gt;&lt;/FQL&gt;&lt;FQL&gt;&lt;Q&gt;CNP^FF_DEBT_ASSETS(ANN_R,NOW)&lt;/Q&gt;&lt;R&gt;1&lt;/R&gt;&lt;C&gt;1&lt;/C&gt;&lt;D xsi:type="xsd:double"&gt;37.7584144882966&lt;/D&gt;&lt;/FQL&gt;&lt;FQL&gt;&lt;Q&gt;SRE^FF_EPS(ANN_R,NOW)&lt;/Q&gt;&lt;R&gt;1&lt;/R&gt;&lt;C&gt;1&lt;/C&gt;&lt;D xsi:type="xsd:double"&gt;1.01&lt;/D&gt;&lt;/FQL&gt;&lt;FQL&gt;&lt;Q&gt;SRE^FF_PE(ANN_R,NOW)&lt;/Q&gt;&lt;R&gt;1&lt;/R&gt;&lt;C&gt;1&lt;/C&gt;&lt;D xsi:type="xsd:double"&gt;105.8613861386139&lt;/D&gt;&lt;/FQL&gt;&lt;FQL&gt;&lt;Q&gt;SRE^FF_ROE(ANN_R,NOW)&lt;/Q&gt;&lt;R&gt;1&lt;/R&gt;&lt;C&gt;1&lt;/C&gt;&lt;D xsi:type="xsd:double"&gt;2.003039632126574&lt;/D&gt;&lt;/FQL&gt;&lt;FQL&gt;&lt;Q&gt;SRE^FF_DEBT_ASSETS(ANN_R,NOW)&lt;/Q&gt;&lt;R&gt;1&lt;/R&gt;&lt;C&gt;1&lt;/C&gt;&lt;D xsi:type="xsd:double"&gt;38.4746501763983&lt;/D&gt;&lt;/FQL&gt;&lt;FQL&gt;&lt;Q&gt;ATO^FF_EPS(ANN_R,NOW)&lt;/Q&gt;&lt;R&gt;1&lt;/R&gt;&lt;C&gt;1&lt;/C&gt;&lt;D xsi:type="xsd:double"&gt;5.4324&lt;/D&gt;&lt;/FQL&gt;&lt;FQL&gt;&lt;Q&gt;ATO^FF_PE(ANN_R,NOW)&lt;/Q&gt;&lt;R&gt;1&lt;/R&gt;&lt;C&gt;1&lt;/C&gt;&lt;D xsi:type="xsd:double"&gt;17.287018628966941&lt;/D&gt;&lt;/FQL&gt;&lt;FQL&gt;&lt;Q&gt;ATO^FF_ROE(ANN_R,NOW)&lt;/Q&gt;&lt;R&gt;1&lt;/R&gt;&lt;C&gt;1&lt;/C&gt;&lt;D xsi:type="xsd:double"&gt;13.913730413974911&lt;/D&gt;&lt;/FQL&gt;&lt;FQL&gt;&lt;Q&gt;ATO^FF_DEBT_ASSETS(ANN_R,NOW)&lt;/Q&gt;&lt;R&gt;1&lt;/R&gt;&lt;C&gt;1&lt;/C&gt;&lt;D xsi:type="xsd:double"&gt;30.69151825892882&lt;/D&gt;&lt;/FQL&gt;&lt;FQL&gt;&lt;Q&gt;OGS^FF_EPS(ANN_R,NOW)&lt;/Q&gt;&lt;R&gt;1&lt;/R&gt;&lt;C&gt;1&lt;/C&gt;&lt;D xsi:type="xsd:double"&gt;3.08&lt;/D&gt;&lt;/FQL&gt;&lt;FQL&gt;&lt;Q&gt;OGS^FF_PE(ANN_R,NOW)&lt;/Q&gt;&lt;R&gt;1&lt;/R&gt;&lt;C&gt;1&lt;/C&gt;&lt;D xsi:type="xsd:double"&gt;23.785714285714288&lt;/D&gt;&lt;/FQL&gt;&lt;FQL&gt;&lt;Q&gt;OGS^FF_ROE(ANN_R,NOW)&lt;/Q&gt;&lt;R&gt;1&lt;/R&gt;&lt;C&gt;1&lt;/C&gt;&lt;D xsi:type="xsd:double"&gt;8.470597161639283&lt;/D&gt;&lt;/FQL&gt;&lt;FQL&gt;&lt;Q&gt;OGS^FF_DEBT_ASSETS(ANN_R,NOW)&lt;/Q&gt;&lt;R&gt;1&lt;/R&gt;&lt;C&gt;1&lt;/C&gt;&lt;D xsi:type="xsd:double"&gt;28.689747666290661&lt;/D&gt;&lt;/FQL&gt;&lt;FQL&gt;&lt;Q&gt;NI^FF_EPS(ANN_R,NOW)&lt;/Q&gt;&lt;R&gt;1&lt;/R&gt;&lt;C&gt;1&lt;/C&gt;&lt;D xsi:type="xsd:double"&gt;0.39&lt;/D&gt;&lt;/FQL&gt;&lt;FQL&gt;&lt;Q&gt;NI^FF_PE(ANN_R,NOW)&lt;/Q&gt;&lt;R&gt;1&lt;/R&gt;&lt;C&gt;1&lt;/C&gt;&lt;D xsi:type="xsd:double"&gt;65.820512820512818&lt;/D&gt;&lt;/FQL&gt;&lt;FQL&gt;&lt;Q&gt;NI^FF_ROE(ANN_R,NOW)&lt;/Q&gt;&lt;R&gt;1&lt;/R&gt;&lt;C&gt;1&lt;/C&gt;&lt;D xsi:type="xsd:double"&gt;3.065079308331248&lt;/D&gt;&lt;/FQL&gt;&lt;FQL&gt;&lt;Q&gt;NI^FF_DEBT_ASSETS(ANN_R,NOW)&lt;/Q&gt;&lt;R&gt;1&lt;/R&gt;&lt;C&gt;1&lt;/C&gt;&lt;D xsi:type="xsd:double"&gt;42.3852347097321&lt;/D&gt;&lt;/FQL&gt;&lt;FQL&gt;&lt;Q&gt;SR^FF_EPS(ANN_R,0)&lt;/Q&gt;&lt;R&gt;1&lt;/R&gt;&lt;C&gt;1&lt;/C&gt;&lt;D xsi:type="xsd:double"&gt;3.43&lt;/D&gt;&lt;/FQL&gt;&lt;FQL&gt;&lt;Q&gt;SR^FF_PE(ANN_R,0)&lt;/Q&gt;&lt;R&gt;1&lt;/R&gt;&lt;C&gt;1&lt;/C&gt;&lt;D xsi:type="xsd:double"&gt;21.763848396501459&lt;/D&gt;&lt;/FQL&gt;&lt;FQL&gt;&lt;Q&gt;SR^FF_ROE(ANN_R,0)&lt;/Q&gt;&lt;R&gt;1&lt;/R&gt;&lt;C&gt;1&lt;/C&gt;&lt;D xsi:type="xsd:double"&gt;8.5756084585716188&lt;/D&gt;&lt;/FQL&gt;&lt;FQL&gt;&lt;Q&gt;SR^FF_DEBT_ASSETS(ANN_R,0)&lt;/Q&gt;&lt;R&gt;1&lt;/R&gt;&lt;C&gt;1&lt;/C&gt;&lt;D xsi:type="xsd:double"&gt;39.291551468678882&lt;/D&gt;&lt;/FQL&gt;&lt;FQL&gt;&lt;Q&gt;NWN^FF_EPS(ANN_R,NOW)&lt;/Q&gt;&lt;R&gt;1&lt;/R&gt;&lt;C&gt;1&lt;/C&gt;&lt;D xsi:type="xsd:double"&gt;-1.94&lt;/D&gt;&lt;/FQL&gt;&lt;FQL&gt;&lt;Q&gt;NWN^FF_PE(ANN_R,NOW)&lt;/Q&gt;&lt;R&gt;0&lt;/R&gt;&lt;C&gt;0&lt;/C&gt;&lt;/FQL&gt;&lt;FQL&gt;&lt;Q&gt;NWN^FF_ROE(ANN_R,NOW)&lt;/Q&gt;&lt;R&gt;1&lt;/R&gt;&lt;C&gt;1&lt;/C&gt;&lt;D xsi:type="xsd:double"&gt;-6.9822309171121342&lt;/D&gt;&lt;/FQL&gt;&lt;FQL&gt;&lt;Q&gt;NWN^FF_DEBT_ASSETS(ANN_R,NOW)&lt;/Q&gt;&lt;R&gt;1&lt;/R&gt;&lt;C&gt;1&lt;/C&gt;&lt;D xsi:type="xsd:double"&gt;26.754223615035968&lt;/D&gt;&lt;/FQL&gt;&lt;FQL&gt;&lt;Q&gt;NJR^FF_EPS(ANN_R,0)&lt;/Q&gt;&lt;R&gt;1&lt;/R&gt;&lt;C&gt;1&lt;/C&gt;&lt;D xsi:type="xsd:double"&gt;1.52&lt;/D&gt;&lt;/FQL&gt;&lt;FQL&gt;&lt;Q&gt;NJR^FF_PE(ANN_R,0)&lt;/Q&gt;&lt;R&gt;1&lt;/R&gt;&lt;C&gt;1&lt;/C&gt;&lt;D xsi:type="xsd:double"&gt;27.73026315789474&lt;/D&gt;&lt;/FQL&gt;&lt;FQL&gt;&lt;Q&gt;NJR^FF_ROE(ANN_R,0)&lt;/Q&gt;&lt;R&gt;1&lt;/R&gt;&lt;C&gt;1&lt;/C&gt;&lt;D xsi:type="xsd:double"&gt;10.990606823971371&lt;/D&gt;&lt;/FQL&gt;&lt;FQL&gt;&lt;Q&gt;NJR^FF_DEBT_ASSETS(ANN_R,0)&lt;/Q&gt;&lt;R&gt;1&lt;/R&gt;&lt;C&gt;1&lt;/C&gt;&lt;D xsi:type="xsd:double"&gt;36.361269052085177&lt;/D&gt;&lt;/FQL&gt;&lt;FQL&gt;&lt;Q&gt;ET^FF_EPS(ANN_R,NOW)&lt;/Q&gt;&lt;R&gt;1&lt;/R&gt;&lt;C&gt;1&lt;/C&gt;&lt;D xsi:type="xsd:double"&gt;0.8325&lt;/D&gt;&lt;/FQL&gt;&lt;FQL&gt;&lt;Q&gt;ET^FF_PE(ANN_R,NOW)&lt;/Q&gt;&lt;R&gt;1&lt;/R&gt;&lt;C&gt;1&lt;/C&gt;&lt;D xsi:type="xsd:double"&gt;20.732732732732739&lt;/D&gt;&lt;/FQL&gt;&lt;FQL&gt;&lt;Q&gt;ET^FF_ROE(ANN_R,NOW)&lt;/Q&gt;&lt;R&gt;0&lt;/R&gt;&lt;C&gt;0&lt;/C&gt;&lt;/FQL&gt;&lt;FQL&gt;&lt;Q&gt;ET^FF_DEBT_ASSETS(ANN_R,NOW)&lt;/Q&gt;&lt;R&gt;1&lt;/R&gt;&lt;C&gt;1&lt;/C&gt;&lt;D xsi:type="xsd:double"&gt;50.691074672860658&lt;/D&gt;&lt;/FQL&gt;&lt;FQL&gt;&lt;Q&gt;ENLC^FF_EPS(ANN_R,NOW)&lt;/Q&gt;&lt;R&gt;1&lt;/R&gt;&lt;C&gt;1&lt;/C&gt;&lt;D xsi:type="xsd:double"&gt;1.17&lt;/D&gt;&lt;/FQL&gt;&lt;FQL&gt;&lt;Q&gt;ENLC^FF_PE(ANN_R,NOW)&lt;/Q&gt;&lt;R&gt;1&lt;/R&gt;&lt;C&gt;1&lt;/C&gt;&lt;D xsi:type="xsd:double"&gt;15.042735042735041&lt;/D&gt;&lt;/FQL&gt;&lt;FQL&gt;&lt;Q&gt;ENLC^FF_ROE(ANN_R,NOW)&lt;/Q&gt;&lt;R&gt;1&lt;/R&gt;&lt;C&gt;1&lt;/C&gt;&lt;D xsi:type="xsd:double"&gt;11.190870605558621&lt;/D&gt;&lt;/FQL&gt;&lt;FQL&gt;&lt;Q&gt;ENLC^FF_DEBT_ASSETS(ANN_R,NOW)&lt;/Q&gt;&lt;R&gt;1&lt;/R&gt;&lt;C&gt;1&lt;/C&gt;&lt;D xsi:type="xsd:double"&gt;33.395559326827893&lt;/D&gt;&lt;/FQL&gt;&lt;FQL&gt;&lt;Q&gt;CPK^FF_EPS(ANN_R,NOW)&lt;/Q&gt;&lt;R&gt;1&lt;/R&gt;&lt;C&gt;1&lt;/C&gt;&lt;D xsi:type="xsd:double"&gt;3.55&lt;/D&gt;&lt;/FQL&gt;&lt;FQL&gt;&lt;Q&gt;CPK^FF_PE(ANN_R,NOW)&lt;/Q&gt;&lt;R&gt;1&lt;/R&gt;&lt;C&gt;1&lt;/C&gt;&lt;D xsi:type="xsd:double"&gt;22.12676056338028&lt;/D&gt;&lt;/FQL&gt;&lt;FQL&gt;&lt;Q&gt;CPK^FF_ROE(ANN_R,NOW)&lt;/Q&gt;&lt;R&gt;1&lt;/R&gt;&lt;C&gt;1&lt;/C&gt;&lt;D xsi:type="xsd:double"&gt;12.467877903858939&lt;/D&gt;&lt;/FQL&gt;&lt;FQL&gt;&lt;Q&gt;CPK^FF_DEBT_ASSETS(ANN_R,NOW)&lt;/Q&gt;&lt;R&gt;1&lt;/R&gt;&lt;C&gt;1&lt;/C&gt;&lt;D xsi:type="xsd:double"&gt;32.29674185888021&lt;/D&gt;&lt;/FQL&gt;&lt;FQL&gt;&lt;Q&gt;KMI^FF_EPS(ANN_R,NOW)&lt;/Q&gt;&lt;R&gt;1&lt;/R&gt;&lt;C&gt;1&lt;/C&gt;&lt;D xsi:type="xsd:double"&gt;0.01&lt;/D&gt;&lt;/FQL&gt;&lt;FQL&gt;&lt;Q&gt;KMI^FF_PE(ANN_R,NOW)&lt;/Q&gt;&lt;R&gt;1&lt;/R&gt;&lt;C&gt;1&lt;/C&gt;&lt;D xsi:type="xsd:double"&gt;1807&lt;/D&gt;&lt;/FQL&gt;&lt;FQL&gt;&lt;Q&gt;KMI^FF_ROE(ANN_R,NOW)&lt;/Q&gt;&lt;R&gt;1&lt;/R&gt;&lt;C&gt;1&lt;/C&gt;&lt;D xsi:type="xsd:double"&gt;0.52301408905930913&lt;/D&gt;&lt;/FQL&gt;&lt;FQL&gt;&lt;Q&gt;KMI^FF_DEBT_ASSETS(ANN_R,NOW)&lt;/Q&gt;&lt;R&gt;1&lt;/R&gt;&lt;C&gt;1&lt;/C&gt;&lt;D xsi:type="xsd:double"&gt;47.721311475409827&lt;/D&gt;&lt;/FQL&gt;&lt;FQL&gt;&lt;Q&gt;WGP^FF_EPS(ANN_R,NOW)&lt;/Q&gt;&lt;R&gt;1&lt;/R&gt;&lt;C&gt;1&lt;/C&gt;&lt;D xsi:type="xsd:double"&gt;1.72&lt;/D&gt;&lt;/FQL&gt;&lt;FQL&gt;&lt;Q&gt;WGP^FF_PE(ANN_R,NOW)&lt;/Q&gt;&lt;R&gt;1&lt;/R&gt;&lt;C&gt;1&lt;/C&gt;&lt;D xsi:type="xsd:double"&gt;21.6046511627907&lt;/D&gt;&lt;/FQL&gt;&lt;FQL&gt;&lt;Q&gt;WGP^FF_ROE(ANN_R,NOW)&lt;/Q&gt;&lt;R&gt;1&lt;/R&gt;&lt;C&gt;1&lt;/C&gt;&lt;D xsi:type="xsd:double"&gt;35.709734372303572&lt;/D&gt;&lt;/FQL&gt;&lt;FQL&gt;&lt;Q&gt;WGP^FF_DEBT_ASSETS(ANN_R,NOW)&lt;/Q&gt;&lt;R&gt;1&lt;/R&gt;&lt;C&gt;1&lt;/C&gt;&lt;D xsi:type="xsd:double"&gt;43.570066081518043&lt;/D&gt;&lt;/FQL&gt;&lt;FQL&gt;&lt;Q&gt;HEP^FF_EPS(ANN_R,NOW)&lt;/Q&gt;&lt;R&gt;1&lt;/R&gt;&lt;C&gt;1&lt;/C&gt;&lt;D xsi:type="xsd:double"&gt;2.28&lt;/D&gt;&lt;/FQL&gt;&lt;FQL&gt;&lt;Q&gt;HEP^FF_PE(ANN_R,NOW)&lt;/Q&gt;&lt;R&gt;1&lt;/R&gt;&lt;C&gt;1&lt;/C&gt;&lt;D xsi:type="xsd:double"&gt;14.25&lt;/D&gt;&lt;/FQL&gt;&lt;FQL&gt;&lt;Q&gt;HEP^FF_ROE(ANN_R,NOW)&lt;/Q&gt;&lt;R&gt;1&lt;/R&gt;&lt;C&gt;1&lt;/C&gt;&lt;D xsi:type="xsd:double"&gt;35.356592359327088&lt;/D&gt;&lt;/FQL&gt;&lt;FQL&gt;&lt;Q&gt;HEP^FF_DEBT_ASSETS(ANN_R,NOW)&lt;/Q&gt;&lt;R&gt;1&lt;/R&gt;&lt;C&gt;1&lt;/C&gt;&lt;D xsi:type="xsd:double"&gt;69.973455443862292&lt;/D&gt;&lt;/FQL&gt;&lt;FQL&gt;&lt;Q&gt;SWX^FF_EPS(ANN_R,NOW)&lt;/Q&gt;&lt;R&gt;1&lt;/R&gt;&lt;C&gt;1&lt;/C&gt;&lt;D xsi:type="xsd:double"&gt;4.04&lt;/D&gt;&lt;/FQL&gt;&lt;FQL&gt;&lt;Q&gt;SWX^FF_PE(ANN_R,NOW)&lt;/Q&gt;&lt;R&gt;1&lt;/R&gt;&lt;C&gt;1&lt;/C&gt;&lt;D xsi:type="xsd:double"&gt;19.920792079207921&lt;/D&gt;&lt;/FQL&gt;&lt;FQL&gt;&lt;Q&gt;SWX^FF_ROE(ANN_R,NOW)&lt;/Q&gt;&lt;R&gt;1&lt;/R&gt;&lt;C&gt;1&lt;/C&gt;&lt;D xsi:type="xsd:double"&gt;11.145866695340031&lt;/D&gt;&lt;/FQL&gt;&lt;FQL&gt;&lt;Q&gt;SWX^FF_DEBT_ASSETS(ANN_R,NOW)&lt;/Q&gt;&lt;R&gt;1&lt;/R&gt;&lt;C&gt;1&lt;/C&gt;&lt;D xsi:type="xsd:double"&gt;32.682386237375077&lt;/D&gt;&lt;/FQL&gt;&lt;FQL&gt;&lt;Q&gt;HMLP^FF_EPS(ANN_R,NOW)&lt;/Q&gt;&lt;R&gt;1&lt;/R&gt;&lt;C&gt;1&lt;/C&gt;&lt;D xsi:type="xsd:double"&gt;1.41&lt;/D&gt;&lt;/FQL&gt;&lt;FQL&gt;&lt;Q&gt;HMLP^FF_PE(ANN_R,NOW)&lt;/Q&gt;&lt;R&gt;1&lt;/R&gt;&lt;C&gt;1&lt;/C&gt;&lt;D xsi:type="xsd:double"&gt;13.226950354609929&lt;/D&gt;&lt;/FQL&gt;&lt;FQL&gt;&lt;Q&gt;HMLP^FF_ROE(ANN_R,NOW)&lt;/Q&gt;&lt;R&gt;1&lt;/R&gt;&lt;C&gt;1&lt;/C&gt;&lt;D xsi:type="xsd:double"&gt;11.62238563629238&lt;/D&gt;&lt;/FQL&gt;&lt;FQL&gt;&lt;Q&gt;HMLP^FF_DEBT_ASSETS(ANN_R,NOW)&lt;/Q&gt;&lt;R&gt;1&lt;/R&gt;&lt;C&gt;1&lt;/C&gt;&lt;D xsi:type="xsd:double"&gt;50.250765138215932&lt;/D&gt;&lt;/FQL&gt;&lt;FQL&gt;&lt;Q&gt;SRLP^FF_EPS(ANN_R,NOW)&lt;/Q&gt;&lt;R&gt;1&lt;/R&gt;&lt;C&gt;1&lt;/C&gt;&lt;D xsi:type="xsd:double"&gt;1.13&lt;/D&gt;&lt;/FQL&gt;&lt;FQL&gt;&lt;Q&gt;SRLP^FF_PE(ANN_R,NOW)&lt;/Q&gt;&lt;R&gt;1&lt;/R&gt;&lt;C&gt;1&lt;/C&gt;&lt;D xsi:type="xsd:double"&gt;21.415929203539829&lt;/D&gt;&lt;/FQL&gt;&lt;FQL&gt;&lt;Q&gt;SRLP^FF_ROE(ANN_R,NOW)&lt;/Q&gt;&lt;R&gt;1&lt;/R&gt;&lt;C&gt;1&lt;/C&gt;&lt;D xsi:type="xsd:double"&gt;19.826564206614808&lt;/D&gt;&lt;/FQL&gt;&lt;FQL&gt;&lt;Q&gt;SRLP^FF_DEBT_ASSETS(ANN_R,NOW)&lt;/Q&gt;&lt;R&gt;1&lt;/R&gt;&lt;C&gt;1&lt;/C&gt;&lt;D xsi:type="xsd:double"&gt;53.217753680341318&lt;/D&gt;&lt;/FQL&gt;&lt;/Schema&gt;</t>
        </r>
      </text>
    </comment>
  </commentList>
</comments>
</file>

<file path=xl/sharedStrings.xml><?xml version="1.0" encoding="utf-8"?>
<sst xmlns="http://schemas.openxmlformats.org/spreadsheetml/2006/main" count="22" uniqueCount="22">
  <si>
    <t>CNP</t>
    <phoneticPr fontId="1" type="noConversion"/>
  </si>
  <si>
    <t>SRE</t>
    <phoneticPr fontId="1" type="noConversion"/>
  </si>
  <si>
    <t>ATO</t>
    <phoneticPr fontId="1" type="noConversion"/>
  </si>
  <si>
    <t>OGS</t>
    <phoneticPr fontId="1" type="noConversion"/>
  </si>
  <si>
    <t>NI</t>
    <phoneticPr fontId="1" type="noConversion"/>
  </si>
  <si>
    <t>SR</t>
    <phoneticPr fontId="1" type="noConversion"/>
  </si>
  <si>
    <t>NWN</t>
    <phoneticPr fontId="1" type="noConversion"/>
  </si>
  <si>
    <t>NJR</t>
    <phoneticPr fontId="1" type="noConversion"/>
  </si>
  <si>
    <t>ENLC</t>
    <phoneticPr fontId="1" type="noConversion"/>
  </si>
  <si>
    <t>CPK</t>
    <phoneticPr fontId="1" type="noConversion"/>
  </si>
  <si>
    <t>KMI</t>
    <phoneticPr fontId="1" type="noConversion"/>
  </si>
  <si>
    <t>WGP</t>
    <phoneticPr fontId="1" type="noConversion"/>
  </si>
  <si>
    <t>HEP</t>
    <phoneticPr fontId="1" type="noConversion"/>
  </si>
  <si>
    <t>SWX</t>
    <phoneticPr fontId="1" type="noConversion"/>
  </si>
  <si>
    <t>HMLP</t>
    <phoneticPr fontId="1" type="noConversion"/>
  </si>
  <si>
    <t>SRLP</t>
    <phoneticPr fontId="1" type="noConversion"/>
  </si>
  <si>
    <t>ET</t>
    <phoneticPr fontId="1" type="noConversion"/>
  </si>
  <si>
    <t>D/A</t>
    <phoneticPr fontId="1" type="noConversion"/>
  </si>
  <si>
    <t>ROE</t>
    <phoneticPr fontId="1" type="noConversion"/>
  </si>
  <si>
    <t>P/E</t>
    <phoneticPr fontId="1" type="noConversion"/>
  </si>
  <si>
    <t>EPS</t>
    <phoneticPr fontId="1" type="noConversion"/>
  </si>
  <si>
    <t>This sheet contains FactSet XML data for use with this workbook's =FDS codes.  Modifying the worksheet's contents may damage the workbook's =FDS functionality.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</si>
</sst>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>
      <alignment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19BB-AF58-4756-A317-B508BAF4DE97}">
  <dimension ref="A1:B1"/>
  <sheetViews>
    <sheetView workbookViewId="0"/>
  </sheetViews>
  <sheetFormatPr defaultRowHeight="14" x14ac:dyDescent="0.3"/>
  <sheetData>
    <row r="1" spans="1:2" x14ac:dyDescent="0.3">
      <c r="B1" t="s">
        <v>21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E3C4-E431-44CD-9EA0-0465557A8ED2}">
  <dimension ref="A4:M21"/>
  <sheetViews>
    <sheetView tabSelected="1" workbookViewId="0">
      <selection activeCell="I4" sqref="I4:M11"/>
    </sheetView>
  </sheetViews>
  <sheetFormatPr defaultRowHeight="14" x14ac:dyDescent="0.3"/>
  <sheetData>
    <row r="4" spans="1:13" x14ac:dyDescent="0.3">
      <c r="I4" s="3"/>
      <c r="J4" s="4" t="s">
        <v>20</v>
      </c>
      <c r="K4" s="4" t="s">
        <v>19</v>
      </c>
      <c r="L4" s="4" t="s">
        <v>18</v>
      </c>
      <c r="M4" s="4" t="s">
        <v>17</v>
      </c>
    </row>
    <row r="5" spans="1:13" x14ac:dyDescent="0.3">
      <c r="I5" s="4" t="s">
        <v>0</v>
      </c>
      <c r="J5" s="2">
        <f>_xll.FDSR(I5,"FF_EPS(ANN_R,now)")</f>
        <v>4.13</v>
      </c>
      <c r="K5" s="2">
        <f>_xll.FDSR(I5,"FF_PE(ANN_R,NOW)")</f>
        <v>6.8668280871670699</v>
      </c>
      <c r="L5" s="2">
        <f>_xll.FDSR(I5,"FF_ROE(ANN_R,NOW)")</f>
        <v>43.986254295532653</v>
      </c>
      <c r="M5" s="2">
        <f>_xll.FDSR(I5,"FF_DEBT_ASSETS(ANN_R,NOW)")</f>
        <v>37.758414488296602</v>
      </c>
    </row>
    <row r="6" spans="1:13" x14ac:dyDescent="0.3">
      <c r="I6" s="4" t="s">
        <v>1</v>
      </c>
      <c r="J6" s="2">
        <f>_xll.FDSR(I6,"FF_EPS(ANN_R,now)")</f>
        <v>1.01</v>
      </c>
      <c r="K6" s="2">
        <f>_xll.FDSR(I6,"FF_PE(ANN_R,NOW)")</f>
        <v>105.8613861386139</v>
      </c>
      <c r="L6" s="2">
        <f>_xll.FDSR(I6,"FF_ROE(ANN_R,NOW)")</f>
        <v>2.003039632126574</v>
      </c>
      <c r="M6" s="2">
        <f>_xll.FDSR(I6,"FF_DEBT_ASSETS(ANN_R,NOW)")</f>
        <v>38.474650176398299</v>
      </c>
    </row>
    <row r="7" spans="1:13" x14ac:dyDescent="0.3">
      <c r="I7" s="4" t="s">
        <v>2</v>
      </c>
      <c r="J7" s="2">
        <f>_xll.FDSR(I7,"FF_EPS(ANN_R,now)")</f>
        <v>5.4324000000000003</v>
      </c>
      <c r="K7" s="2">
        <f>_xll.FDSR(I7,"FF_PE(ANN_R,NOW)")</f>
        <v>17.287018628966941</v>
      </c>
      <c r="L7" s="2">
        <f>_xll.FDSR(I7,"FF_ROE(ANN_R,NOW)")</f>
        <v>13.913730413974911</v>
      </c>
      <c r="M7" s="2">
        <f>_xll.FDSR(I7,"FF_DEBT_ASSETS(ANN_R,NOW)")</f>
        <v>30.69151825892882</v>
      </c>
    </row>
    <row r="8" spans="1:13" x14ac:dyDescent="0.3">
      <c r="I8" s="4" t="s">
        <v>3</v>
      </c>
      <c r="J8" s="2">
        <f>_xll.FDSR(I8,"FF_EPS(ANN_R,now)")</f>
        <v>3.08</v>
      </c>
      <c r="K8" s="2">
        <f>_xll.FDSR(I8,"FF_PE(ANN_R,NOW)")</f>
        <v>23.785714285714288</v>
      </c>
      <c r="L8" s="2">
        <f>_xll.FDSR(I8,"FF_ROE(ANN_R,NOW)")</f>
        <v>8.470597161639283</v>
      </c>
      <c r="M8" s="2">
        <f>_xll.FDSR(I8,"FF_DEBT_ASSETS(ANN_R,NOW)")</f>
        <v>28.689747666290661</v>
      </c>
    </row>
    <row r="9" spans="1:13" x14ac:dyDescent="0.3">
      <c r="B9" s="1"/>
      <c r="C9" s="1"/>
      <c r="D9" s="1"/>
      <c r="E9" s="1"/>
      <c r="I9" s="4" t="s">
        <v>4</v>
      </c>
      <c r="J9" s="2">
        <f>_xll.FDSR(I9,"FF_EPS(ANN_R,now)")</f>
        <v>0.39</v>
      </c>
      <c r="K9" s="2">
        <f>_xll.FDSR(I9,"FF_PE(ANN_R,NOW)")</f>
        <v>65.820512820512818</v>
      </c>
      <c r="L9" s="2">
        <f>_xll.FDSR(I9,"FF_ROE(ANN_R,NOW)")</f>
        <v>3.065079308331248</v>
      </c>
      <c r="M9" s="2">
        <f>_xll.FDSR(I9,"FF_DEBT_ASSETS(ANN_R,NOW)")</f>
        <v>42.385234709732103</v>
      </c>
    </row>
    <row r="10" spans="1:13" x14ac:dyDescent="0.3">
      <c r="A10" t="s">
        <v>16</v>
      </c>
      <c r="B10" s="1">
        <f>_xll.FDSR(A10,"FF_EPS(ANN_R,now)")</f>
        <v>0.83250000000000002</v>
      </c>
      <c r="C10" s="1">
        <f>_xll.FDSR(A10,"FF_PE(ANN_R,NOW)")</f>
        <v>20.732732732732739</v>
      </c>
      <c r="D10" s="1" t="e">
        <f>_xll.FDSR(A10,"FF_ROE(ANN_R,NOW)")</f>
        <v>#N/A</v>
      </c>
      <c r="E10" s="1">
        <f>_xll.FDSR(A10,"FF_DEBT_ASSETS(ANN_R,NOW)")</f>
        <v>50.691074672860658</v>
      </c>
      <c r="I10" s="4" t="s">
        <v>5</v>
      </c>
      <c r="J10" s="2">
        <f>_xll.FDSR(I10,"FF_EPS(ANN_R,0)")</f>
        <v>3.43</v>
      </c>
      <c r="K10" s="2">
        <f>_xll.FDSR(I10,"FF_PE(ANN_R,0)")</f>
        <v>21.763848396501459</v>
      </c>
      <c r="L10" s="2">
        <f>_xll.FDSR(I10,"FF_ROE(ANN_R,0)")</f>
        <v>8.5756084585716188</v>
      </c>
      <c r="M10" s="2">
        <f>_xll.FDSR(I10,"FF_DEBT_ASSETS(ANN_R,0)")</f>
        <v>39.291551468678882</v>
      </c>
    </row>
    <row r="11" spans="1:13" x14ac:dyDescent="0.3">
      <c r="A11" t="s">
        <v>8</v>
      </c>
      <c r="B11" s="1">
        <f>_xll.FDSR(A11,"FF_EPS(ANN_R,now)")</f>
        <v>1.17</v>
      </c>
      <c r="C11" s="1">
        <f>_xll.FDSR(A11,"FF_PE(ANN_R,NOW)")</f>
        <v>15.042735042735041</v>
      </c>
      <c r="D11" s="1">
        <f>_xll.FDSR(A11,"FF_ROE(ANN_R,NOW)")</f>
        <v>11.19087060555862</v>
      </c>
      <c r="E11" s="1">
        <f>_xll.FDSR(A11,"FF_DEBT_ASSETS(ANN_R,NOW)")</f>
        <v>33.395559326827893</v>
      </c>
      <c r="I11" s="4" t="s">
        <v>7</v>
      </c>
      <c r="J11" s="2">
        <f>_xll.FDSR(I11,"FF_EPS(ANN_R,0)")</f>
        <v>1.52</v>
      </c>
      <c r="K11" s="2">
        <f>_xll.FDSR(I11,"FF_PE(ANN_R,0)")</f>
        <v>27.73026315789474</v>
      </c>
      <c r="L11" s="2">
        <f>_xll.FDSR(I11,"FF_ROE(ANN_R,0)")</f>
        <v>10.990606823971371</v>
      </c>
      <c r="M11" s="2">
        <f>_xll.FDSR(I11,"FF_DEBT_ASSETS(ANN_R,0)")</f>
        <v>36.361269052085177</v>
      </c>
    </row>
    <row r="12" spans="1:13" x14ac:dyDescent="0.3">
      <c r="A12" t="s">
        <v>9</v>
      </c>
      <c r="B12" s="1">
        <f>_xll.FDSR(A12,"FF_EPS(ANN_R,now)")</f>
        <v>3.55</v>
      </c>
      <c r="C12" s="1">
        <f>_xll.FDSR(A12,"FF_PE(ANN_R,NOW)")</f>
        <v>22.12676056338028</v>
      </c>
      <c r="D12" s="1">
        <f>_xll.FDSR(A12,"FF_ROE(ANN_R,NOW)")</f>
        <v>12.467877903858939</v>
      </c>
      <c r="E12" s="1">
        <f>_xll.FDSR(A12,"FF_DEBT_ASSETS(ANN_R,NOW)")</f>
        <v>32.29674185888021</v>
      </c>
    </row>
    <row r="13" spans="1:13" x14ac:dyDescent="0.3">
      <c r="A13" t="s">
        <v>10</v>
      </c>
      <c r="B13" s="1">
        <f>_xll.FDSR(A13,"FF_EPS(ANN_R,now)")</f>
        <v>0.01</v>
      </c>
      <c r="C13" s="1">
        <f>_xll.FDSR(A13,"FF_PE(ANN_R,NOW)")</f>
        <v>1807</v>
      </c>
      <c r="D13" s="1">
        <f>_xll.FDSR(A13,"FF_ROE(ANN_R,NOW)")</f>
        <v>0.52301408905930913</v>
      </c>
      <c r="E13" s="1">
        <f>_xll.FDSR(A13,"FF_DEBT_ASSETS(ANN_R,NOW)")</f>
        <v>47.721311475409827</v>
      </c>
    </row>
    <row r="14" spans="1:13" x14ac:dyDescent="0.3">
      <c r="A14" t="s">
        <v>11</v>
      </c>
      <c r="B14" s="1">
        <f>_xll.FDSR(A14,"FF_EPS(ANN_R,now)")</f>
        <v>1.72</v>
      </c>
      <c r="C14" s="1">
        <f>_xll.FDSR(A14,"FF_PE(ANN_R,NOW)")</f>
        <v>21.604651162790699</v>
      </c>
      <c r="D14" s="1">
        <f>_xll.FDSR(A14,"FF_ROE(ANN_R,NOW)")</f>
        <v>35.709734372303572</v>
      </c>
      <c r="E14" s="1">
        <f>_xll.FDSR(A14,"FF_DEBT_ASSETS(ANN_R,NOW)")</f>
        <v>43.570066081518043</v>
      </c>
    </row>
    <row r="15" spans="1:13" x14ac:dyDescent="0.3">
      <c r="A15" t="s">
        <v>12</v>
      </c>
      <c r="B15" s="1">
        <f>_xll.FDSR(A15,"FF_EPS(ANN_R,now)")</f>
        <v>2.2799999999999998</v>
      </c>
      <c r="C15" s="1">
        <f>_xll.FDSR(A15,"FF_PE(ANN_R,NOW)")</f>
        <v>14.25</v>
      </c>
      <c r="D15" s="1">
        <f>_xll.FDSR(A15,"FF_ROE(ANN_R,NOW)")</f>
        <v>35.356592359327088</v>
      </c>
      <c r="E15" s="1">
        <f>_xll.FDSR(A15,"FF_DEBT_ASSETS(ANN_R,NOW)")</f>
        <v>69.973455443862292</v>
      </c>
    </row>
    <row r="16" spans="1:13" x14ac:dyDescent="0.3">
      <c r="A16" t="s">
        <v>13</v>
      </c>
      <c r="B16" s="1">
        <f>_xll.FDSR(A16,"FF_EPS(ANN_R,now)")</f>
        <v>4.04</v>
      </c>
      <c r="C16" s="1">
        <f>_xll.FDSR(A16,"FF_PE(ANN_R,NOW)")</f>
        <v>19.920792079207921</v>
      </c>
      <c r="D16" s="1">
        <f>_xll.FDSR(A16,"FF_ROE(ANN_R,NOW)")</f>
        <v>11.145866695340031</v>
      </c>
      <c r="E16" s="1">
        <f>_xll.FDSR(A16,"FF_DEBT_ASSETS(ANN_R,NOW)")</f>
        <v>32.682386237375077</v>
      </c>
    </row>
    <row r="17" spans="1:5" x14ac:dyDescent="0.3">
      <c r="A17" t="s">
        <v>14</v>
      </c>
      <c r="B17" s="1">
        <f>_xll.FDSR(A17,"FF_EPS(ANN_R,now)")</f>
        <v>1.41</v>
      </c>
      <c r="C17" s="1">
        <f>_xll.FDSR(A17,"FF_PE(ANN_R,NOW)")</f>
        <v>13.226950354609929</v>
      </c>
      <c r="D17" s="1">
        <f>_xll.FDSR(A17,"FF_ROE(ANN_R,NOW)")</f>
        <v>11.62238563629238</v>
      </c>
      <c r="E17" s="1">
        <f>_xll.FDSR(A17,"FF_DEBT_ASSETS(ANN_R,NOW)")</f>
        <v>50.250765138215932</v>
      </c>
    </row>
    <row r="18" spans="1:5" x14ac:dyDescent="0.3">
      <c r="A18" t="s">
        <v>15</v>
      </c>
      <c r="B18" s="1">
        <f>_xll.FDSR(A18,"FF_EPS(ANN_R,now)")</f>
        <v>1.1299999999999999</v>
      </c>
      <c r="C18" s="1">
        <f>_xll.FDSR(A18,"FF_PE(ANN_R,NOW)")</f>
        <v>21.415929203539829</v>
      </c>
      <c r="D18" s="1">
        <f>_xll.FDSR(A18,"FF_ROE(ANN_R,NOW)")</f>
        <v>19.826564206614808</v>
      </c>
      <c r="E18" s="1">
        <f>_xll.FDSR(A18,"FF_DEBT_ASSETS(ANN_R,NOW)")</f>
        <v>53.217753680341318</v>
      </c>
    </row>
    <row r="21" spans="1:5" x14ac:dyDescent="0.3">
      <c r="A21" t="s">
        <v>6</v>
      </c>
      <c r="B21" s="1">
        <f>_xll.FDSR(A21,"FF_EPS(ANN_R,now)")</f>
        <v>-1.94</v>
      </c>
      <c r="C21" s="1" t="e">
        <f>_xll.FDSR(A21,"FF_PE(ANN_R,NOW)")</f>
        <v>#N/A</v>
      </c>
      <c r="D21" s="1">
        <f>_xll.FDSR(A21,"FF_ROE(ANN_R,NOW)")</f>
        <v>-6.9822309171121342</v>
      </c>
      <c r="E21" s="1">
        <f>_xll.FDSR(A21,"FF_DEBT_ASSETS(ANN_R,NOW)")</f>
        <v>26.754223615035968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Roxanne Yin</dc:creator>
  <cp:lastModifiedBy>Roxanne Yin</cp:lastModifiedBy>
  <dcterms:created xsi:type="dcterms:W3CDTF">2018-11-11T21:53:57Z</dcterms:created>
  <dcterms:modified xsi:type="dcterms:W3CDTF">2018-11-12T20:36:44Z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</Properties>
</file>