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000001_{A4F55001-DC38-4F44-9C88-A43EE3E0FA5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  <c r="J2" i="3"/>
  <c r="B8" i="3"/>
  <c r="E8" i="3"/>
  <c r="F8" i="3"/>
  <c r="G8" i="3"/>
  <c r="H8" i="3"/>
  <c r="D8" i="3"/>
  <c r="C8" i="3"/>
  <c r="J3" i="3"/>
  <c r="J4" i="3"/>
  <c r="J5" i="3"/>
  <c r="J7" i="3"/>
  <c r="I3" i="3"/>
  <c r="I4" i="3"/>
  <c r="I5" i="3"/>
  <c r="I6" i="3"/>
  <c r="I7" i="3"/>
  <c r="I2" i="3"/>
  <c r="H3" i="2"/>
  <c r="H4" i="2"/>
  <c r="H5" i="2"/>
  <c r="H6" i="2"/>
  <c r="H7" i="2"/>
  <c r="H8" i="2"/>
  <c r="H9" i="2"/>
  <c r="H2" i="2"/>
  <c r="E9" i="2"/>
  <c r="E8" i="2"/>
  <c r="E7" i="2"/>
  <c r="E6" i="2"/>
  <c r="E5" i="2"/>
  <c r="E4" i="2"/>
  <c r="E3" i="2"/>
  <c r="E2" i="2"/>
  <c r="G5" i="2"/>
  <c r="G7" i="2"/>
  <c r="G9" i="2"/>
  <c r="F7" i="2"/>
  <c r="F8" i="2"/>
  <c r="F9" i="2"/>
  <c r="F6" i="2"/>
  <c r="F5" i="2"/>
  <c r="F4" i="2"/>
  <c r="F3" i="2"/>
  <c r="F2" i="2"/>
  <c r="G6" i="2"/>
  <c r="G8" i="2"/>
  <c r="G4" i="2"/>
  <c r="G3" i="2"/>
  <c r="G2" i="2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7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</calcChain>
</file>

<file path=xl/sharedStrings.xml><?xml version="1.0" encoding="utf-8"?>
<sst xmlns="http://schemas.openxmlformats.org/spreadsheetml/2006/main" count="103" uniqueCount="97">
  <si>
    <t>RAYHAN AND TANJIM COMPANY</t>
  </si>
  <si>
    <t>Sales data for the months of January, February, March, April and May - 2024</t>
  </si>
  <si>
    <t>Information of Employee</t>
  </si>
  <si>
    <t>Serial No</t>
  </si>
  <si>
    <t>Employee Name</t>
  </si>
  <si>
    <t>Atif Akash</t>
  </si>
  <si>
    <t>Rabbe Rafi</t>
  </si>
  <si>
    <t>Saleh Ham</t>
  </si>
  <si>
    <t>Rabiul Islam</t>
  </si>
  <si>
    <t>Amir Khan</t>
  </si>
  <si>
    <t>Zafi Kader</t>
  </si>
  <si>
    <t>Soeba Begum</t>
  </si>
  <si>
    <t>Nikhil haq</t>
  </si>
  <si>
    <t>Kader Ali</t>
  </si>
  <si>
    <t>Hanif Khan</t>
  </si>
  <si>
    <t>Tutul Islam</t>
  </si>
  <si>
    <t>Polash Mir</t>
  </si>
  <si>
    <t>Zamiul Islam</t>
  </si>
  <si>
    <t>Fardin Mia</t>
  </si>
  <si>
    <t xml:space="preserve">Papon Ali </t>
  </si>
  <si>
    <t>Eram Haq</t>
  </si>
  <si>
    <t>Sakibul Hanif</t>
  </si>
  <si>
    <t>Shihab Ali</t>
  </si>
  <si>
    <t>Rakib Hasan</t>
  </si>
  <si>
    <t>Joy Haasan</t>
  </si>
  <si>
    <t>Yasin Hasan</t>
  </si>
  <si>
    <t>Habib Islam</t>
  </si>
  <si>
    <t>Sarif Ali</t>
  </si>
  <si>
    <t>SALES</t>
  </si>
  <si>
    <t>Employee id</t>
  </si>
  <si>
    <t>RT1001</t>
  </si>
  <si>
    <t>RT1002</t>
  </si>
  <si>
    <t>RT1003</t>
  </si>
  <si>
    <t>RT1004</t>
  </si>
  <si>
    <t>RT1005</t>
  </si>
  <si>
    <t>RT1006</t>
  </si>
  <si>
    <t>RT1007</t>
  </si>
  <si>
    <t>RT1008</t>
  </si>
  <si>
    <t>RT1009</t>
  </si>
  <si>
    <t>RT1010</t>
  </si>
  <si>
    <t>RT1011</t>
  </si>
  <si>
    <t>RT1012</t>
  </si>
  <si>
    <t>RT1013</t>
  </si>
  <si>
    <t>RT1014</t>
  </si>
  <si>
    <t>RT1015</t>
  </si>
  <si>
    <t>RT1016</t>
  </si>
  <si>
    <t>RT1017</t>
  </si>
  <si>
    <t>RT1018</t>
  </si>
  <si>
    <t>RT1019</t>
  </si>
  <si>
    <t>RT1020</t>
  </si>
  <si>
    <t>RT1021</t>
  </si>
  <si>
    <t>RT1022</t>
  </si>
  <si>
    <t>RT1023</t>
  </si>
  <si>
    <t>RT1024</t>
  </si>
  <si>
    <t>RT1025</t>
  </si>
  <si>
    <t>January</t>
  </si>
  <si>
    <t>February</t>
  </si>
  <si>
    <t>March</t>
  </si>
  <si>
    <t>April</t>
  </si>
  <si>
    <t>May</t>
  </si>
  <si>
    <t>Report</t>
  </si>
  <si>
    <t>Total</t>
  </si>
  <si>
    <t>Average Sales</t>
  </si>
  <si>
    <t>BONUS</t>
  </si>
  <si>
    <t>Name</t>
  </si>
  <si>
    <t>Math</t>
  </si>
  <si>
    <t>English</t>
  </si>
  <si>
    <t>Status</t>
  </si>
  <si>
    <t>Science</t>
  </si>
  <si>
    <t>Thor</t>
  </si>
  <si>
    <t>Halk</t>
  </si>
  <si>
    <t>Spiderman</t>
  </si>
  <si>
    <t>Antman</t>
  </si>
  <si>
    <t>Iron man</t>
  </si>
  <si>
    <t>Vision</t>
  </si>
  <si>
    <t>Black Pnather</t>
  </si>
  <si>
    <t>Loki</t>
  </si>
  <si>
    <t>if</t>
  </si>
  <si>
    <t>or</t>
  </si>
  <si>
    <t>and</t>
  </si>
  <si>
    <t>Formula</t>
  </si>
  <si>
    <t>Average</t>
  </si>
  <si>
    <t>NAME</t>
  </si>
  <si>
    <t>JAN</t>
  </si>
  <si>
    <t>FEB</t>
  </si>
  <si>
    <t>MAR</t>
  </si>
  <si>
    <t>APR</t>
  </si>
  <si>
    <t>MAY</t>
  </si>
  <si>
    <t>JULY</t>
  </si>
  <si>
    <t>DOUBLE BONUS</t>
  </si>
  <si>
    <t>Suarez</t>
  </si>
  <si>
    <t>Ronaldo</t>
  </si>
  <si>
    <t>Vini Jr</t>
  </si>
  <si>
    <t>Rodrygo</t>
  </si>
  <si>
    <t>Saka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</si>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</sst>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 Black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6" fillId="0" borderId="1" xfId="0" applyFont="1" applyBorder="1"/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N23" sqref="N23:O23"/>
    </sheetView>
  </sheetViews>
  <sheetFormatPr defaultRowHeight="15" x14ac:dyDescent="0.2"/>
  <cols>
    <col min="5" max="5" width="12.23828125" customWidth="1"/>
  </cols>
  <sheetData>
    <row r="1" spans="1:15" s="3" customFormat="1" ht="22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1:15" s="4" customForma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75" x14ac:dyDescent="0.25">
      <c r="A4" s="24" t="s">
        <v>2</v>
      </c>
      <c r="B4" s="25"/>
      <c r="C4" s="25"/>
      <c r="D4" s="26"/>
      <c r="E4" s="34" t="s">
        <v>28</v>
      </c>
      <c r="F4" s="35"/>
      <c r="G4" s="35"/>
      <c r="H4" s="35"/>
      <c r="I4" s="35"/>
      <c r="J4" s="36"/>
      <c r="K4" s="34" t="s">
        <v>60</v>
      </c>
      <c r="L4" s="35"/>
      <c r="M4" s="36"/>
      <c r="N4" s="30" t="s">
        <v>63</v>
      </c>
      <c r="O4" s="31"/>
    </row>
    <row r="5" spans="1:15" x14ac:dyDescent="0.2">
      <c r="A5" s="5" t="s">
        <v>3</v>
      </c>
      <c r="B5" s="27" t="s">
        <v>4</v>
      </c>
      <c r="C5" s="28"/>
      <c r="D5" s="29"/>
      <c r="E5" s="5" t="s">
        <v>29</v>
      </c>
      <c r="F5" s="6" t="s">
        <v>55</v>
      </c>
      <c r="G5" s="6" t="s">
        <v>56</v>
      </c>
      <c r="H5" s="6" t="s">
        <v>57</v>
      </c>
      <c r="I5" s="6" t="s">
        <v>58</v>
      </c>
      <c r="J5" s="6" t="s">
        <v>59</v>
      </c>
      <c r="K5" s="6" t="s">
        <v>61</v>
      </c>
      <c r="L5" s="27" t="s">
        <v>62</v>
      </c>
      <c r="M5" s="29"/>
      <c r="N5" s="32"/>
      <c r="O5" s="33"/>
    </row>
    <row r="6" spans="1:15" x14ac:dyDescent="0.2">
      <c r="A6" s="2">
        <v>1</v>
      </c>
      <c r="B6" s="15" t="s">
        <v>5</v>
      </c>
      <c r="C6" s="16"/>
      <c r="D6" s="17"/>
      <c r="E6" s="1" t="s">
        <v>30</v>
      </c>
      <c r="F6" s="1">
        <v>30000</v>
      </c>
      <c r="G6" s="1">
        <v>30000</v>
      </c>
      <c r="H6" s="1">
        <v>25000</v>
      </c>
      <c r="I6" s="1">
        <v>15000</v>
      </c>
      <c r="J6" s="1">
        <v>16000</v>
      </c>
      <c r="K6" s="1">
        <f>SUM(F6:J6)</f>
        <v>116000</v>
      </c>
      <c r="L6" s="13">
        <f>AVERAGE(F6:J6)</f>
        <v>23200</v>
      </c>
      <c r="M6" s="14"/>
      <c r="N6" s="13"/>
      <c r="O6" s="14"/>
    </row>
    <row r="7" spans="1:15" x14ac:dyDescent="0.2">
      <c r="A7" s="2">
        <v>2</v>
      </c>
      <c r="B7" s="15" t="s">
        <v>6</v>
      </c>
      <c r="C7" s="16"/>
      <c r="D7" s="17"/>
      <c r="E7" s="1" t="s">
        <v>31</v>
      </c>
      <c r="F7" s="1">
        <v>35000</v>
      </c>
      <c r="G7" s="1">
        <v>34000</v>
      </c>
      <c r="H7" s="1">
        <v>30000</v>
      </c>
      <c r="I7" s="1">
        <v>20000</v>
      </c>
      <c r="J7" s="1">
        <v>23000</v>
      </c>
      <c r="K7" s="1">
        <f t="shared" ref="K7:K30" si="0">SUM(F7:J7)</f>
        <v>142000</v>
      </c>
      <c r="L7" s="13">
        <f>AVERAGE(F7:J7)</f>
        <v>28400</v>
      </c>
      <c r="M7" s="14"/>
      <c r="N7" s="13"/>
      <c r="O7" s="14"/>
    </row>
    <row r="8" spans="1:15" x14ac:dyDescent="0.2">
      <c r="A8" s="2">
        <v>3</v>
      </c>
      <c r="B8" s="15" t="s">
        <v>7</v>
      </c>
      <c r="C8" s="16"/>
      <c r="D8" s="17"/>
      <c r="E8" s="1" t="s">
        <v>32</v>
      </c>
      <c r="F8" s="1">
        <v>40000</v>
      </c>
      <c r="G8" s="1">
        <v>38000</v>
      </c>
      <c r="H8" s="1">
        <v>35000</v>
      </c>
      <c r="I8" s="1">
        <v>25000</v>
      </c>
      <c r="J8" s="1">
        <v>46000</v>
      </c>
      <c r="K8" s="1">
        <f t="shared" si="0"/>
        <v>184000</v>
      </c>
      <c r="L8" s="13">
        <f t="shared" ref="L8:L30" si="1">AVERAGE(F8:J8)</f>
        <v>36800</v>
      </c>
      <c r="M8" s="14"/>
      <c r="N8" s="13"/>
      <c r="O8" s="14"/>
    </row>
    <row r="9" spans="1:15" x14ac:dyDescent="0.2">
      <c r="A9" s="2">
        <v>4</v>
      </c>
      <c r="B9" s="15" t="s">
        <v>8</v>
      </c>
      <c r="C9" s="16"/>
      <c r="D9" s="17"/>
      <c r="E9" s="1" t="s">
        <v>33</v>
      </c>
      <c r="F9" s="1">
        <v>25000</v>
      </c>
      <c r="G9" s="1">
        <v>25000</v>
      </c>
      <c r="H9" s="1">
        <v>40000</v>
      </c>
      <c r="I9" s="1">
        <v>30000</v>
      </c>
      <c r="J9" s="1">
        <v>14000</v>
      </c>
      <c r="K9" s="1">
        <f t="shared" si="0"/>
        <v>134000</v>
      </c>
      <c r="L9" s="13">
        <f t="shared" si="1"/>
        <v>26800</v>
      </c>
      <c r="M9" s="14"/>
      <c r="N9" s="13"/>
      <c r="O9" s="14"/>
    </row>
    <row r="10" spans="1:15" x14ac:dyDescent="0.2">
      <c r="A10" s="2">
        <v>5</v>
      </c>
      <c r="B10" s="15" t="s">
        <v>9</v>
      </c>
      <c r="C10" s="16"/>
      <c r="D10" s="17"/>
      <c r="E10" s="1" t="s">
        <v>34</v>
      </c>
      <c r="F10" s="1">
        <v>15000</v>
      </c>
      <c r="G10" s="1">
        <v>10000</v>
      </c>
      <c r="H10" s="1">
        <v>10000</v>
      </c>
      <c r="I10" s="1">
        <v>35000</v>
      </c>
      <c r="J10" s="1">
        <v>25000</v>
      </c>
      <c r="K10" s="1">
        <f t="shared" si="0"/>
        <v>95000</v>
      </c>
      <c r="L10" s="13">
        <f t="shared" si="1"/>
        <v>19000</v>
      </c>
      <c r="M10" s="14"/>
      <c r="N10" s="13"/>
      <c r="O10" s="14"/>
    </row>
    <row r="11" spans="1:15" x14ac:dyDescent="0.2">
      <c r="A11" s="2">
        <v>6</v>
      </c>
      <c r="B11" s="15" t="s">
        <v>12</v>
      </c>
      <c r="C11" s="16"/>
      <c r="D11" s="17"/>
      <c r="E11" s="1" t="s">
        <v>35</v>
      </c>
      <c r="F11" s="1">
        <v>25000</v>
      </c>
      <c r="G11" s="1">
        <v>26000</v>
      </c>
      <c r="H11" s="1">
        <v>15000</v>
      </c>
      <c r="I11" s="1">
        <v>40000</v>
      </c>
      <c r="J11" s="1">
        <v>17000</v>
      </c>
      <c r="K11" s="1">
        <f t="shared" si="0"/>
        <v>123000</v>
      </c>
      <c r="L11" s="13">
        <f t="shared" si="1"/>
        <v>24600</v>
      </c>
      <c r="M11" s="14"/>
      <c r="N11" s="13"/>
      <c r="O11" s="14"/>
    </row>
    <row r="12" spans="1:15" x14ac:dyDescent="0.2">
      <c r="A12" s="2">
        <v>7</v>
      </c>
      <c r="B12" s="15" t="s">
        <v>10</v>
      </c>
      <c r="C12" s="16"/>
      <c r="D12" s="17"/>
      <c r="E12" s="1" t="s">
        <v>36</v>
      </c>
      <c r="F12" s="1">
        <v>30000</v>
      </c>
      <c r="G12" s="1">
        <v>30000</v>
      </c>
      <c r="H12" s="1">
        <v>25000</v>
      </c>
      <c r="I12" s="1">
        <v>23000</v>
      </c>
      <c r="J12" s="1">
        <v>37000</v>
      </c>
      <c r="K12" s="1">
        <f t="shared" si="0"/>
        <v>145000</v>
      </c>
      <c r="L12" s="13">
        <f t="shared" si="1"/>
        <v>29000</v>
      </c>
      <c r="M12" s="14"/>
      <c r="N12" s="13"/>
      <c r="O12" s="14"/>
    </row>
    <row r="13" spans="1:15" x14ac:dyDescent="0.2">
      <c r="A13" s="2">
        <v>8</v>
      </c>
      <c r="B13" s="15" t="s">
        <v>7</v>
      </c>
      <c r="C13" s="16"/>
      <c r="D13" s="17"/>
      <c r="E13" s="1" t="s">
        <v>37</v>
      </c>
      <c r="F13" s="1">
        <v>35000</v>
      </c>
      <c r="G13" s="1">
        <v>34000</v>
      </c>
      <c r="H13" s="1">
        <v>30000</v>
      </c>
      <c r="I13" s="1">
        <v>24000</v>
      </c>
      <c r="J13" s="1">
        <v>38000</v>
      </c>
      <c r="K13" s="1">
        <f t="shared" si="0"/>
        <v>161000</v>
      </c>
      <c r="L13" s="13">
        <f t="shared" si="1"/>
        <v>32200</v>
      </c>
      <c r="M13" s="14"/>
      <c r="N13" s="13"/>
      <c r="O13" s="14"/>
    </row>
    <row r="14" spans="1:15" x14ac:dyDescent="0.2">
      <c r="A14" s="2">
        <v>9</v>
      </c>
      <c r="B14" s="15" t="s">
        <v>8</v>
      </c>
      <c r="C14" s="16"/>
      <c r="D14" s="17"/>
      <c r="E14" s="1" t="s">
        <v>38</v>
      </c>
      <c r="F14" s="1">
        <v>40000</v>
      </c>
      <c r="G14" s="1">
        <v>38000</v>
      </c>
      <c r="H14" s="1">
        <v>35000</v>
      </c>
      <c r="I14" s="1">
        <v>34000</v>
      </c>
      <c r="J14" s="1">
        <v>34000</v>
      </c>
      <c r="K14" s="1">
        <f t="shared" si="0"/>
        <v>181000</v>
      </c>
      <c r="L14" s="13">
        <f t="shared" si="1"/>
        <v>36200</v>
      </c>
      <c r="M14" s="14"/>
      <c r="N14" s="13"/>
      <c r="O14" s="14"/>
    </row>
    <row r="15" spans="1:15" x14ac:dyDescent="0.2">
      <c r="A15" s="2">
        <v>10</v>
      </c>
      <c r="B15" s="15" t="s">
        <v>11</v>
      </c>
      <c r="C15" s="16"/>
      <c r="D15" s="17"/>
      <c r="E15" s="1" t="s">
        <v>39</v>
      </c>
      <c r="F15" s="1">
        <v>25000</v>
      </c>
      <c r="G15" s="1">
        <v>25000</v>
      </c>
      <c r="H15" s="1">
        <v>40000</v>
      </c>
      <c r="I15" s="1">
        <v>10000</v>
      </c>
      <c r="J15" s="1">
        <v>45000</v>
      </c>
      <c r="K15" s="1">
        <f t="shared" si="0"/>
        <v>145000</v>
      </c>
      <c r="L15" s="13">
        <f t="shared" si="1"/>
        <v>29000</v>
      </c>
      <c r="M15" s="14"/>
      <c r="N15" s="13"/>
      <c r="O15" s="14"/>
    </row>
    <row r="16" spans="1:15" x14ac:dyDescent="0.2">
      <c r="A16" s="2">
        <v>11</v>
      </c>
      <c r="B16" s="15" t="s">
        <v>13</v>
      </c>
      <c r="C16" s="16"/>
      <c r="D16" s="17"/>
      <c r="E16" s="1" t="s">
        <v>40</v>
      </c>
      <c r="F16" s="1">
        <v>15000</v>
      </c>
      <c r="G16" s="1">
        <v>10000</v>
      </c>
      <c r="H16" s="1">
        <v>25000</v>
      </c>
      <c r="I16" s="1">
        <v>23000</v>
      </c>
      <c r="J16" s="1">
        <v>23000</v>
      </c>
      <c r="K16" s="1">
        <f t="shared" si="0"/>
        <v>96000</v>
      </c>
      <c r="L16" s="13">
        <f t="shared" si="1"/>
        <v>19200</v>
      </c>
      <c r="M16" s="14"/>
      <c r="N16" s="13"/>
      <c r="O16" s="14"/>
    </row>
    <row r="17" spans="1:15" x14ac:dyDescent="0.2">
      <c r="A17" s="2">
        <v>12</v>
      </c>
      <c r="B17" s="15" t="s">
        <v>14</v>
      </c>
      <c r="C17" s="16"/>
      <c r="D17" s="17"/>
      <c r="E17" s="1" t="s">
        <v>41</v>
      </c>
      <c r="F17" s="1">
        <v>25000</v>
      </c>
      <c r="G17" s="1">
        <v>26000</v>
      </c>
      <c r="H17" s="1">
        <v>40000</v>
      </c>
      <c r="I17" s="1">
        <v>14000</v>
      </c>
      <c r="J17" s="1">
        <v>45000</v>
      </c>
      <c r="K17" s="1">
        <f t="shared" si="0"/>
        <v>150000</v>
      </c>
      <c r="L17" s="13">
        <f t="shared" si="1"/>
        <v>30000</v>
      </c>
      <c r="M17" s="14"/>
      <c r="N17" s="13"/>
      <c r="O17" s="14"/>
    </row>
    <row r="18" spans="1:15" x14ac:dyDescent="0.2">
      <c r="A18" s="2">
        <v>13</v>
      </c>
      <c r="B18" s="15" t="s">
        <v>15</v>
      </c>
      <c r="C18" s="16"/>
      <c r="D18" s="17"/>
      <c r="E18" s="1" t="s">
        <v>42</v>
      </c>
      <c r="F18" s="1">
        <v>30000</v>
      </c>
      <c r="G18" s="1">
        <v>30000</v>
      </c>
      <c r="H18" s="1">
        <v>15000</v>
      </c>
      <c r="I18" s="1">
        <v>25000</v>
      </c>
      <c r="J18" s="1">
        <v>13000</v>
      </c>
      <c r="K18" s="1">
        <f t="shared" si="0"/>
        <v>113000</v>
      </c>
      <c r="L18" s="13">
        <f t="shared" si="1"/>
        <v>22600</v>
      </c>
      <c r="M18" s="14"/>
      <c r="N18" s="13"/>
      <c r="O18" s="14"/>
    </row>
    <row r="19" spans="1:15" x14ac:dyDescent="0.2">
      <c r="A19" s="2">
        <v>14</v>
      </c>
      <c r="B19" s="15" t="s">
        <v>16</v>
      </c>
      <c r="C19" s="16"/>
      <c r="D19" s="17"/>
      <c r="E19" s="1" t="s">
        <v>43</v>
      </c>
      <c r="F19" s="1">
        <v>35000</v>
      </c>
      <c r="G19" s="1">
        <v>34000</v>
      </c>
      <c r="H19" s="1">
        <v>35000</v>
      </c>
      <c r="I19" s="1">
        <v>26000</v>
      </c>
      <c r="J19" s="1">
        <v>23000</v>
      </c>
      <c r="K19" s="1">
        <f t="shared" si="0"/>
        <v>153000</v>
      </c>
      <c r="L19" s="13">
        <f t="shared" si="1"/>
        <v>30600</v>
      </c>
      <c r="M19" s="14"/>
      <c r="N19" s="13"/>
      <c r="O19" s="14"/>
    </row>
    <row r="20" spans="1:15" x14ac:dyDescent="0.2">
      <c r="A20" s="2">
        <v>15</v>
      </c>
      <c r="B20" s="15" t="s">
        <v>17</v>
      </c>
      <c r="C20" s="16"/>
      <c r="D20" s="17"/>
      <c r="E20" s="1" t="s">
        <v>44</v>
      </c>
      <c r="F20" s="1">
        <v>40000</v>
      </c>
      <c r="G20" s="1">
        <v>38000</v>
      </c>
      <c r="H20" s="1">
        <v>20000</v>
      </c>
      <c r="I20" s="1">
        <v>27000</v>
      </c>
      <c r="J20" s="1">
        <v>19000</v>
      </c>
      <c r="K20" s="1">
        <f t="shared" si="0"/>
        <v>144000</v>
      </c>
      <c r="L20" s="13">
        <f t="shared" si="1"/>
        <v>28800</v>
      </c>
      <c r="M20" s="14"/>
      <c r="N20" s="13"/>
      <c r="O20" s="14"/>
    </row>
    <row r="21" spans="1:15" x14ac:dyDescent="0.2">
      <c r="A21" s="2">
        <v>16</v>
      </c>
      <c r="B21" s="15" t="s">
        <v>18</v>
      </c>
      <c r="C21" s="16"/>
      <c r="D21" s="17"/>
      <c r="E21" s="1" t="s">
        <v>45</v>
      </c>
      <c r="F21" s="1">
        <v>25000</v>
      </c>
      <c r="G21" s="1">
        <v>25000</v>
      </c>
      <c r="H21" s="1">
        <v>35000</v>
      </c>
      <c r="I21" s="1">
        <v>30000</v>
      </c>
      <c r="J21" s="1">
        <v>20000</v>
      </c>
      <c r="K21" s="1">
        <f t="shared" si="0"/>
        <v>135000</v>
      </c>
      <c r="L21" s="13">
        <f t="shared" si="1"/>
        <v>27000</v>
      </c>
      <c r="M21" s="14"/>
      <c r="N21" s="13"/>
      <c r="O21" s="14"/>
    </row>
    <row r="22" spans="1:15" x14ac:dyDescent="0.2">
      <c r="A22" s="2">
        <v>17</v>
      </c>
      <c r="B22" s="15" t="s">
        <v>19</v>
      </c>
      <c r="C22" s="16"/>
      <c r="D22" s="17"/>
      <c r="E22" s="1" t="s">
        <v>46</v>
      </c>
      <c r="F22" s="1">
        <v>15000</v>
      </c>
      <c r="G22" s="1">
        <v>10000</v>
      </c>
      <c r="H22" s="1">
        <v>26000</v>
      </c>
      <c r="I22" s="1">
        <v>34000</v>
      </c>
      <c r="J22" s="1">
        <v>17000</v>
      </c>
      <c r="K22" s="1">
        <f t="shared" si="0"/>
        <v>102000</v>
      </c>
      <c r="L22" s="13">
        <f t="shared" si="1"/>
        <v>20400</v>
      </c>
      <c r="M22" s="14"/>
      <c r="N22" s="13"/>
      <c r="O22" s="14"/>
    </row>
    <row r="23" spans="1:15" x14ac:dyDescent="0.2">
      <c r="A23" s="2">
        <v>18</v>
      </c>
      <c r="B23" s="15" t="s">
        <v>20</v>
      </c>
      <c r="C23" s="16"/>
      <c r="D23" s="17"/>
      <c r="E23" s="1" t="s">
        <v>47</v>
      </c>
      <c r="F23" s="1">
        <v>25000</v>
      </c>
      <c r="G23" s="1">
        <v>26000</v>
      </c>
      <c r="H23" s="1">
        <v>27000</v>
      </c>
      <c r="I23" s="1">
        <v>26000</v>
      </c>
      <c r="J23" s="1">
        <v>34000</v>
      </c>
      <c r="K23" s="1">
        <f t="shared" si="0"/>
        <v>138000</v>
      </c>
      <c r="L23" s="13">
        <f t="shared" si="1"/>
        <v>27600</v>
      </c>
      <c r="M23" s="14"/>
      <c r="N23" s="13"/>
      <c r="O23" s="14"/>
    </row>
    <row r="24" spans="1:15" x14ac:dyDescent="0.2">
      <c r="A24" s="2">
        <v>19</v>
      </c>
      <c r="B24" s="15" t="s">
        <v>21</v>
      </c>
      <c r="C24" s="16"/>
      <c r="D24" s="17"/>
      <c r="E24" s="1" t="s">
        <v>48</v>
      </c>
      <c r="F24" s="1">
        <v>30000</v>
      </c>
      <c r="G24" s="1">
        <v>10000</v>
      </c>
      <c r="H24" s="1">
        <v>17000</v>
      </c>
      <c r="I24" s="1">
        <v>27000</v>
      </c>
      <c r="J24" s="1">
        <v>23000</v>
      </c>
      <c r="K24" s="1">
        <f t="shared" si="0"/>
        <v>107000</v>
      </c>
      <c r="L24" s="13">
        <f t="shared" si="1"/>
        <v>21400</v>
      </c>
      <c r="M24" s="14"/>
      <c r="N24" s="13"/>
      <c r="O24" s="14"/>
    </row>
    <row r="25" spans="1:15" x14ac:dyDescent="0.2">
      <c r="A25" s="2">
        <v>20</v>
      </c>
      <c r="B25" s="15" t="s">
        <v>22</v>
      </c>
      <c r="C25" s="16"/>
      <c r="D25" s="17"/>
      <c r="E25" s="1" t="s">
        <v>49</v>
      </c>
      <c r="F25" s="1">
        <v>35000</v>
      </c>
      <c r="G25" s="1">
        <v>30000</v>
      </c>
      <c r="H25" s="1">
        <v>34000</v>
      </c>
      <c r="I25" s="1">
        <v>28000</v>
      </c>
      <c r="J25" s="1">
        <v>15000</v>
      </c>
      <c r="K25" s="1">
        <f t="shared" si="0"/>
        <v>142000</v>
      </c>
      <c r="L25" s="13">
        <f t="shared" si="1"/>
        <v>28400</v>
      </c>
      <c r="M25" s="14"/>
      <c r="N25" s="13"/>
      <c r="O25" s="14"/>
    </row>
    <row r="26" spans="1:15" x14ac:dyDescent="0.2">
      <c r="A26" s="2">
        <v>21</v>
      </c>
      <c r="B26" s="15" t="s">
        <v>23</v>
      </c>
      <c r="C26" s="16"/>
      <c r="D26" s="17"/>
      <c r="E26" s="1" t="s">
        <v>50</v>
      </c>
      <c r="F26" s="1">
        <v>40000</v>
      </c>
      <c r="G26" s="1">
        <v>26000</v>
      </c>
      <c r="H26" s="1">
        <v>37000</v>
      </c>
      <c r="I26" s="1">
        <v>15000</v>
      </c>
      <c r="J26" s="1">
        <v>24000</v>
      </c>
      <c r="K26" s="1">
        <f t="shared" si="0"/>
        <v>142000</v>
      </c>
      <c r="L26" s="13">
        <f t="shared" si="1"/>
        <v>28400</v>
      </c>
      <c r="M26" s="14"/>
      <c r="N26" s="13"/>
      <c r="O26" s="14"/>
    </row>
    <row r="27" spans="1:15" x14ac:dyDescent="0.2">
      <c r="A27" s="2">
        <v>22</v>
      </c>
      <c r="B27" s="15" t="s">
        <v>24</v>
      </c>
      <c r="C27" s="16"/>
      <c r="D27" s="17"/>
      <c r="E27" s="1" t="s">
        <v>51</v>
      </c>
      <c r="F27" s="1">
        <v>25000</v>
      </c>
      <c r="G27" s="1">
        <v>10000</v>
      </c>
      <c r="H27" s="1">
        <v>24000</v>
      </c>
      <c r="I27" s="1">
        <v>24000</v>
      </c>
      <c r="J27" s="1">
        <v>27000</v>
      </c>
      <c r="K27" s="1">
        <f t="shared" si="0"/>
        <v>110000</v>
      </c>
      <c r="L27" s="13">
        <f t="shared" si="1"/>
        <v>22000</v>
      </c>
      <c r="M27" s="14"/>
      <c r="N27" s="13"/>
      <c r="O27" s="14"/>
    </row>
    <row r="28" spans="1:15" x14ac:dyDescent="0.2">
      <c r="A28" s="2">
        <v>23</v>
      </c>
      <c r="B28" s="15" t="s">
        <v>25</v>
      </c>
      <c r="C28" s="16"/>
      <c r="D28" s="17"/>
      <c r="E28" s="1" t="s">
        <v>52</v>
      </c>
      <c r="F28" s="1">
        <v>15000</v>
      </c>
      <c r="G28" s="1">
        <v>34000</v>
      </c>
      <c r="H28" s="1">
        <v>25000</v>
      </c>
      <c r="I28" s="1">
        <v>25000</v>
      </c>
      <c r="J28" s="1">
        <v>29000</v>
      </c>
      <c r="K28" s="1">
        <f t="shared" si="0"/>
        <v>128000</v>
      </c>
      <c r="L28" s="13">
        <f t="shared" si="1"/>
        <v>25600</v>
      </c>
      <c r="M28" s="14"/>
      <c r="N28" s="13"/>
      <c r="O28" s="14"/>
    </row>
    <row r="29" spans="1:15" x14ac:dyDescent="0.2">
      <c r="A29" s="2">
        <v>24</v>
      </c>
      <c r="B29" s="15" t="s">
        <v>26</v>
      </c>
      <c r="C29" s="16"/>
      <c r="D29" s="17"/>
      <c r="E29" s="1" t="s">
        <v>53</v>
      </c>
      <c r="F29" s="1">
        <v>30000</v>
      </c>
      <c r="G29" s="1">
        <v>26000</v>
      </c>
      <c r="H29" s="1">
        <v>23000</v>
      </c>
      <c r="I29" s="1">
        <v>26000</v>
      </c>
      <c r="J29" s="1">
        <v>17000</v>
      </c>
      <c r="K29" s="1">
        <f t="shared" si="0"/>
        <v>122000</v>
      </c>
      <c r="L29" s="13">
        <f t="shared" si="1"/>
        <v>24400</v>
      </c>
      <c r="M29" s="14"/>
      <c r="N29" s="13"/>
      <c r="O29" s="14"/>
    </row>
    <row r="30" spans="1:15" x14ac:dyDescent="0.2">
      <c r="A30" s="2">
        <v>25</v>
      </c>
      <c r="B30" s="15" t="s">
        <v>27</v>
      </c>
      <c r="C30" s="16"/>
      <c r="D30" s="17"/>
      <c r="E30" s="1" t="s">
        <v>54</v>
      </c>
      <c r="F30" s="1">
        <v>40000</v>
      </c>
      <c r="G30" s="1">
        <v>20000</v>
      </c>
      <c r="H30" s="1">
        <v>24000</v>
      </c>
      <c r="I30" s="1">
        <v>15000</v>
      </c>
      <c r="J30" s="1">
        <v>24000</v>
      </c>
      <c r="K30" s="1">
        <f t="shared" si="0"/>
        <v>123000</v>
      </c>
      <c r="L30" s="13">
        <f t="shared" si="1"/>
        <v>24600</v>
      </c>
      <c r="M30" s="14"/>
      <c r="N30" s="13"/>
      <c r="O30" s="14"/>
    </row>
    <row r="31" spans="1:15" x14ac:dyDescent="0.2">
      <c r="A31" s="1"/>
      <c r="B31" s="15"/>
      <c r="C31" s="16"/>
      <c r="D31" s="17"/>
      <c r="E31" s="1" t="s">
        <v>61</v>
      </c>
      <c r="F31" s="1"/>
      <c r="G31" s="1"/>
      <c r="H31" s="1"/>
      <c r="I31" s="1"/>
      <c r="J31" s="1"/>
      <c r="K31" s="1"/>
      <c r="L31" s="13"/>
      <c r="M31" s="14"/>
      <c r="N31" s="13"/>
      <c r="O31" s="14"/>
    </row>
  </sheetData>
  <mergeCells count="86">
    <mergeCell ref="L23:M23"/>
    <mergeCell ref="L24:M24"/>
    <mergeCell ref="N29:O29"/>
    <mergeCell ref="N30:O30"/>
    <mergeCell ref="N31:O31"/>
    <mergeCell ref="L31:M31"/>
    <mergeCell ref="N23:O23"/>
    <mergeCell ref="N24:O24"/>
    <mergeCell ref="N25:O25"/>
    <mergeCell ref="N26:O26"/>
    <mergeCell ref="N27:O27"/>
    <mergeCell ref="N28:O28"/>
    <mergeCell ref="L27:M27"/>
    <mergeCell ref="L28:M28"/>
    <mergeCell ref="L29:M29"/>
    <mergeCell ref="L30:M30"/>
    <mergeCell ref="L25:M25"/>
    <mergeCell ref="L26:M26"/>
    <mergeCell ref="N7:O7"/>
    <mergeCell ref="N8:O8"/>
    <mergeCell ref="N9:O9"/>
    <mergeCell ref="N20:O20"/>
    <mergeCell ref="N21:O21"/>
    <mergeCell ref="N10:O10"/>
    <mergeCell ref="L21:M21"/>
    <mergeCell ref="L15:M15"/>
    <mergeCell ref="L16:M16"/>
    <mergeCell ref="L17:M17"/>
    <mergeCell ref="L18:M18"/>
    <mergeCell ref="L19:M19"/>
    <mergeCell ref="L22:M22"/>
    <mergeCell ref="L14:M14"/>
    <mergeCell ref="N22:O22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L20:M20"/>
    <mergeCell ref="L12:M12"/>
    <mergeCell ref="L13:M13"/>
    <mergeCell ref="B19:D19"/>
    <mergeCell ref="B8:D8"/>
    <mergeCell ref="B9:D9"/>
    <mergeCell ref="B10:D10"/>
    <mergeCell ref="B11:D11"/>
    <mergeCell ref="B12:D12"/>
    <mergeCell ref="B14:D14"/>
    <mergeCell ref="B15:D15"/>
    <mergeCell ref="B16:D16"/>
    <mergeCell ref="B17:D17"/>
    <mergeCell ref="B18:D18"/>
    <mergeCell ref="B13:D13"/>
    <mergeCell ref="B30:D30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A1:O1"/>
    <mergeCell ref="A2:O2"/>
    <mergeCell ref="A4:D4"/>
    <mergeCell ref="B5:D5"/>
    <mergeCell ref="B6:D6"/>
    <mergeCell ref="N4:O5"/>
    <mergeCell ref="N6:O6"/>
    <mergeCell ref="E4:J4"/>
    <mergeCell ref="K4:M4"/>
    <mergeCell ref="L5:M5"/>
    <mergeCell ref="L6:M6"/>
    <mergeCell ref="L7:M7"/>
    <mergeCell ref="L9:M9"/>
    <mergeCell ref="L10:M10"/>
    <mergeCell ref="L11:M11"/>
    <mergeCell ref="B7:D7"/>
    <mergeCell ref="L8:M8"/>
  </mergeCells>
  <conditionalFormatting sqref="F6">
    <cfRule type="cellIs" dxfId="19" priority="3" operator="greaterThan">
      <formula>30000</formula>
    </cfRule>
  </conditionalFormatting>
  <conditionalFormatting sqref="F6:J30">
    <cfRule type="cellIs" dxfId="18" priority="1" operator="greaterThan">
      <formula>24999</formula>
    </cfRule>
  </conditionalFormatting>
  <conditionalFormatting sqref="I7">
    <cfRule type="cellIs" dxfId="17" priority="2" operator="greaterThan">
      <formula>30000</formula>
    </cfRule>
  </conditionalFormatting>
  <conditionalFormatting sqref="K11">
    <cfRule type="cellIs" dxfId="16" priority="4" operator="greaterThan">
      <formula>24999</formula>
    </cfRule>
  </conditionalFormatting>
  <conditionalFormatting sqref="N29:O29">
    <cfRule type="cellIs" dxfId="15" priority="5" operator="greaterThan">
      <formula>24999</formula>
    </cfRule>
    <cfRule type="cellIs" dxfId="14" priority="6" operator="greaterThan">
      <formula>24999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106" zoomScaleNormal="106" workbookViewId="0">
      <selection activeCell="A2" sqref="A2:A9"/>
    </sheetView>
  </sheetViews>
  <sheetFormatPr defaultRowHeight="15" x14ac:dyDescent="0.2"/>
  <cols>
    <col min="1" max="1" width="13.046875" customWidth="1"/>
  </cols>
  <sheetData>
    <row r="1" spans="1:10" x14ac:dyDescent="0.2">
      <c r="A1" s="8" t="s">
        <v>64</v>
      </c>
      <c r="B1" s="8" t="s">
        <v>65</v>
      </c>
      <c r="C1" s="8" t="s">
        <v>66</v>
      </c>
      <c r="D1" s="8" t="s">
        <v>68</v>
      </c>
      <c r="E1" s="8" t="s">
        <v>61</v>
      </c>
      <c r="F1" s="8" t="s">
        <v>81</v>
      </c>
      <c r="G1" s="8" t="s">
        <v>67</v>
      </c>
      <c r="H1" s="9"/>
    </row>
    <row r="2" spans="1:10" x14ac:dyDescent="0.2">
      <c r="A2" s="7" t="s">
        <v>69</v>
      </c>
      <c r="B2" s="1">
        <v>90</v>
      </c>
      <c r="C2" s="1">
        <v>99</v>
      </c>
      <c r="D2" s="1">
        <v>97</v>
      </c>
      <c r="E2" s="1">
        <f t="shared" ref="E2:E9" si="0">SUM(B2:D2)</f>
        <v>286</v>
      </c>
      <c r="F2" s="1">
        <f>AVERAGE(B2:D2)</f>
        <v>95.333333333333329</v>
      </c>
      <c r="G2" s="1" t="str">
        <f>IF(D2&gt;=80,"Pass","Fail")</f>
        <v>Pass</v>
      </c>
      <c r="H2" s="1" t="str">
        <f>IF(AND(B2&gt;=80,C2&gt;=80,D2&gt;=80),"pass","fail")</f>
        <v>pass</v>
      </c>
    </row>
    <row r="3" spans="1:10" x14ac:dyDescent="0.2">
      <c r="A3" s="7" t="s">
        <v>70</v>
      </c>
      <c r="B3" s="1">
        <v>75</v>
      </c>
      <c r="C3" s="1">
        <v>85</v>
      </c>
      <c r="D3" s="1">
        <v>85</v>
      </c>
      <c r="E3" s="1">
        <f t="shared" si="0"/>
        <v>245</v>
      </c>
      <c r="F3" s="1">
        <f>AVERAGE(B3:D3)</f>
        <v>81.666666666666671</v>
      </c>
      <c r="G3" s="1" t="str">
        <f>IF(B3&gt;=80,"Pass","Fail")</f>
        <v>Fail</v>
      </c>
      <c r="H3" s="1" t="str">
        <f t="shared" ref="H3:H9" si="1">IF(AND(B3&gt;=80,C3&gt;=80,D3&gt;=80),"pass","fail")</f>
        <v>fail</v>
      </c>
    </row>
    <row r="4" spans="1:10" x14ac:dyDescent="0.2">
      <c r="A4" s="7" t="s">
        <v>71</v>
      </c>
      <c r="B4" s="1">
        <v>65</v>
      </c>
      <c r="C4" s="1">
        <v>78</v>
      </c>
      <c r="D4" s="1">
        <v>65</v>
      </c>
      <c r="E4" s="1">
        <f t="shared" si="0"/>
        <v>208</v>
      </c>
      <c r="F4" s="1">
        <f>AVERAGE(B4:D4)</f>
        <v>69.333333333333329</v>
      </c>
      <c r="G4" s="1" t="str">
        <f>IF(B4&gt;=80,"Pass","Fail")</f>
        <v>Fail</v>
      </c>
      <c r="H4" s="1" t="str">
        <f t="shared" si="1"/>
        <v>fail</v>
      </c>
      <c r="J4" s="1" t="s">
        <v>80</v>
      </c>
    </row>
    <row r="5" spans="1:10" x14ac:dyDescent="0.2">
      <c r="A5" s="7" t="s">
        <v>72</v>
      </c>
      <c r="B5" s="1">
        <v>55</v>
      </c>
      <c r="C5" s="1">
        <v>75</v>
      </c>
      <c r="D5" s="1">
        <v>70</v>
      </c>
      <c r="E5" s="1">
        <f t="shared" si="0"/>
        <v>200</v>
      </c>
      <c r="F5" s="1">
        <f>AVERAGE(B5:D5)</f>
        <v>66.666666666666671</v>
      </c>
      <c r="G5" s="1" t="str">
        <f>IF(D5&gt;=80,"Pass","Fail")</f>
        <v>Fail</v>
      </c>
      <c r="H5" s="1" t="str">
        <f t="shared" si="1"/>
        <v>fail</v>
      </c>
      <c r="J5" s="1" t="s">
        <v>77</v>
      </c>
    </row>
    <row r="6" spans="1:10" x14ac:dyDescent="0.2">
      <c r="A6" s="7" t="s">
        <v>73</v>
      </c>
      <c r="B6" s="1">
        <v>90</v>
      </c>
      <c r="C6" s="1">
        <v>80</v>
      </c>
      <c r="D6" s="1">
        <v>90</v>
      </c>
      <c r="E6" s="1">
        <f t="shared" si="0"/>
        <v>260</v>
      </c>
      <c r="F6" s="1">
        <f>AVERAGE(B6:D6)</f>
        <v>86.666666666666671</v>
      </c>
      <c r="G6" s="1" t="str">
        <f>IF(B6&gt;=80,"Pass","Fail")</f>
        <v>Pass</v>
      </c>
      <c r="H6" s="1" t="str">
        <f t="shared" si="1"/>
        <v>pass</v>
      </c>
      <c r="J6" s="1" t="s">
        <v>78</v>
      </c>
    </row>
    <row r="7" spans="1:10" x14ac:dyDescent="0.2">
      <c r="A7" s="7" t="s">
        <v>74</v>
      </c>
      <c r="B7" s="1">
        <v>65</v>
      </c>
      <c r="C7" s="1">
        <v>80</v>
      </c>
      <c r="D7" s="1">
        <v>75</v>
      </c>
      <c r="E7" s="1">
        <f t="shared" si="0"/>
        <v>220</v>
      </c>
      <c r="F7" s="1">
        <f t="shared" ref="F7:F9" si="2">AVERAGE(B7:D7)</f>
        <v>73.333333333333329</v>
      </c>
      <c r="G7" s="1" t="str">
        <f>IF(C7&gt;=80,"Pass","Fail")</f>
        <v>Pass</v>
      </c>
      <c r="H7" s="1" t="str">
        <f t="shared" si="1"/>
        <v>fail</v>
      </c>
      <c r="J7" s="1" t="s">
        <v>79</v>
      </c>
    </row>
    <row r="8" spans="1:10" x14ac:dyDescent="0.2">
      <c r="A8" s="7" t="s">
        <v>75</v>
      </c>
      <c r="B8" s="1">
        <v>64</v>
      </c>
      <c r="C8" s="1">
        <v>58</v>
      </c>
      <c r="D8" s="1">
        <v>88</v>
      </c>
      <c r="E8" s="1">
        <f t="shared" si="0"/>
        <v>210</v>
      </c>
      <c r="F8" s="1">
        <f t="shared" si="2"/>
        <v>70</v>
      </c>
      <c r="G8" s="1" t="str">
        <f>IF(B8&gt;=80,"Pass","Fail")</f>
        <v>Fail</v>
      </c>
      <c r="H8" s="1" t="str">
        <f t="shared" si="1"/>
        <v>fail</v>
      </c>
    </row>
    <row r="9" spans="1:10" x14ac:dyDescent="0.2">
      <c r="A9" s="7" t="s">
        <v>76</v>
      </c>
      <c r="B9" s="1">
        <v>90</v>
      </c>
      <c r="C9" s="1">
        <v>82</v>
      </c>
      <c r="D9" s="1">
        <v>75</v>
      </c>
      <c r="E9" s="1">
        <f t="shared" si="0"/>
        <v>247</v>
      </c>
      <c r="F9" s="1">
        <f t="shared" si="2"/>
        <v>82.333333333333329</v>
      </c>
      <c r="G9" s="1" t="str">
        <f>IF(B9&gt;=80,"Pass","Fail")</f>
        <v>Pass</v>
      </c>
      <c r="H9" s="1" t="str">
        <f t="shared" si="1"/>
        <v>fail</v>
      </c>
    </row>
  </sheetData>
  <conditionalFormatting sqref="B2:F9">
    <cfRule type="cellIs" dxfId="13" priority="5" operator="lessThan">
      <formula>80</formula>
    </cfRule>
    <cfRule type="cellIs" dxfId="12" priority="8" operator="equal">
      <formula>80</formula>
    </cfRule>
    <cfRule type="cellIs" dxfId="11" priority="7" operator="greaterThan">
      <formula>80</formula>
    </cfRule>
    <cfRule type="cellIs" dxfId="10" priority="4" operator="lessThan">
      <formula>80</formula>
    </cfRule>
    <cfRule type="cellIs" dxfId="9" priority="9" operator="equal">
      <formula>80</formula>
    </cfRule>
    <cfRule type="cellIs" dxfId="8" priority="6" operator="greaterThan">
      <formula>85</formula>
    </cfRule>
  </conditionalFormatting>
  <conditionalFormatting sqref="G1:G1048576">
    <cfRule type="containsText" dxfId="7" priority="2" operator="containsText" text="Status">
      <formula>NOT(ISERROR(SEARCH("Status",G1)))</formula>
    </cfRule>
  </conditionalFormatting>
  <conditionalFormatting sqref="G2:G9">
    <cfRule type="containsText" dxfId="6" priority="1" operator="containsText" text="pass">
      <formula>NOT(ISERROR(SEARCH("pass",G2)))</formula>
    </cfRule>
  </conditionalFormatting>
  <conditionalFormatting sqref="H2:H9">
    <cfRule type="containsText" dxfId="5" priority="3" operator="containsText" text="pass">
      <formula>NOT(ISERROR(SEARCH("pass",H2)))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6C73-7630-42E1-952F-ED46DEE68BC2}">
  <dimension ref="A1:J9"/>
  <sheetViews>
    <sheetView tabSelected="1" topLeftCell="H1" workbookViewId="0">
      <selection activeCell="J9" sqref="J9"/>
    </sheetView>
  </sheetViews>
  <sheetFormatPr defaultRowHeight="15" x14ac:dyDescent="0.2"/>
  <cols>
    <col min="1" max="1" width="15.6015625" customWidth="1"/>
    <col min="9" max="9" width="14.796875" customWidth="1"/>
    <col min="10" max="10" width="21.1171875" customWidth="1"/>
  </cols>
  <sheetData>
    <row r="1" spans="1:10" ht="18.75" x14ac:dyDescent="0.25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88</v>
      </c>
      <c r="I1" s="10" t="s">
        <v>63</v>
      </c>
      <c r="J1" s="10" t="s">
        <v>89</v>
      </c>
    </row>
    <row r="2" spans="1:10" x14ac:dyDescent="0.2">
      <c r="A2" s="7" t="s">
        <v>90</v>
      </c>
      <c r="B2" s="1">
        <v>50000</v>
      </c>
      <c r="C2" s="1">
        <v>52000</v>
      </c>
      <c r="D2" s="1">
        <v>50000</v>
      </c>
      <c r="E2" s="1">
        <v>51000</v>
      </c>
      <c r="F2" s="1">
        <v>65000</v>
      </c>
      <c r="G2" s="1">
        <v>50000</v>
      </c>
      <c r="H2" s="1">
        <v>42000</v>
      </c>
      <c r="I2" s="1" t="str">
        <f>IF(OR(B2,C2,D2,E2,F2,G2,H2&gt;=50000),"Applicable","Not Applicable")</f>
        <v>Applicable</v>
      </c>
      <c r="J2" s="1" t="str">
        <f>IF(OR(B2,C2,D2,E2,F2,G2,H2&gt;=55000),"Applicable","Not Applicable")</f>
        <v>Applicable</v>
      </c>
    </row>
    <row r="3" spans="1:10" x14ac:dyDescent="0.2">
      <c r="A3" s="7" t="s">
        <v>91</v>
      </c>
      <c r="B3" s="1">
        <v>65000</v>
      </c>
      <c r="C3" s="1">
        <v>55000</v>
      </c>
      <c r="D3" s="1">
        <v>55000</v>
      </c>
      <c r="E3" s="1">
        <v>55000</v>
      </c>
      <c r="F3" s="1">
        <v>55000</v>
      </c>
      <c r="G3" s="1">
        <v>45000</v>
      </c>
      <c r="H3" s="1">
        <v>65000</v>
      </c>
      <c r="I3" s="1" t="str">
        <f t="shared" ref="I3:I7" si="0">IF(OR(B3&gt;=50000,C3&gt;=50000,D3&gt;=50000,E3&gt;=50000,F3&gt;=50000,G3&gt;=50000,H3&gt;=50000),"Applicable","Not Applicable")</f>
        <v>Applicable</v>
      </c>
      <c r="J3" s="1" t="str">
        <f t="shared" ref="J3:J7" si="1">IF(OR(G3&gt;=50000,H3&gt;=50000),"Applicable","Not Applicable")</f>
        <v>Applicable</v>
      </c>
    </row>
    <row r="4" spans="1:10" x14ac:dyDescent="0.2">
      <c r="A4" s="7" t="s">
        <v>92</v>
      </c>
      <c r="B4" s="1">
        <v>55000</v>
      </c>
      <c r="C4" s="1">
        <v>60000</v>
      </c>
      <c r="D4" s="1">
        <v>50000</v>
      </c>
      <c r="E4" s="1">
        <v>65000</v>
      </c>
      <c r="F4" s="1">
        <v>45000</v>
      </c>
      <c r="G4" s="1">
        <v>45000</v>
      </c>
      <c r="H4" s="1">
        <v>45000</v>
      </c>
      <c r="I4" s="1" t="str">
        <f t="shared" si="0"/>
        <v>Applicable</v>
      </c>
      <c r="J4" s="1" t="str">
        <f t="shared" si="1"/>
        <v>Not Applicable</v>
      </c>
    </row>
    <row r="5" spans="1:10" x14ac:dyDescent="0.2">
      <c r="A5" s="7" t="s">
        <v>93</v>
      </c>
      <c r="B5" s="1">
        <v>40000</v>
      </c>
      <c r="C5" s="1">
        <v>45000</v>
      </c>
      <c r="D5" s="1">
        <v>46000</v>
      </c>
      <c r="E5" s="1">
        <v>35000</v>
      </c>
      <c r="F5" s="1">
        <v>40000</v>
      </c>
      <c r="G5" s="1">
        <v>44000</v>
      </c>
      <c r="H5" s="1">
        <v>45000</v>
      </c>
      <c r="I5" s="1" t="str">
        <f t="shared" si="0"/>
        <v>Not Applicable</v>
      </c>
      <c r="J5" s="1" t="str">
        <f t="shared" si="1"/>
        <v>Not Applicable</v>
      </c>
    </row>
    <row r="6" spans="1:10" x14ac:dyDescent="0.2">
      <c r="A6" s="7" t="s">
        <v>94</v>
      </c>
      <c r="B6" s="1">
        <v>75000</v>
      </c>
      <c r="C6" s="1">
        <v>55000</v>
      </c>
      <c r="D6" s="1">
        <v>51000</v>
      </c>
      <c r="E6" s="1">
        <v>50000</v>
      </c>
      <c r="F6" s="1">
        <v>51000</v>
      </c>
      <c r="G6" s="1">
        <v>41000</v>
      </c>
      <c r="H6" s="1">
        <v>41000</v>
      </c>
      <c r="I6" s="1" t="str">
        <f t="shared" si="0"/>
        <v>Applicable</v>
      </c>
      <c r="J6" s="1" t="str">
        <f>IF(OR(G6&gt;=45000,H6&gt;=45000),"Applicable","Not Applicable")</f>
        <v>Not Applicable</v>
      </c>
    </row>
    <row r="7" spans="1:10" x14ac:dyDescent="0.2">
      <c r="A7" s="7" t="s">
        <v>95</v>
      </c>
      <c r="B7" s="1">
        <v>65000</v>
      </c>
      <c r="C7" s="1">
        <v>55000</v>
      </c>
      <c r="D7" s="1">
        <v>54000</v>
      </c>
      <c r="E7" s="1">
        <v>49000</v>
      </c>
      <c r="F7" s="1">
        <v>54000</v>
      </c>
      <c r="G7" s="1">
        <v>54000</v>
      </c>
      <c r="H7" s="1">
        <v>54000</v>
      </c>
      <c r="I7" s="1" t="str">
        <f t="shared" si="0"/>
        <v>Applicable</v>
      </c>
      <c r="J7" s="1" t="str">
        <f t="shared" si="1"/>
        <v>Applicable</v>
      </c>
    </row>
    <row r="8" spans="1:10" x14ac:dyDescent="0.2">
      <c r="A8" s="11" t="s">
        <v>61</v>
      </c>
      <c r="B8" s="12">
        <f>SUM(B2:B7)</f>
        <v>350000</v>
      </c>
      <c r="C8" s="12">
        <f>SUM(C2:C7)</f>
        <v>322000</v>
      </c>
      <c r="D8" s="12">
        <f>SUM(D2:D7)</f>
        <v>306000</v>
      </c>
      <c r="E8" s="12">
        <f t="shared" ref="E8:H8" si="2">SUM(E2:E7)</f>
        <v>305000</v>
      </c>
      <c r="F8" s="12">
        <f t="shared" si="2"/>
        <v>310000</v>
      </c>
      <c r="G8" s="12">
        <f t="shared" si="2"/>
        <v>279000</v>
      </c>
      <c r="H8" s="12">
        <f t="shared" si="2"/>
        <v>292000</v>
      </c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</sheetData>
  <conditionalFormatting sqref="B2:H7">
    <cfRule type="cellIs" dxfId="4" priority="3" operator="equal">
      <formula>50000</formula>
    </cfRule>
    <cfRule type="cellIs" dxfId="3" priority="4" operator="lessThan">
      <formula>50000</formula>
    </cfRule>
    <cfRule type="cellIs" dxfId="2" priority="5" operator="greaterThan">
      <formula>50000</formula>
    </cfRule>
  </conditionalFormatting>
  <conditionalFormatting sqref="I2:J7">
    <cfRule type="containsText" dxfId="1" priority="1" operator="containsText" text="Not applicable">
      <formula>NOT(ISERROR(SEARCH("Not applicable",I2)))</formula>
    </cfRule>
    <cfRule type="containsText" dxfId="0" priority="2" operator="containsText" text="Applicable">
      <formula>NOT(ISERROR(SEARCH("Applicable",I2)))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2024-03-08T04:51:33Z</dcterms:created>
  <dcterms:modified xsi:type="dcterms:W3CDTF">2024-03-08T16:44:24Z</dcterms:modified>
</cp:coreProperties>
</file>