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0859" documentId="8_{5107759B-8870-48A8-933E-C4A7F6F41B8D}" xr6:coauthVersionLast="47" xr6:coauthVersionMax="47" xr10:uidLastSave="{95A3D8D0-C378-4EA7-836D-47F8E150FF4A}"/>
  <bookViews>
    <workbookView xWindow="28680" yWindow="-120" windowWidth="29040" windowHeight="16440" firstSheet="13" activeTab="13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LIST'!$A$1:$K$158</definedName>
    <definedName name="ExternalData_1" localSheetId="12" hidden="1">'Firmware Configuration'!$A$1:$B$163</definedName>
    <definedName name="_xlnm.Print_Area" localSheetId="11">'V2 Printed Parts'!$A$1:$H$111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I63" i="45" l="1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6" i="43"/>
  <c r="F142" i="43"/>
  <c r="F125" i="43"/>
  <c r="F119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09" i="45"/>
  <c r="I110" i="45"/>
  <c r="G45" i="45"/>
  <c r="F45" i="45"/>
  <c r="G46" i="45"/>
  <c r="F46" i="45"/>
  <c r="G47" i="45"/>
  <c r="F47" i="45"/>
  <c r="F29" i="45"/>
  <c r="G29" i="45"/>
  <c r="F44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58" i="43"/>
  <c r="F153" i="43"/>
  <c r="F110" i="45"/>
  <c r="G110" i="45"/>
  <c r="F109" i="45"/>
  <c r="G109" i="45"/>
  <c r="F155" i="43"/>
  <c r="F45" i="43"/>
  <c r="F31" i="43"/>
  <c r="F70" i="43"/>
  <c r="F145" i="43"/>
  <c r="F65" i="43"/>
  <c r="F113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1" i="45"/>
  <c r="E111" i="45"/>
  <c r="F150" i="43"/>
  <c r="F115" i="43"/>
  <c r="F51" i="43"/>
  <c r="F52" i="43"/>
  <c r="F53" i="43"/>
  <c r="F54" i="43"/>
  <c r="F140" i="43"/>
  <c r="F59" i="43"/>
  <c r="F42" i="43"/>
  <c r="F71" i="43"/>
  <c r="F39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48" i="43"/>
  <c r="F102" i="43"/>
  <c r="F91" i="43"/>
  <c r="F80" i="43"/>
  <c r="F149" i="43"/>
  <c r="F77" i="43"/>
  <c r="F76" i="43"/>
  <c r="F74" i="43"/>
  <c r="F148" i="43"/>
  <c r="F147" i="43"/>
  <c r="F146" i="43"/>
  <c r="F144" i="43"/>
  <c r="F143" i="43"/>
  <c r="F108" i="43"/>
  <c r="F107" i="43"/>
  <c r="F106" i="43"/>
  <c r="F105" i="43"/>
  <c r="F104" i="43"/>
  <c r="F103" i="43"/>
  <c r="F98" i="43"/>
  <c r="F97" i="43"/>
  <c r="F96" i="43"/>
  <c r="F95" i="43"/>
  <c r="F94" i="43"/>
  <c r="F93" i="43"/>
  <c r="F88" i="43"/>
  <c r="F87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1" i="43"/>
  <c r="F124" i="43"/>
  <c r="F122" i="43"/>
  <c r="F126" i="43"/>
  <c r="F120" i="43"/>
  <c r="F46" i="43"/>
  <c r="F123" i="43"/>
  <c r="F118" i="43"/>
  <c r="F138" i="43"/>
  <c r="F137" i="43"/>
  <c r="F101" i="43"/>
  <c r="F99" i="43"/>
  <c r="F100" i="43"/>
  <c r="F90" i="43"/>
  <c r="F89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5" i="43"/>
  <c r="F10" i="43"/>
  <c r="F9" i="43"/>
  <c r="F8" i="43"/>
  <c r="F7" i="43"/>
  <c r="F4" i="43"/>
  <c r="F2" i="43"/>
  <c r="F6" i="43"/>
  <c r="F5" i="43"/>
  <c r="F3" i="43"/>
  <c r="I111" i="45" l="1"/>
  <c r="F111" i="45"/>
  <c r="G111" i="45"/>
  <c r="G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<sst xmlns="http://schemas.openxmlformats.org/spreadsheetml/2006/main" count="3744" uniqueCount="1938">
  <si>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</si>
  <si>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</si>
  <si>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</si>
  <si>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</si>
  <si>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</si>
  <si>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</si>
  <si>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</si>
  <si>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</si>
  <si>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</si>
  <si>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</si>
  <si>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</si>
  <si>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</si>
  <si>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</si>
  <si>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</si>
  <si>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</si>
  <si>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</si>
  <si>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</si>
  <si>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</si>
  <si>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</si>
  <si>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</si>
  <si>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</si>
  <si>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</si>
  <si>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</si>
  <si>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</si>
  <si>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</si>
  <si>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</si>
  <si>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</si>
  <si>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</si>
  <si>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</si>
  <si>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</si>
  <si>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</si>
  <si>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</si>
  <si>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</si>
  <si>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</si>
  <si>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</si>
  <si>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</si>
  <si>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</si>
  <si>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</si>
  <si>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</si>
  <si>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</si>
  <si>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</si>
  <si>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</si>
  <si>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</si>
  <si>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</si>
  <si>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</si>
  <si>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</si>
  <si>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</si>
  <si>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</si>
  <si>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</si>
  <si>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</si>
  <si>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</si>
  <si>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</si>
  <si>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</si>
  <si>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</si>
  <si>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</si>
  <si>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</si>
  <si>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</si>
  <si>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</si>
  <si>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</si>
  <si>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</si>
  <si>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</si>
  <si>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</si>
  <si>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</si>
  <si>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</si>
  <si>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</si>
  <si>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</si>
  <si>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</si>
  <si>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</si>
  <si>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</si>
  <si>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</si>
  <si>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</si>
  <si>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</si>
  <si>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</si>
  <si>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</si>
  <si>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</si>
  <si>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</si>
  <si>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</si>
  <si>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</si>
  <si>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</si>
  <si>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</si>
  <si>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</si>
  <si>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</si>
  <si>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</si>
  <si>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</si>
  <si>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</si>
  <si>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</si>
  <si>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</si>
  <si>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</si>
  <si>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</si>
  <si>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</si>
  <si>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</si>
  <si>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</si>
  <si>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</si>
  <si>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</si>
  <si>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</si>
  <si>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</si>
  <si>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</si>
  <si>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</si>
  <si>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</si>
  <si>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</si>
  <si>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</si>
  <si>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</si>
  <si>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</si>
  <si>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</si>
  <si>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</si>
  <si>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</si>
  <si>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</si>
  <si>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</si>
  <si>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</si>
  <si>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</si>
  <si>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</si>
  <si>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</si>
  <si>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</si>
  <si>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</si>
  <si>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</si>
  <si>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</si>
  <si>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</si>
  <si>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</si>
  <si>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</si>
  <si>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</si>
  <si>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</si>
  <si>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</si>
  <si>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</si>
  <si>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</si>
  <si>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</si>
  <si>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</si>
  <si>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</si>
  <si>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</si>
  <si>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</si>
  <si>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</si>
  <si>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</si>
  <si>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</si>
  <si>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</si>
  <si>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</si>
  <si>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</si>
  <si>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</si>
  <si>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</si>
  <si>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</si>
  <si>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</si>
  <si>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</si>
  <si>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</si>
  <si>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</si>
  <si>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</si>
  <si>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</si>
  <si>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</si>
  <si>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</si>
  <si>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</si>
  <si>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</si>
  <si>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</si>
  <si>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</si>
  <si>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</si>
  <si>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</si>
  <si>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</si>
  <si>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</si>
  <si>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</si>
  <si>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</si>
  <si>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</si>
  <si>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</si>
  <si>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</si>
  <si>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</si>
  <si>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</si>
  <si>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</si>
  <si>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</si>
  <si>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</si>
  <si>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</si>
  <si>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</si>
  <si>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</si>
  <si>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</si>
  <si>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</si>
  <si>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</si>
  <si>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</si>
  <si>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</si>
  <si>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</si>
  <si>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</si>
  <si>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</si>
  <si>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</si>
  <si>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</si>
  <si>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</si>
  <si>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</si>
  <si>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</si>
  <si>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</si>
  <si>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</si>
  <si>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Power IEC extension lead</t>
  </si>
  <si>
    <t>Color: 0.5m</t>
  </si>
  <si>
    <t>Power Rocker  switch AC 15A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</si>
  <si>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</si>
  <si>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</si>
  <si>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</si>
  <si>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</si>
  <si>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</si>
  <si>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</si>
  <si>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</si>
  <si>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</si>
  <si>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</si>
  <si>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</si>
  <si>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</si>
  <si>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</si>
  <si>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</si>
  <si>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</si>
  <si>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</si>
  <si>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</si>
  <si>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</si>
  <si>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</si>
  <si>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</si>
  <si>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</si>
  <si>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</si>
  <si>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</si>
  <si>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</si>
  <si>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</si>
  <si>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</si>
  <si>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</si>
  <si>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</si>
  <si>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</si>
  <si>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</si>
  <si>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</si>
  <si>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</si>
  <si>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</si>
  <si>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</si>
  <si>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</si>
  <si>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</si>
  <si>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</si>
  <si>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</si>
  <si>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</si>
  <si>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</si>
  <si>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</si>
  <si>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</si>
  <si>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</si>
  <si>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</si>
  <si>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</si>
  <si>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</si>
  <si>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</si>
  <si>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</si>
  <si>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</si>
  <si>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</si>
  <si>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</si>
  <si>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</si>
  <si>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</si>
  <si>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</si>
  <si>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</si>
  <si>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</si>
  <si>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</si>
  <si>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</si>
  <si>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</si>
  <si>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</si>
  <si>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</si>
  <si>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</si>
  <si>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</si>
  <si>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</si>
  <si>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</si>
  <si>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</si>
  <si>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</si>
  <si>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</si>
  <si>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</si>
  <si>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</si>
  <si>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</si>
  <si>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</si>
  <si>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</si>
  <si>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</si>
  <si>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</si>
  <si>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</si>
  <si>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</si>
  <si>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</si>
  <si>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</si>
  <si>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</si>
  <si>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</si>
  <si>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</si>
  <si>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</si>
  <si>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</si>
  <si>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</si>
  <si>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</si>
  <si>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</si>
  <si>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</si>
  <si>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</si>
  <si>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</si>
  <si>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</si>
  <si>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</si>
  <si>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</si>
  <si>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</si>
  <si>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</si>
  <si>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</si>
  <si>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</si>
  <si>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</si>
  <si>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</si>
  <si>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</si>
  <si>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</si>
  <si>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</si>
  <si>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</si>
  <si>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</si>
  <si>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</si>
  <si>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</si>
  <si>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</si>
  <si>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</si>
  <si>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</si>
  <si>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</si>
  <si>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</si>
  <si>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</si>
  <si>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</si>
  <si>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</si>
  <si>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</si>
  <si>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</si>
  <si>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</si>
  <si>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</si>
  <si>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</si>
  <si>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</si>
  <si>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</si>
  <si>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</si>
  <si>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</si>
  <si>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</si>
  <si>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</si>
  <si>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</si>
  <si>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</si>
  <si>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</si>
  <si>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</si>
  <si>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</si>
  <si>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</si>
  <si>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</si>
  <si>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</si>
  <si>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</si>
  <si>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</si>
  <si>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</si>
  <si>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</si>
  <si>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</si>
  <si>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</si>
  <si>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</si>
  <si>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</si>
  <si>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</si>
  <si>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</si>
  <si>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</si>
  <si>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</si>
  <si>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</si>
  <si>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</si>
  <si>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</si>
  <si>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</si>
  <si>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</si>
  <si>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</si>
  <si>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</si>
  <si>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</si>
  <si>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</si>
  <si>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</si>
  <si>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</si>
  <si>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</si>
  <si>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</si>
  <si>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</si>
  <si>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</si>
  <si>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</si>
  <si>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</si>
  <si>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</si>
  <si>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</si>
  <si>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</si>
  <si>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</si>
  <si>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</si>
  <si>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</si>
  <si>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</si>
  <si>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</si>
  <si>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</si>
  <si>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</si>
  <si>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</si>
  <si>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</si>
  <si>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</si>
  <si>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</si>
  <si>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</si>
  <si>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</si>
  <si>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</si>
  <si>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</si>
  <si>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</si>
  <si>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</si>
  <si>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</si>
  <si>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</si>
  <si>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</si>
  <si>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</si>
  <si>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</si>
  <si>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</si>
  <si>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</si>
  <si>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</si>
  <si>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</si>
  <si>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</si>
  <si>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</si>
  <si>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</si>
  <si>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</si>
  <si>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</si>
  <si>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</si>
  <si>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</si>
  <si>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</si>
  <si>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</si>
  <si>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</si>
  <si>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</si>
  <si>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</si>
  <si>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</si>
  <si>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</si>
  <si>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</si>
  <si>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</si>
  <si>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</si>
  <si>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</si>
  <si>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</si>
  <si>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</si>
  <si>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</si>
  <si>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</si>
  <si>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</si>
  <si>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</si>
  <si>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</si>
  <si>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</si>
  <si>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</si>
  <si>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</si>
  <si>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</si>
  <si>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</si>
  <si>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</si>
  <si>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</si>
  <si>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</si>
  <si>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</si>
  <si>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</si>
  <si>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</si>
  <si>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</si>
  <si>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</si>
  <si>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</si>
  <si>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</si>
  <si>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</si>
  <si>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</si>
  <si>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</si>
  <si>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</si>
  <si>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</si>
  <si>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</si>
  <si>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</si>
  <si>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</si>
  <si>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</si>
  <si>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</si>
  <si>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</si>
  <si>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</si>
  <si>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</si>
  <si>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</si>
  <si>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</si>
  <si>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</si>
  <si>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</si>
  <si>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</si>
  <si>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</si>
  <si>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</si>
  <si>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</si>
  <si>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</si>
  <si>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</si>
  <si>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</si>
  <si>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</si>
  <si>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</si>
  <si>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</si>
  <si>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</si>
  <si>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</si>
  <si>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</si>
  <si>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</si>
  <si>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</si>
  <si>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</si>
  <si>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</si>
  <si>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</si>
  <si>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</si>
  <si>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</si>
  <si>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</si>
  <si>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</si>
  <si>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</si>
  <si>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</si>
  <si>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</si>
  <si>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</si>
  <si>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</si>
  <si>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</si>
  <si>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</si>
  <si>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</si>
  <si>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</si>
  <si>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</si>
  <si>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</si>
  <si>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</si>
  <si>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</si>
  <si>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</si>
  <si>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</si>
  <si>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</si>
  <si>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</si>
  <si>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</si>
  <si>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</si>
  <si>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</si>
  <si>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</si>
  <si>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</si>
  <si>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</si>
  <si>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</si>
  <si>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</si>
  <si>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</si>
  <si>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</si>
  <si>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</si>
  <si>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</si>
  <si>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</si>
  <si>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</si>
  <si>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</si>
  <si>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</si>
  <si>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</si>
  <si>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</si>
  <si>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</si>
  <si>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</si>
  <si>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</si>
  <si>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</si>
  <si>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</si>
  <si>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</si>
  <si>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</si>
  <si>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</si>
  <si>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</si>
  <si>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</si>
  <si>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</si>
  <si>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</si>
  <si>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</si>
  <si>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</si>
  <si>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</si>
  <si>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</si>
  <si>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</si>
  <si>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</si>
  <si>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</si>
  <si>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</si>
  <si>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</si>
  <si>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</si>
  <si>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</si>
  <si>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</si>
  <si>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</si>
  <si>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</si>
  <si>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</si>
  <si>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</si>
  <si>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</si>
  <si>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</si>
  <si>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</si>
  <si>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</si>
  <si>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</si>
  <si>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</si>
  <si>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</si>
  <si>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</si>
  <si>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</si>
  <si>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</si>
  <si>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</si>
  <si>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</si>
  <si>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</si>
  <si>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</si>
  <si>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</si>
  <si>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</si>
  <si>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</si>
  <si>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</si>
  <si>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</si>
  <si>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</si>
  <si>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</si>
  <si>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</si>
  <si>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</si>
  <si>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</si>
  <si>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</si>
  <si>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</si>
  <si>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</si>
  <si>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</si>
  <si>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</si>
  <si>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</si>
  <si>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</si>
  <si>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</si>
  <si>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</si>
  <si>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</si>
  <si>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</si>
  <si>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</si>
  <si>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</si>
  <si>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</si>
  <si>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</si>
  <si>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</si>
  <si>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</si>
  <si>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</si>
  <si>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</si>
  <si>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</si>
  <si>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</si>
  <si>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</si>
  <si>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</si>
  <si>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</si>
  <si>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</si>
  <si>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</si>
  <si>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</si>
  <si>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</si>
  <si>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</si>
  <si>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</si>
  <si>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</si>
  <si>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</si>
  <si>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</si>
  <si>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</si>
  <si>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</si>
  <si>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</si>
  <si>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</si>
  <si>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</si>
  <si>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</si>
  <si>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</si>
  <si>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</si>
  <si>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</si>
  <si>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</si>
  <si>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</si>
  <si>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</si>
  <si>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</si>
  <si>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</si>
  <si>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</si>
  <si>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</si>
  <si>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</si>
  <si>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</si>
  <si>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</si>
  <si>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</si>
  <si>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</si>
  <si>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</si>
  <si>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</si>
  <si>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</si>
  <si>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</si>
  <si>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</si>
  <si>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</si>
  <si>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</si>
  <si>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</si>
  <si>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</si>
  <si>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</si>
  <si>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</si>
  <si>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</si>
  <si>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</si>
  <si>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</si>
  <si>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</si>
  <si>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</si>
  <si>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</si>
  <si>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</si>
  <si>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</si>
  <si>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</si>
  <si>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</si>
  <si>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</si>
  <si>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</si>
  <si>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</si>
  <si>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</si>
  <si>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</si>
  <si>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</si>
  <si>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</si>
  <si>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</si>
  <si>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</si>
  <si>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</si>
  <si>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</si>
  <si>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</si>
  <si>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</si>
  <si>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</si>
  <si>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</si>
  <si>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</si>
  <si>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</si>
  <si>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</si>
  <si>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</si>
  <si>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</si>
  <si>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</si>
  <si>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</si>
  <si>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</si>
  <si>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</si>
  <si>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</si>
  <si>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</si>
  <si>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</si>
  <si>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</si>
  <si>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</si>
  <si>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</si>
  <si>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</si>
  <si>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</si>
  <si>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</si>
  <si>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</si>
  <si>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</si>
  <si>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</si>
  <si>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</si>
  <si>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</si>
  <si>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</si>
  <si>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</si>
  <si>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</si>
  <si>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</si>
  <si>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</si>
  <si>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</si>
  <si>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</si>
  <si>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</si>
  <si>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</si>
  <si>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</si>
  <si>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</si>
  <si>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</si>
  <si>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</si>
  <si>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</si>
  <si>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</si>
  <si>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</si>
  <si>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</si>
  <si>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</si>
  <si>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</si>
  <si>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</si>
  <si>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</si>
  <si>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</si>
  <si>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</si>
  <si>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</si>
  <si>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</si>
  <si>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</si>
  <si>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</si>
  <si>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</si>
  <si>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</si>
  <si>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</si>
  <si>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</si>
  <si>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</si>
  <si>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</si>
  <si>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</si>
  <si>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</si>
  <si>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</si>
  <si>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</si>
  <si>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</si>
  <si>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</si>
  <si>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</si>
  <si>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</si>
  <si>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</si>
  <si>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</si>
  <si>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</si>
  <si>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</si>
  <si>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</si>
  <si>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</si>
  <si>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</si>
  <si>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</si>
  <si>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</si>
  <si>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</si>
  <si>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</si>
  <si>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</si>
  <si>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</si>
  <si>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</si>
  <si>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</si>
  <si>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</si>
  <si>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</si>
  <si>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</si>
  <si>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</si>
  <si>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</si>
  <si>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</si>
  <si>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</si>
  <si>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</si>
  <si>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</si>
  <si>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</si>
  <si>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</si>
  <si>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</si>
  <si>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</si>
  <si>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</si>
  <si>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</si>
  <si>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</si>
  <si>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</si>
  <si>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</si>
  <si>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</si>
  <si>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</si>
  <si>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</si>
  <si>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</si>
  <si>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</si>
  <si>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</si>
  <si>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</si>
  <si>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</si>
  <si>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</si>
  <si>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</si>
  <si>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</si>
  <si>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</si>
  <si>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</si>
  <si>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</si>
  <si>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</si>
  <si>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</si>
  <si>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</si>
  <si>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</si>
  <si>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</si>
  <si>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</si>
  <si>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</si>
  <si>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</si>
  <si>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</si>
  <si>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</si>
  <si>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</si>
  <si>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</si>
  <si>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</si>
  <si>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</si>
  <si>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</si>
  <si>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</si>
  <si>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</si>
  <si>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</si>
  <si>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</si>
  <si>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</si>
  <si>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</si>
  <si>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</si>
  <si>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</si>
  <si>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</si>
  <si>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</si>
  <si>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</si>
  <si>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</si>
  <si>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</si>
  <si>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</si>
  <si>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</si>
  <si>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</si>
  <si>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</si>
  <si>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</si>
  <si>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</si>
  <si>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</si>
  <si>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</si>
  <si>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</si>
  <si>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</si>
  <si>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</si>
  <si>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</si>
  <si>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</si>
  <si>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</si>
  <si>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</si>
  <si>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</si>
  <si>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</si>
  <si>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</si>
  <si>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</si>
  <si>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</si>
  <si>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</si>
  <si>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</si>
  <si>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</si>
  <si>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</si>
  <si>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</si>
  <si>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</si>
  <si>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</si>
  <si>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</si>
  <si>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</si>
  <si>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</si>
  <si>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</si>
  <si>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</si>
  <si>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</si>
  <si>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</si>
  <si>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</si>
  <si>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</si>
  <si>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</si>
  <si>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</si>
  <si>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</si>
  <si>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</si>
  <si>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</si>
  <si>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</si>
  <si>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</si>
  <si>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</si>
  <si>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</si>
  <si>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</si>
  <si>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</si>
  <si>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</si>
  <si>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</si>
  <si>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</si>
  <si>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</si>
  <si>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</si>
  <si>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</si>
  <si>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</si>
  <si>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</si>
  <si>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</si>
  <si>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</si>
  <si>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</si>
  <si>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</si>
  <si>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</si>
  <si>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</si>
  <si>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</si>
  <si>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</si>
  <si>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</si>
  <si>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</si>
  <si>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</si>
  <si>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</si>
  <si>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</si>
  <si>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</si>
  <si>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</si>
  <si>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</si>
  <si>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</si>
  <si>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</si>
  <si>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</si>
  <si>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</si>
  <si>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</si>
  <si>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</si>
  <si>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</si>
  <si>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</si>
  <si>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</si>
  <si>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</si>
  <si>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</si>
  <si>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</si>
  <si>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</si>
  <si>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</si>
  <si>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</si>
  <si>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</si>
  <si>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</si>
  <si>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</si>
  <si>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</si>
  <si>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</si>
  <si>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</si>
  <si>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</si>
  <si>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</si>
  <si>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</si>
  <si>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</si>
  <si>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</si>
  <si>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</si>
  <si>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</si>
  <si>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</si>
  <si>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</si>
  <si>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</si>
  <si>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</si>
  <si>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</si>
  <si>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</si>
  <si>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</si>
  <si>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</si>
  <si>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</si>
  <si>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</si>
  <si>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</si>
  <si>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</si>
  <si>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</si>
  <si>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</si>
  <si>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</si>
  <si>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</si>
  <si>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Tool Sensor_1x</t>
  </si>
  <si>
    <t>V205 Tool Sensor Probe_1x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</si>
  <si>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</si>
  <si>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</si>
  <si>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</si>
  <si>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</si>
  <si>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</si>
  <si>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</si>
  <si>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</si>
  <si>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</si>
  <si>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</si>
  <si>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</si>
  <si>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</si>
  <si>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</si>
  <si>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</si>
  <si>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</si>
  <si>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</si>
  <si>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</si>
  <si>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</si>
  <si>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</si>
  <si>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</si>
  <si>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</si>
  <si>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</si>
  <si>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</si>
  <si>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</si>
  <si>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</si>
  <si>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</si>
  <si>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</si>
  <si>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</si>
  <si>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</si>
  <si>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</si>
  <si>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</si>
  <si>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</si>
  <si>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</si>
  <si>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</si>
  <si>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</si>
  <si>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</si>
  <si>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</si>
  <si>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</si>
  <si>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</si>
  <si>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</si>
  <si>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</si>
  <si>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</si>
  <si>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</si>
  <si>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</si>
  <si>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</si>
  <si>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</si>
  <si>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</si>
  <si>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</si>
  <si>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</si>
  <si>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</si>
  <si>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</si>
  <si>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</si>
  <si>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</si>
  <si>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</si>
  <si>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</si>
  <si>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</si>
  <si>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</si>
  <si>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</si>
  <si>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</si>
  <si>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</si>
  <si>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</si>
  <si>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</si>
  <si>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</si>
  <si>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</si>
  <si>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</si>
  <si>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</si>
  <si>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</si>
  <si>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</si>
  <si>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</si>
  <si>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</si>
  <si>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</si>
  <si>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</si>
  <si>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</si>
  <si>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</si>
  <si>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</si>
  <si>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</si>
  <si>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</si>
  <si>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</si>
  <si>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</si>
  <si>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</si>
  <si>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</si>
  <si>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</si>
  <si>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</si>
  <si>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</si>
  <si>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</si>
  <si>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</si>
  <si>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</si>
  <si>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</si>
  <si>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</si>
  <si>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</si>
  <si>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</si>
  <si>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</si>
  <si>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</si>
  <si>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</si>
  <si>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</si>
  <si>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</si>
  <si>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</si>
  <si>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</si>
  <si>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</si>
  <si>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</si>
  <si>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</si>
  <si>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</si>
  <si>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</si>
  <si>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</si>
  <si>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</si>
  <si>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</si>
  <si>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</si>
  <si>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</si>
  <si>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</si>
  <si>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</si>
  <si>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</si>
  <si>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</si>
  <si>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</si>
  <si>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</si>
  <si>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</si>
  <si>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</si>
  <si>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</si>
  <si>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</si>
  <si>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</si>
  <si>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</si>
  <si>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</si>
  <si>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</si>
  <si>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</si>
  <si>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</si>
  <si>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</si>
  <si>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</si>
  <si>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</si>
  <si>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</si>
  <si>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</si>
  <si>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</si>
  <si>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</si>
  <si>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</si>
  <si>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</si>
  <si>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</si>
  <si>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</si>
  <si>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</si>
  <si>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</si>
  <si>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</si>
  <si>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</si>
  <si>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</si>
  <si>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</si>
  <si>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</si>
  <si>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</si>
  <si>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</si>
  <si>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</si>
  <si>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</si>
  <si>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</si>
  <si>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</si>
  <si>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</si>
  <si>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</si>
  <si>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</si>
  <si>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</si>
  <si>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</si>
  <si>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</si>
  <si>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</si>
  <si>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</si>
  <si>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</si>
  <si>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</si>
  <si>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</si>
  <si>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</si>
  <si>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</si>
  <si>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</si>
  <si>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</si>
  <si>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</si>
  <si>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</si>
  <si>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</si>
  <si>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</si>
  <si>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</si>
  <si>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</si>
  <si>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</si>
  <si>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</si>
  <si>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</si>
  <si>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</si>
  <si>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</si>
  <si>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</si>
  <si>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</si>
  <si>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</si>
  <si>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</si>
  <si>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</si>
  <si>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</si>
  <si>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</si>
  <si>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</si>
  <si>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</si>
  <si>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</si>
  <si>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</si>
  <si>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</si>
  <si>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</si>
  <si>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</si>
  <si>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</si>
  <si>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</si>
  <si>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</si>
  <si>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</si>
  <si>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</si>
  <si>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</si>
  <si>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</si>
  <si>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</si>
  <si>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</si>
  <si>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</si>
  <si>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</si>
  <si>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</si>
  <si>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</si>
  <si>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</si>
  <si>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</si>
  <si>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</si>
  <si>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</si>
  <si>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</si>
  <si>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</si>
  <si>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</si>
  <si>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</si>
  <si>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</si>
  <si>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</si>
  <si>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</si>
  <si>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</si>
  <si>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</si>
  <si>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</si>
  <si>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</si>
  <si>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</si>
  <si>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</si>
  <si>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</si>
  <si>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</si>
  <si>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</si>
  <si>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</si>
  <si>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</si>
  <si>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</si>
  <si>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</si>
  <si>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</si>
  <si>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</si>
  <si>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</si>
  <si>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</si>
  <si>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</si>
  <si>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</si>
  <si>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</si>
  <si>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</si>
  <si>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</si>
  <si>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</si>
  <si>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</si>
  <si>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</si>
  <si>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</si>
  <si>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</si>
  <si>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</si>
  <si>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</si>
  <si>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</si>
  <si>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</si>
  <si>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</si>
  <si>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</si>
  <si>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</si>
  <si>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</si>
  <si>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</si>
  <si>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</si>
  <si>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</si>
  <si>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</si>
  <si>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</si>
  <si>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</si>
  <si>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</si>
  <si>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</si>
  <si>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</si>
  <si>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</si>
  <si>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</si>
  <si>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</si>
  <si>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</si>
  <si>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</si>
  <si>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</si>
  <si>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</si>
  <si>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</si>
  <si>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</si>
  <si>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</si>
  <si>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</si>
  <si>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</si>
  <si>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</si>
  <si>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</si>
  <si>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</si>
  <si>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</si>
  <si>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</si>
  <si>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</si>
  <si>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</si>
  <si>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</si>
  <si>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</si>
  <si>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</si>
  <si>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</si>
  <si>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</si>
  <si>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</si>
  <si>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</si>
  <si>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</si>
  <si>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</si>
  <si>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</si>
  <si>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</si>
  <si>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</si>
  <si>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</si>
  <si>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</si>
  <si>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</si>
  <si>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</si>
  <si>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</si>
  <si>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</si>
  <si>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</si>
  <si>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</si>
  <si>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</si>
  <si>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</si>
  <si>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</si>
  <si>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</si>
  <si>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</si>
  <si>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</si>
  <si>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</si>
  <si>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</si>
  <si>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</si>
  <si>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</si>
  <si>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</si>
  <si>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</si>
  <si>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</si>
  <si>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</si>
  <si>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</si>
  <si>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</si>
  <si>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</si>
  <si>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</si>
  <si>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</si>
  <si>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</si>
  <si>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</si>
  <si>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</si>
  <si>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</si>
  <si>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</si>
  <si>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</si>
  <si>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</si>
  <si>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</si>
  <si>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</si>
  <si>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</si>
  <si>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</si>
  <si>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</si>
  <si>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</si>
  <si>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</si>
  <si>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</si>
  <si>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</si>
  <si>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</si>
  <si>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</si>
  <si>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</si>
  <si>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</si>
  <si>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</si>
  <si>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</si>
  <si>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</si>
  <si>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</si>
  <si>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</si>
  <si>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</si>
  <si>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</si>
  <si>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</si>
  <si>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</si>
  <si>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</si>
  <si>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</si>
  <si>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</si>
  <si>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</si>
  <si>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</si>
  <si>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</si>
  <si>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</si>
  <si>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</si>
  <si>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</si>
  <si>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</si>
  <si>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</si>
  <si>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</si>
  <si>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</si>
  <si>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</si>
  <si>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</si>
  <si>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</si>
  <si>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</si>
  <si>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</si>
  <si>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</si>
  <si>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</si>
  <si>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</si>
  <si>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</si>
  <si>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</si>
  <si>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</si>
  <si>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</si>
  <si>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</si>
  <si>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</si>
  <si>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</si>
  <si>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</si>
  <si>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</si>
  <si>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</si>
  <si>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</si>
  <si>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</si>
  <si>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</si>
  <si>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</si>
  <si>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</si>
  <si>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</si>
  <si>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</si>
  <si>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</si>
  <si>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</si>
  <si>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</si>
  <si>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</si>
  <si>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</si>
  <si>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</si>
  <si>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</si>
  <si>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</si>
  <si>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</si>
  <si>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</si>
  <si>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</si>
  <si>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</si>
  <si>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</si>
  <si>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</si>
  <si>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</si>
  <si>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</si>
  <si>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</si>
  <si>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</si>
  <si>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</si>
  <si>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</si>
  <si>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</si>
  <si>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</si>
  <si>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</si>
  <si>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</si>
  <si>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</si>
  <si>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</si>
  <si>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</si>
  <si>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</si>
  <si>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</si>
  <si>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</si>
  <si>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</si>
  <si>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</si>
  <si>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</si>
  <si>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</si>
  <si>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</si>
  <si>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</si>
  <si>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</si>
  <si>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</si>
  <si>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</si>
  <si>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</si>
  <si>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</si>
  <si>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</si>
  <si>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</si>
  <si>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</si>
  <si>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</si>
  <si>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</si>
  <si>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</si>
  <si>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</si>
  <si>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</si>
  <si>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</si>
  <si>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</si>
  <si>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</si>
  <si>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</si>
  <si>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</si>
  <si>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</si>
  <si>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</si>
  <si>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</si>
  <si>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</si>
  <si>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</si>
  <si>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</si>
  <si>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</si>
  <si>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</si>
  <si>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</si>
  <si>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</si>
  <si>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</si>
  <si>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</si>
  <si>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</si>
  <si>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</si>
  <si>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 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</si>
  <si>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</si>
  <si>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</si>
  <si>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</si>
  <si>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</si>
  <si>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</si>
  <si>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</si>
  <si>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</si>
  <si>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</si>
  <si>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</si>
  <si>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</si>
  <si>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HDC2</t>
  </si>
  <si>
    <t>To  pin</t>
  </si>
  <si>
    <t>FromPin</t>
  </si>
  <si>
    <t xml:space="preserve"> To </t>
  </si>
  <si>
    <t>Chamber Thermistor</t>
  </si>
  <si>
    <t>White/22</t>
  </si>
  <si>
    <t>TEMP 2/VSSA</t>
  </si>
  <si>
    <t>TEMP 2/temp2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</si>
  <si>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</si>
  <si>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</si>
  <si>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</si>
  <si>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</si>
  <si>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</si>
  <si>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</si>
  <si>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</si>
  <si>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</si>
  <si>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</si>
  <si>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</si>
  <si>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</si>
  <si>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</si>
  <si>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>From Pin</t>
  </si>
  <si>
    <t xml:space="preserve"> To  </t>
  </si>
  <si>
    <t>Heated Bed  L</t>
  </si>
  <si>
    <t>Used Supplied? Via thermal Fuse</t>
  </si>
  <si>
    <t>SSR  Terminal 2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</si>
  <si>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</si>
  <si>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</si>
  <si>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</si>
  <si>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</si>
  <si>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</si>
  <si>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</si>
  <si>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TENP 3/VSSA</t>
  </si>
  <si>
    <t>TENP 3/temp3</t>
  </si>
  <si>
    <t>Tool Sensor</t>
  </si>
  <si>
    <t>white/22</t>
  </si>
  <si>
    <t>white / 22</t>
  </si>
  <si>
    <t>IO_3/io1in</t>
  </si>
  <si>
    <t>IO_3/GND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</si>
  <si>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</si>
  <si>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</si>
  <si>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</si>
  <si>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</si>
  <si>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</si>
  <si>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</si>
  <si>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</si>
  <si>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</si>
  <si>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</si>
  <si>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</si>
  <si>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</si>
  <si>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</si>
  <si>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</si>
  <si>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</si>
  <si>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</si>
  <si>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</si>
  <si>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</si>
  <si>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</si>
  <si>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</si>
  <si>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</si>
  <si>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</si>
  <si>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</si>
  <si>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</si>
  <si>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</si>
  <si>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</si>
  <si>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</si>
  <si>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</si>
  <si>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</si>
  <si>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</si>
  <si>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</si>
  <si>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</si>
  <si>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</si>
  <si>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</si>
  <si>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</si>
  <si>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</si>
  <si>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</si>
  <si>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</si>
  <si>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</si>
  <si>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</si>
  <si>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</si>
  <si>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</si>
  <si>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</si>
  <si>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</si>
  <si>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</si>
  <si>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</si>
  <si>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</si>
  <si>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</si>
  <si>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</si>
  <si>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</si>
  <si>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</si>
  <si>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</si>
  <si>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</si>
  <si>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</si>
  <si>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</si>
  <si>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</si>
  <si>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</si>
  <si>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</si>
  <si>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</si>
  <si>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</si>
  <si>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</si>
  <si>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</si>
  <si>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</si>
  <si>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</si>
  <si>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</si>
  <si>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</si>
  <si>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</si>
  <si>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</si>
  <si>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</si>
  <si>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</si>
  <si>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</si>
  <si>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</si>
  <si>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</si>
  <si>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</si>
  <si>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</si>
  <si>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</si>
  <si>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</si>
  <si>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</si>
  <si>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</si>
  <si>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</si>
  <si>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</si>
  <si>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</si>
  <si>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</si>
  <si>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</si>
  <si>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</si>
  <si>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</si>
  <si>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</si>
  <si>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</si>
  <si>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</si>
  <si>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</si>
  <si>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</si>
  <si>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</si>
  <si>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</si>
  <si>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</si>
  <si>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</si>
  <si>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</si>
  <si>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</si>
  <si>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</si>
  <si>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</si>
  <si>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</si>
  <si>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</si>
  <si>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</si>
  <si>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</si>
  <si>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</si>
  <si>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</si>
  <si>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</si>
  <si>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</si>
  <si>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</si>
  <si>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</si>
  <si>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</si>
  <si>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</si>
  <si>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</si>
  <si>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</si>
  <si>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</si>
  <si>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</si>
  <si>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</si>
  <si>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</si>
  <si>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</si>
  <si>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</si>
  <si>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</si>
  <si>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</si>
  <si>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</si>
  <si>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</si>
  <si>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</si>
  <si>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</si>
  <si>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</si>
  <si>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</si>
  <si>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</si>
  <si>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</si>
  <si>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</si>
  <si>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</si>
  <si>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</si>
  <si>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</si>
  <si>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</si>
  <si>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</si>
  <si>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</si>
  <si>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</si>
  <si>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</si>
  <si>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</si>
  <si>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</si>
  <si>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</si>
  <si>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</si>
  <si>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</si>
  <si>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</si>
  <si>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</si>
  <si>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</si>
  <si>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</si>
  <si>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</si>
  <si>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</si>
  <si>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</si>
  <si>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</si>
  <si>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Drying Time</t>
  </si>
  <si>
    <t>PPSU</t>
  </si>
  <si>
    <t>PEEK</t>
  </si>
  <si>
    <t>PSU</t>
  </si>
  <si>
    <t>PC</t>
  </si>
  <si>
    <t>ASA</t>
  </si>
  <si>
    <t>PVDF</t>
  </si>
  <si>
    <t>HIPS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</si>
  <si>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</si>
  <si>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</si>
  <si>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</si>
  <si>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</si>
  <si>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</si>
  <si>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</si>
  <si>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</si>
  <si>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</si>
  <si>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</si>
  <si>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</si>
  <si>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</si>
  <si>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</si>
  <si>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</si>
  <si>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</si>
  <si>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Non</t>
  </si>
  <si>
    <t>X/Y:10.0 μm, Z: 2.5 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</si>
  <si>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</si>
  <si>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</si>
  <si>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</si>
  <si>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</si>
  <si>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</si>
  <si>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</si>
  <si>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</si>
  <si>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</si>
  <si>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</si>
  <si>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</si>
  <si>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</si>
  <si>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</si>
  <si>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</si>
  <si>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</si>
  <si>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</si>
  <si>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</si>
  <si>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</si>
  <si>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</si>
  <si>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</si>
  <si>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</si>
  <si>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</si>
  <si>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</si>
  <si>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</si>
  <si>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</si>
  <si>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</si>
  <si>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</si>
  <si>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</si>
  <si>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</si>
  <si>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</si>
  <si>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</si>
  <si>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</si>
  <si>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</si>
  <si>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</si>
  <si>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</si>
  <si>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</si>
  <si>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</si>
  <si>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</si>
  <si>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</si>
  <si>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</si>
  <si>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</si>
  <si>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</si>
  <si>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</si>
  <si>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</si>
  <si>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</si>
  <si>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</si>
  <si>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</si>
  <si>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</si>
  <si>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</si>
  <si>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</si>
  <si>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</si>
  <si>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</si>
  <si>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</si>
  <si>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</si>
  <si>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</si>
  <si>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</si>
  <si>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</si>
  <si>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</si>
  <si>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</si>
  <si>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</si>
  <si>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</si>
  <si>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</si>
  <si>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</si>
  <si>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</si>
  <si>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</si>
  <si>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</si>
  <si>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</si>
  <si>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</si>
  <si>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</si>
  <si>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</si>
  <si>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</si>
  <si>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</si>
  <si>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</si>
  <si>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</si>
  <si>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</si>
  <si>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</si>
  <si>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</si>
  <si>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</si>
  <si>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</si>
  <si>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</si>
  <si>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</si>
  <si>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</si>
  <si>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</si>
  <si>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</si>
  <si>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</si>
  <si>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</si>
  <si>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</si>
  <si>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</si>
  <si>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</si>
  <si>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</si>
  <si>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</si>
  <si>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</si>
  <si>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</si>
  <si>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</si>
  <si>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</si>
  <si>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</si>
  <si>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</si>
  <si>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</si>
  <si>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</si>
  <si>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</si>
  <si>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</si>
  <si>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</si>
  <si>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</si>
  <si>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</si>
  <si>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</si>
  <si>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</si>
  <si>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</si>
  <si>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</si>
  <si>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</si>
  <si>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</si>
  <si>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</si>
  <si>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</si>
  <si>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</si>
  <si>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</si>
  <si>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</si>
  <si>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</si>
  <si>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</si>
  <si>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</si>
  <si>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</si>
  <si>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</si>
  <si>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</si>
  <si>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</si>
  <si>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</si>
  <si>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</si>
  <si>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</si>
  <si>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</si>
  <si>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</si>
  <si>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</si>
  <si>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</si>
  <si>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</si>
  <si>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</si>
  <si>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</si>
  <si>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</si>
  <si>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</si>
  <si>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</si>
  <si>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</si>
  <si>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</si>
  <si>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</si>
  <si>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</si>
  <si>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</si>
  <si>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</si>
  <si>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</si>
  <si>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</si>
  <si>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</si>
  <si>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</si>
  <si>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</si>
  <si>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</si>
  <si>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</si>
  <si>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</si>
  <si>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</si>
  <si>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</si>
  <si>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</si>
  <si>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</si>
  <si>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</si>
  <si>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</si>
  <si>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</si>
  <si>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</si>
  <si>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</si>
  <si>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</si>
  <si>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</si>
  <si>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</si>
  <si>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</si>
  <si>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</si>
  <si>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</si>
  <si>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</si>
  <si>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</si>
  <si>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</si>
  <si>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</si>
  <si>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</si>
  <si>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</si>
  <si>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</si>
  <si>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</si>
  <si>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</si>
  <si>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</si>
  <si>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</si>
  <si>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</si>
  <si>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</si>
  <si>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</si>
  <si>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</si>
  <si>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</si>
  <si>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</si>
  <si>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</si>
  <si>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</si>
  <si>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</si>
  <si>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</si>
  <si>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</si>
  <si>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</si>
  <si>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</si>
  <si>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</si>
  <si>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</si>
  <si>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</si>
  <si>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</si>
  <si>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</si>
  <si>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</si>
  <si>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</si>
  <si>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</si>
  <si>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</si>
  <si>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</si>
  <si>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</si>
  <si>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</si>
  <si>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</si>
  <si>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</si>
  <si>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</si>
  <si>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</si>
  <si>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</si>
  <si>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</si>
  <si>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</si>
  <si>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</si>
  <si>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</si>
  <si>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</si>
  <si>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</si>
  <si>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</si>
  <si>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</si>
  <si>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</si>
  <si>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</si>
  <si>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</si>
  <si>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</si>
  <si>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</si>
  <si>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</si>
  <si>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</si>
  <si>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</si>
  <si>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</si>
  <si>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</si>
  <si>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</si>
  <si>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</si>
  <si>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</si>
  <si>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</si>
  <si>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</si>
  <si>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</si>
  <si>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</si>
  <si>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</si>
  <si>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</si>
  <si>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</si>
  <si>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</si>
  <si>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</si>
  <si>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</si>
  <si>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</si>
  <si>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direct</t>
  </si>
  <si>
    <t>builder choice</t>
  </si>
  <si>
    <t>Std E3D clone</t>
  </si>
  <si>
    <t>Quantity M</t>
  </si>
  <si>
    <t>Column2</t>
  </si>
  <si>
    <t>Tools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</si>
  <si>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</si>
  <si>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</si>
  <si>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</si>
  <si>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</si>
  <si>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</si>
  <si>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</si>
  <si>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</si>
  <si>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</si>
  <si>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</si>
  <si>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</si>
  <si>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</si>
  <si>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</si>
  <si>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</si>
  <si>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</si>
  <si>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</si>
  <si>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</si>
  <si>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</si>
  <si>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</si>
  <si>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</si>
  <si>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</si>
  <si>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</si>
  <si>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</si>
  <si>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</si>
  <si>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</si>
  <si>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</si>
  <si>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</si>
  <si>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</si>
  <si>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</si>
  <si>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</si>
  <si>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</si>
  <si>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</si>
  <si>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</si>
  <si>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</si>
  <si>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</si>
  <si>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</si>
  <si>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</si>
  <si>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</si>
  <si>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</si>
  <si>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</si>
  <si>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</si>
  <si>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</si>
  <si>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</si>
  <si>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</si>
  <si>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</si>
  <si>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</si>
  <si>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</si>
  <si>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</si>
  <si>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</si>
  <si>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</si>
  <si>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PCTG</t>
  </si>
  <si>
    <t>PPA</t>
  </si>
  <si>
    <t>Molecular Structure</t>
  </si>
  <si>
    <t>Drying Temp (°C)</t>
  </si>
  <si>
    <t>Density (g/cm³)</t>
  </si>
  <si>
    <t>HDT @ 1.82 MPa (°C)</t>
  </si>
  <si>
    <t>HDT @ 0.45 MPa (°C)</t>
  </si>
  <si>
    <t>Amorphous</t>
  </si>
  <si>
    <t>90-110</t>
  </si>
  <si>
    <t>70-80</t>
  </si>
  <si>
    <t>BVOH / PVOH</t>
  </si>
  <si>
    <t>Semi-Crystalline</t>
  </si>
  <si>
    <t>45-60</t>
  </si>
  <si>
    <t>50-60</t>
  </si>
  <si>
    <t>70-85</t>
  </si>
  <si>
    <t>60-65</t>
  </si>
  <si>
    <t>60-70</t>
  </si>
  <si>
    <t>80-100</t>
  </si>
  <si>
    <t>80-90</t>
  </si>
  <si>
    <t>PA 6-CF</t>
  </si>
  <si>
    <t>70-90</t>
  </si>
  <si>
    <t>75-85</t>
  </si>
  <si>
    <t>110-130</t>
  </si>
  <si>
    <t>110-120</t>
  </si>
  <si>
    <t>130-160</t>
  </si>
  <si>
    <t>120-130</t>
  </si>
  <si>
    <t>PEKK (A / C)</t>
  </si>
  <si>
    <t>120-150</t>
  </si>
  <si>
    <t>PES</t>
  </si>
  <si>
    <t>140-160</t>
  </si>
  <si>
    <t>130-150</t>
  </si>
  <si>
    <t>65-75</t>
  </si>
  <si>
    <t>40-60</t>
  </si>
  <si>
    <t>45-50</t>
  </si>
  <si>
    <t>100-120</t>
  </si>
  <si>
    <t>90-120</t>
  </si>
  <si>
    <t>120-140</t>
  </si>
  <si>
    <t>60-90</t>
  </si>
  <si>
    <t>TPE / TPC</t>
  </si>
  <si>
    <t>Block Copolymer</t>
  </si>
  <si>
    <t>N/A</t>
  </si>
  <si>
    <t>Ultem 1010</t>
  </si>
  <si>
    <t>Ultem 9085</t>
  </si>
  <si>
    <t>Glass Transition Temp TG (°C)</t>
  </si>
  <si>
    <t>Rec Nozzle Temp (°C)</t>
  </si>
  <si>
    <t>Rec Chamber Temp (°C)</t>
  </si>
  <si>
    <t>Rec Bed Temp (°C)</t>
  </si>
  <si>
    <t>220-250</t>
  </si>
  <si>
    <t>60-80</t>
  </si>
  <si>
    <t>240-260</t>
  </si>
  <si>
    <t>50-70</t>
  </si>
  <si>
    <t>190-220</t>
  </si>
  <si>
    <t>250-270</t>
  </si>
  <si>
    <t>230-245</t>
  </si>
  <si>
    <t>240-270</t>
  </si>
  <si>
    <t>260-290</t>
  </si>
  <si>
    <t>40-50</t>
  </si>
  <si>
    <t>260-310</t>
  </si>
  <si>
    <t>380-430</t>
  </si>
  <si>
    <t>150-180</t>
  </si>
  <si>
    <t>340-400</t>
  </si>
  <si>
    <t>360-390</t>
  </si>
  <si>
    <t>160-190</t>
  </si>
  <si>
    <t>255-275</t>
  </si>
  <si>
    <t>230-250</t>
  </si>
  <si>
    <t>210-230</t>
  </si>
  <si>
    <t>280-320</t>
  </si>
  <si>
    <t>50-80</t>
  </si>
  <si>
    <t>330-370</t>
  </si>
  <si>
    <t>340-380</t>
  </si>
  <si>
    <t>360-400</t>
  </si>
  <si>
    <t>170-200</t>
  </si>
  <si>
    <t>340-390</t>
  </si>
  <si>
    <t>70-100</t>
  </si>
  <si>
    <t>210-240</t>
  </si>
  <si>
    <t>360-410</t>
  </si>
  <si>
    <t>170-190</t>
  </si>
  <si>
    <t>350-380</t>
  </si>
  <si>
    <t>150-170</t>
  </si>
  <si>
    <t>Hybrid</t>
  </si>
  <si>
    <t xml:space="preserve">PA 12 </t>
  </si>
  <si>
    <t xml:space="preserve">PA 6 </t>
  </si>
  <si>
    <t xml:space="preserve">PET </t>
  </si>
  <si>
    <t xml:space="preserve">PPS </t>
  </si>
  <si>
    <t>POM</t>
  </si>
  <si>
    <t>Drill bits mm  6,5,4,3,4.2,1 mm</t>
  </si>
  <si>
    <t>Fans</t>
  </si>
  <si>
    <t>Heater 70W</t>
  </si>
  <si>
    <t>Note: Thise are generic values. Check the values for your specific 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</si>
</sst>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2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sz val="11"/>
      <color rgb="FF000000"/>
      <name val="Calibri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36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7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9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47" fillId="0" borderId="10" xfId="13" applyFont="1" applyBorder="1"/>
    <xf numFmtId="0" fontId="2" fillId="0" borderId="11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3" xfId="13" applyFill="1" applyBorder="1"/>
    <xf numFmtId="0" fontId="2" fillId="5" borderId="13" xfId="13" applyFill="1" applyBorder="1"/>
    <xf numFmtId="0" fontId="2" fillId="6" borderId="0" xfId="13" applyFill="1" applyAlignment="1">
      <alignment wrapText="1"/>
    </xf>
    <xf numFmtId="0" fontId="2" fillId="5" borderId="25" xfId="13" applyFill="1" applyBorder="1"/>
    <xf numFmtId="0" fontId="2" fillId="0" borderId="0" xfId="13" applyAlignment="1">
      <alignment horizontal="left"/>
    </xf>
    <xf numFmtId="0" fontId="50" fillId="0" borderId="0" xfId="13" applyFont="1"/>
    <xf numFmtId="0" fontId="2" fillId="0" borderId="0" xfId="13" applyAlignment="1">
      <alignment horizontal="center"/>
    </xf>
    <xf numFmtId="0" fontId="47" fillId="0" borderId="0" xfId="13" applyFont="1"/>
    <xf numFmtId="0" fontId="47" fillId="0" borderId="11" xfId="13" applyFont="1" applyBorder="1" applyAlignment="1">
      <alignment horizontal="center"/>
    </xf>
    <xf numFmtId="0" fontId="47" fillId="0" borderId="12" xfId="13" applyFont="1" applyBorder="1" applyAlignment="1">
      <alignment horizontal="left"/>
    </xf>
    <xf numFmtId="0" fontId="2" fillId="0" borderId="13" xfId="13" applyBorder="1"/>
    <xf numFmtId="0" fontId="2" fillId="0" borderId="0" xfId="13" applyAlignment="1">
      <alignment wrapText="1"/>
    </xf>
    <xf numFmtId="0" fontId="2" fillId="0" borderId="26" xfId="13" applyBorder="1" applyAlignment="1">
      <alignment horizontal="left"/>
    </xf>
    <xf numFmtId="0" fontId="2" fillId="6" borderId="10" xfId="13" applyFill="1" applyBorder="1"/>
    <xf numFmtId="0" fontId="2" fillId="6" borderId="11" xfId="13" applyFill="1" applyBorder="1"/>
    <xf numFmtId="0" fontId="2" fillId="6" borderId="11" xfId="13" applyFill="1" applyBorder="1" applyAlignment="1">
      <alignment horizontal="center"/>
    </xf>
    <xf numFmtId="0" fontId="2" fillId="6" borderId="11" xfId="13" applyFill="1" applyBorder="1" applyAlignment="1">
      <alignment wrapText="1"/>
    </xf>
    <xf numFmtId="0" fontId="2" fillId="6" borderId="14" xfId="13" applyFill="1" applyBorder="1" applyAlignment="1">
      <alignment horizontal="left"/>
    </xf>
    <xf numFmtId="0" fontId="22" fillId="6" borderId="0" xfId="13" applyFont="1" applyFill="1"/>
    <xf numFmtId="0" fontId="2" fillId="6" borderId="14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4" xfId="13" applyFill="1" applyBorder="1" applyAlignment="1">
      <alignment horizontal="left"/>
    </xf>
    <xf numFmtId="0" fontId="22" fillId="5" borderId="0" xfId="13" applyFont="1" applyFill="1"/>
    <xf numFmtId="0" fontId="2" fillId="5" borderId="24" xfId="13" applyFill="1" applyBorder="1"/>
    <xf numFmtId="0" fontId="2" fillId="5" borderId="25" xfId="13" applyFill="1" applyBorder="1" applyAlignment="1">
      <alignment horizontal="center"/>
    </xf>
    <xf numFmtId="0" fontId="22" fillId="5" borderId="25" xfId="13" applyFont="1" applyFill="1" applyBorder="1"/>
    <xf numFmtId="0" fontId="2" fillId="5" borderId="26" xfId="13" applyFill="1" applyBorder="1" applyAlignment="1">
      <alignment horizontal="left"/>
    </xf>
    <xf numFmtId="0" fontId="2" fillId="0" borderId="4" xfId="13" applyBorder="1"/>
    <xf numFmtId="0" fontId="2" fillId="0" borderId="11" xfId="13" applyBorder="1" applyAlignment="1">
      <alignment horizontal="left"/>
    </xf>
    <xf numFmtId="0" fontId="2" fillId="0" borderId="6" xfId="13" applyBorder="1"/>
    <xf numFmtId="49" fontId="53" fillId="0" borderId="0" xfId="13" applyNumberFormat="1" applyFont="1"/>
    <xf numFmtId="49" fontId="52" fillId="0" borderId="27" xfId="13" applyNumberFormat="1" applyFont="1" applyBorder="1"/>
    <xf numFmtId="49" fontId="53" fillId="0" borderId="2" xfId="13" applyNumberFormat="1" applyFont="1" applyBorder="1"/>
    <xf numFmtId="49" fontId="52" fillId="0" borderId="2" xfId="13" applyNumberFormat="1" applyFont="1" applyBorder="1" applyAlignment="1">
      <alignment horizontal="left"/>
    </xf>
    <xf numFmtId="49" fontId="54" fillId="0" borderId="2" xfId="13" applyNumberFormat="1" applyFont="1" applyBorder="1" applyAlignment="1">
      <alignment wrapText="1"/>
    </xf>
    <xf numFmtId="49" fontId="52" fillId="0" borderId="20" xfId="13" applyNumberFormat="1" applyFont="1" applyBorder="1" applyAlignment="1">
      <alignment horizontal="center"/>
    </xf>
    <xf numFmtId="0" fontId="2" fillId="0" borderId="28" xfId="13" applyBorder="1" applyAlignment="1">
      <alignment horizontal="left"/>
    </xf>
    <xf numFmtId="0" fontId="2" fillId="0" borderId="21" xfId="13" applyBorder="1" applyAlignment="1">
      <alignment horizontal="left"/>
    </xf>
    <xf numFmtId="0" fontId="2" fillId="0" borderId="21" xfId="13" applyBorder="1" applyAlignment="1">
      <alignment horizontal="center"/>
    </xf>
    <xf numFmtId="0" fontId="2" fillId="0" borderId="21" xfId="13" applyBorder="1"/>
    <xf numFmtId="0" fontId="23" fillId="0" borderId="21" xfId="13" applyFont="1" applyBorder="1" applyAlignment="1">
      <alignment horizontal="left"/>
    </xf>
    <xf numFmtId="0" fontId="48" fillId="0" borderId="21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2" xfId="13" applyBorder="1" applyAlignment="1">
      <alignment horizontal="left"/>
    </xf>
    <xf numFmtId="49" fontId="52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49" fillId="0" borderId="7" xfId="14" applyFill="1" applyBorder="1"/>
    <xf numFmtId="49" fontId="0" fillId="0" borderId="0" xfId="0" applyNumberFormat="1"/>
    <xf numFmtId="49" fontId="15" fillId="0" borderId="0" xfId="1" applyNumberFormat="1"/>
    <xf numFmtId="0" fontId="2" fillId="0" borderId="23" xfId="13" applyBorder="1" applyAlignment="1">
      <alignment horizontal="left"/>
    </xf>
    <xf numFmtId="0" fontId="15" fillId="0" borderId="13" xfId="1" applyBorder="1"/>
    <xf numFmtId="0" fontId="2" fillId="0" borderId="11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47" fillId="0" borderId="0" xfId="13" applyFont="1" applyAlignment="1">
      <alignment horizontal="right"/>
    </xf>
    <xf numFmtId="0" fontId="47" fillId="0" borderId="12" xfId="13" applyFont="1" applyBorder="1" applyAlignment="1">
      <alignment horizontal="right"/>
    </xf>
    <xf numFmtId="0" fontId="2" fillId="0" borderId="14" xfId="13" applyBorder="1" applyAlignment="1">
      <alignment horizontal="right" wrapText="1"/>
    </xf>
    <xf numFmtId="0" fontId="2" fillId="6" borderId="12" xfId="13" applyFill="1" applyBorder="1" applyAlignment="1">
      <alignment horizontal="right" wrapText="1"/>
    </xf>
    <xf numFmtId="0" fontId="2" fillId="6" borderId="14" xfId="13" applyFill="1" applyBorder="1" applyAlignment="1">
      <alignment horizontal="right" wrapText="1"/>
    </xf>
    <xf numFmtId="0" fontId="2" fillId="5" borderId="14" xfId="13" applyFill="1" applyBorder="1" applyAlignment="1">
      <alignment horizontal="right" wrapText="1"/>
    </xf>
    <xf numFmtId="0" fontId="2" fillId="5" borderId="26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/>
    <xf numFmtId="0" fontId="58" fillId="0" borderId="0" xfId="0" applyFont="1"/>
    <xf numFmtId="0" fontId="59" fillId="0" borderId="0" xfId="0" applyFont="1" applyAlignment="1">
      <alignment vertical="top"/>
    </xf>
    <xf numFmtId="0" fontId="60" fillId="0" borderId="0" xfId="1" applyFont="1" applyBorder="1"/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0" fontId="2" fillId="3" borderId="21" xfId="13" applyFill="1" applyBorder="1" applyAlignment="1">
      <alignment horizontal="left"/>
    </xf>
    <xf numFmtId="0" fontId="66" fillId="0" borderId="5" xfId="13" applyFont="1" applyBorder="1" applyAlignment="1">
      <alignment horizontal="left"/>
    </xf>
    <xf numFmtId="0" fontId="66" fillId="3" borderId="5" xfId="13" applyFont="1" applyFill="1" applyBorder="1" applyAlignment="1">
      <alignment horizontal="left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29" xfId="0" applyFont="1" applyBorder="1"/>
    <xf numFmtId="0" fontId="14" fillId="0" borderId="15" xfId="0" applyFont="1" applyBorder="1"/>
    <xf numFmtId="0" fontId="14" fillId="0" borderId="30" xfId="0" applyFont="1" applyBorder="1" applyAlignment="1">
      <alignment horizontal="right"/>
    </xf>
    <xf numFmtId="0" fontId="14" fillId="0" borderId="31" xfId="0" applyFont="1" applyBorder="1"/>
    <xf numFmtId="0" fontId="14" fillId="0" borderId="32" xfId="0" applyFont="1" applyBorder="1"/>
    <xf numFmtId="0" fontId="0" fillId="0" borderId="32" xfId="0" applyBorder="1"/>
    <xf numFmtId="0" fontId="14" fillId="0" borderId="33" xfId="0" applyFont="1" applyBorder="1"/>
    <xf numFmtId="0" fontId="14" fillId="0" borderId="16" xfId="0" applyFont="1" applyBorder="1"/>
    <xf numFmtId="0" fontId="0" fillId="0" borderId="34" xfId="0" applyBorder="1"/>
    <xf numFmtId="0" fontId="14" fillId="0" borderId="29" xfId="0" applyFont="1" applyBorder="1"/>
    <xf numFmtId="0" fontId="0" fillId="0" borderId="15" xfId="0" applyBorder="1"/>
    <xf numFmtId="0" fontId="0" fillId="0" borderId="30" xfId="0" applyBorder="1"/>
    <xf numFmtId="0" fontId="0" fillId="0" borderId="31" xfId="0" applyBorder="1"/>
    <xf numFmtId="0" fontId="14" fillId="3" borderId="31" xfId="0" applyFont="1" applyFill="1" applyBorder="1"/>
    <xf numFmtId="0" fontId="13" fillId="0" borderId="31" xfId="0" applyFont="1" applyBorder="1"/>
    <xf numFmtId="0" fontId="36" fillId="0" borderId="31" xfId="0" applyFont="1" applyBorder="1"/>
    <xf numFmtId="0" fontId="36" fillId="0" borderId="0" xfId="0" applyFont="1"/>
    <xf numFmtId="0" fontId="14" fillId="2" borderId="31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5" xfId="0" applyFont="1" applyBorder="1" applyAlignment="1">
      <alignment horizontal="right"/>
    </xf>
    <xf numFmtId="0" fontId="14" fillId="0" borderId="30" xfId="0" applyFont="1" applyBorder="1" applyAlignment="1">
      <alignment horizontal="left" indent="1"/>
    </xf>
    <xf numFmtId="49" fontId="13" fillId="0" borderId="0" xfId="0" applyNumberFormat="1" applyFont="1"/>
    <xf numFmtId="0" fontId="2" fillId="3" borderId="0" xfId="13" applyFill="1"/>
    <xf numFmtId="0" fontId="66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32" xfId="13" applyBorder="1"/>
    <xf numFmtId="0" fontId="66" fillId="0" borderId="0" xfId="13" applyFont="1" applyAlignment="1">
      <alignment horizontal="left"/>
    </xf>
    <xf numFmtId="0" fontId="2" fillId="0" borderId="30" xfId="13" applyBorder="1"/>
    <xf numFmtId="0" fontId="2" fillId="0" borderId="34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0" xfId="13" applyFill="1" applyBorder="1" applyAlignment="1">
      <alignment horizontal="left"/>
    </xf>
    <xf numFmtId="0" fontId="2" fillId="0" borderId="9" xfId="13" applyBorder="1"/>
    <xf numFmtId="0" fontId="2" fillId="0" borderId="22" xfId="13" applyBorder="1"/>
    <xf numFmtId="0" fontId="24" fillId="0" borderId="35" xfId="0" applyFont="1" applyBorder="1"/>
    <xf numFmtId="0" fontId="24" fillId="0" borderId="36" xfId="0" applyFont="1" applyBorder="1"/>
    <xf numFmtId="0" fontId="22" fillId="0" borderId="37" xfId="0" applyFont="1" applyBorder="1"/>
    <xf numFmtId="0" fontId="22" fillId="0" borderId="38" xfId="0" applyFont="1" applyBorder="1"/>
    <xf numFmtId="0" fontId="67" fillId="0" borderId="0" xfId="0" applyFont="1"/>
    <xf numFmtId="0" fontId="24" fillId="0" borderId="39" xfId="0" applyFont="1" applyBorder="1"/>
    <xf numFmtId="0" fontId="24" fillId="0" borderId="40" xfId="0" applyFont="1" applyBorder="1"/>
    <xf numFmtId="0" fontId="22" fillId="0" borderId="41" xfId="0" applyFont="1" applyBorder="1"/>
    <xf numFmtId="0" fontId="22" fillId="0" borderId="34" xfId="0" applyFont="1" applyBorder="1"/>
    <xf numFmtId="0" fontId="24" fillId="0" borderId="34" xfId="0" applyFont="1" applyBorder="1"/>
    <xf numFmtId="0" fontId="68" fillId="0" borderId="34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7" borderId="0" xfId="0" applyNumberFormat="1" applyFill="1" applyAlignment="1">
      <alignment vertical="top"/>
    </xf>
    <xf numFmtId="1" fontId="0" fillId="7" borderId="0" xfId="0" applyNumberFormat="1" applyFill="1"/>
    <xf numFmtId="1" fontId="18" fillId="7" borderId="0" xfId="0" applyNumberFormat="1" applyFont="1" applyFill="1" applyAlignment="1">
      <alignment vertical="top"/>
    </xf>
    <xf numFmtId="1" fontId="22" fillId="7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7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7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9" fillId="0" borderId="0" xfId="0" applyFont="1"/>
    <xf numFmtId="0" fontId="1" fillId="0" borderId="0" xfId="2" applyFont="1"/>
    <xf numFmtId="0" fontId="70" fillId="0" borderId="4" xfId="1" applyFont="1" applyBorder="1"/>
    <xf numFmtId="0" fontId="71" fillId="0" borderId="1" xfId="1" applyFont="1" applyBorder="1"/>
    <xf numFmtId="0" fontId="70" fillId="0" borderId="4" xfId="1" applyFont="1" applyFill="1" applyBorder="1"/>
    <xf numFmtId="0" fontId="71" fillId="0" borderId="1" xfId="1" applyFont="1" applyFill="1" applyBorder="1"/>
    <xf numFmtId="0" fontId="70" fillId="0" borderId="9" xfId="1" applyFont="1" applyBorder="1"/>
    <xf numFmtId="49" fontId="71" fillId="0" borderId="1" xfId="1" applyNumberFormat="1" applyFont="1" applyBorder="1"/>
    <xf numFmtId="0" fontId="71" fillId="0" borderId="0" xfId="1" applyFont="1" applyBorder="1"/>
    <xf numFmtId="0" fontId="71" fillId="0" borderId="13" xfId="1" applyFont="1" applyBorder="1"/>
    <xf numFmtId="49" fontId="1" fillId="0" borderId="2" xfId="2" applyNumberFormat="1" applyFont="1" applyBorder="1" applyAlignment="1">
      <alignment wrapText="1"/>
    </xf>
    <xf numFmtId="49" fontId="1" fillId="7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7" borderId="6" xfId="2" applyNumberFormat="1" applyFont="1" applyFill="1" applyBorder="1"/>
    <xf numFmtId="0" fontId="1" fillId="0" borderId="0" xfId="4" applyFont="1" applyAlignment="1">
      <alignment vertical="top"/>
    </xf>
    <xf numFmtId="1" fontId="1" fillId="7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7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1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9" xfId="13" applyFont="1" applyBorder="1"/>
    <xf numFmtId="0" fontId="1" fillId="0" borderId="6" xfId="13" applyFont="1" applyBorder="1"/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9" fillId="0" borderId="0" xfId="2" applyFont="1" applyAlignment="1">
      <alignment horizontal="center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right"/>
    </xf>
    <xf numFmtId="0" fontId="14" fillId="0" borderId="0" xfId="0" applyFont="1" applyBorder="1"/>
    <xf numFmtId="1" fontId="0" fillId="0" borderId="42" xfId="0" applyNumberFormat="1" applyBorder="1"/>
    <xf numFmtId="1" fontId="0" fillId="0" borderId="43" xfId="0" applyNumberFormat="1" applyBorder="1"/>
    <xf numFmtId="1" fontId="14" fillId="0" borderId="43" xfId="0" applyNumberFormat="1" applyFont="1" applyBorder="1"/>
    <xf numFmtId="1" fontId="0" fillId="0" borderId="44" xfId="0" applyNumberFormat="1" applyBorder="1"/>
    <xf numFmtId="0" fontId="0" fillId="0" borderId="42" xfId="0" applyBorder="1" applyAlignment="1">
      <alignment wrapText="1"/>
    </xf>
    <xf numFmtId="0" fontId="0" fillId="0" borderId="45" xfId="0" applyBorder="1" applyAlignment="1">
      <alignment horizontal="right"/>
    </xf>
    <xf numFmtId="0" fontId="0" fillId="0" borderId="43" xfId="0" applyBorder="1" applyAlignment="1">
      <alignment horizontal="right"/>
    </xf>
    <xf numFmtId="0" fontId="0" fillId="0" borderId="44" xfId="0" applyBorder="1" applyAlignment="1">
      <alignment horizontal="right"/>
    </xf>
    <xf numFmtId="0" fontId="14" fillId="0" borderId="43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7" xfId="0" applyBorder="1" applyAlignment="1">
      <alignment horizontal="right"/>
    </xf>
    <xf numFmtId="0" fontId="14" fillId="0" borderId="18" xfId="0" applyNumberFormat="1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NumberFormat="1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NumberFormat="1" applyFont="1" applyBorder="1" applyAlignment="1">
      <alignment horizontal="right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9"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228600</xdr:colOff>
      <xdr:row>3</xdr:row>
      <xdr:rowOff>142875</xdr:rowOff>
    </xdr:from>
    <xdr:to>
      <xdr:col>7</xdr:col>
      <xdr:colOff>1828800</xdr:colOff>
      <xdr:row>31</xdr:row>
      <xdr:rowOff>57150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834E54B8-3B95-6663-FD0D-D482433D2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771525"/>
          <a:ext cx="3429000" cy="545782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47" dataDxfId="145" headerRowBorderDxfId="146" tableBorderDxfId="144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43"/>
    <tableColumn id="4" xr3:uid="{21BB2F02-45DC-4E39-9123-FC046A8DFC11}" name="Part" dataDxfId="142"/>
    <tableColumn id="7" xr3:uid="{47852F97-FC81-4943-BFF5-71D7E867A237}" name="BOM Qty Required" dataDxfId="141" dataCellStyle="Normal 7"/>
    <tableColumn id="5" xr3:uid="{5C2A44A8-DE4F-4B5A-930C-443716E7E898}" name="Pack Order Qty" dataDxfId="140"/>
    <tableColumn id="8" xr3:uid="{07FAA242-B582-4790-9720-A5DC124D6B2D}" name="Pack Price $USD" dataDxfId="139"/>
    <tableColumn id="10" xr3:uid="{B3F33643-2531-4917-B84D-BE4983A99A8C}" name="*Cost Price $USD" dataDxfId="138">
      <calculatedColumnFormula>D2*E2</calculatedColumnFormula>
    </tableColumn>
    <tableColumn id="2" xr3:uid="{2B3304EF-95F3-4EA3-9A24-E520BCF247B0}" name="Order Link" dataDxfId="137" dataCellStyle="Hyperlink"/>
    <tableColumn id="12" xr3:uid="{53A14610-D497-4DD1-8CFF-F20E191D3317}" name="Supplier" dataDxfId="136"/>
    <tableColumn id="11" xr3:uid="{A7F10A10-A127-43E0-B65C-9F538B8DD15E}" name="Pack Size" dataDxfId="135" dataCellStyle="Hyperlink"/>
    <tableColumn id="13" xr3:uid="{DE4564AA-6825-49A5-B67A-A550AFECDCA7}" name="DIN / ISO" dataDxfId="13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3" dataDxfId="132" tableBorderDxfId="131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0"/>
    <tableColumn id="3" xr3:uid="{2385B826-F8C8-4362-89A6-95A38D685D6B}" name="Description" dataDxfId="129"/>
    <tableColumn id="4" xr3:uid="{0FBBE615-D864-4E30-B741-3BE35C30458E}" name="Length" dataDxfId="128" dataCellStyle="Normal 8"/>
    <tableColumn id="2" xr3:uid="{59176566-F320-409F-9AA9-17486015A49A}" name="QTY" dataDxfId="12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26" tableBorderDxfId="12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4" dataCellStyle="Normal 2" totalsRowCellStyle="Normal 2"/>
    <tableColumn id="7" xr3:uid="{13C33B91-92BB-4F0B-8B89-D7D5416E5479}" name="Description" totalsRowDxfId="123" dataCellStyle="Normal 2" totalsRowCellStyle="Normal 2"/>
    <tableColumn id="2" xr3:uid="{684CEE11-8A68-45FD-871F-FFCFA808FEBD}" name="BOM Quantity" dataDxfId="122" totalsRowDxfId="12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0" dataDxfId="119" tableBorderDxfId="118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17" totalsRowDxfId="116" dataCellStyle="Normal 2" totalsRowCellStyle="Normal 2"/>
    <tableColumn id="7" xr3:uid="{D41EBA7C-1A32-4553-871C-D0C5C96C9E90}" name="Description" dataDxfId="115" totalsRowDxfId="114" dataCellStyle="Normal 2" totalsRowCellStyle="Normal 2"/>
    <tableColumn id="2" xr3:uid="{1A8F0BE6-05F1-4339-9CFB-0F9B7B4E13D4}" name="BOM Quantity" dataDxfId="113" totalsRowDxfId="112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1" dataDxfId="110" tableBorderDxfId="109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08" totalsRowDxfId="107" dataCellStyle="Normal 2" totalsRowCellStyle="Normal 2"/>
    <tableColumn id="7" xr3:uid="{150C9F57-34E9-40EB-9D7E-4F2F4DC1A13F}" name="Description" dataDxfId="106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2" dataDxfId="101" tableBorderDxfId="100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99" totalsRowDxfId="98" dataCellStyle="Normal 2" totalsRowCellStyle="Normal 2"/>
    <tableColumn id="7" xr3:uid="{A1AF3E5A-9878-43E6-8325-6EA13891B687}" name="Description" dataDxfId="97" totalsRowDxfId="96" totalsRowCellStyle="Normal 2"/>
    <tableColumn id="2" xr3:uid="{1585E650-1008-4DC9-8D1C-8F6E78001D58}" name="BOM Quantity" dataDxfId="95" totalsRowDxfId="9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3" tableBorderDxfId="92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1" dataCellStyle="Normal 2" totalsRowCellStyle="Normal 2"/>
    <tableColumn id="7" xr3:uid="{49376C16-406D-4D5F-8B92-3BFE5FB962B9}" name="Description" totalsRowDxfId="90" dataCellStyle="Normal 2" totalsRowCellStyle="Normal 2"/>
    <tableColumn id="2" xr3:uid="{6252F354-5A67-4DD7-A1AA-3DADB5EF6BF7}" name="BOM Quantity" dataDxfId="89" totalsRowDxfId="8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87" tableBorderDxfId="86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5" dataCellStyle="Normal 2" totalsRowCellStyle="Normal 2"/>
    <tableColumn id="7" xr3:uid="{5CF4E952-095C-46AE-A57F-99A26E57C478}" name="Description" totalsRowDxfId="84" dataCellStyle="Normal 2" totalsRowCellStyle="Normal 2"/>
    <tableColumn id="2" xr3:uid="{8AE4D1C0-7F70-4D1E-B6EC-42038CE642DF}" name="BOM Quantity" dataDxfId="83" totalsRowDxfId="8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1" tableBorderDxfId="80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79" dataCellStyle="Normal 2" totalsRowCellStyle="Normal 2"/>
    <tableColumn id="7" xr3:uid="{CD84E571-7957-4B8F-9F34-DA3FA6BF0E23}" name="Description" totalsRowDxfId="78" dataCellStyle="Normal 2" totalsRowCellStyle="Normal 2"/>
    <tableColumn id="2" xr3:uid="{52F63DEF-0CA0-45D5-85B8-E41A21AD2000}" name="BOM Quantity" dataDxfId="77" totalsRowDxfId="7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5" tableBorderDxfId="74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3" dataCellStyle="Normal 2" totalsRowCellStyle="Normal 2"/>
    <tableColumn id="7" xr3:uid="{D11DB86B-2519-40CE-A3B1-2DFF1E8D8BAF}" name="Description" totalsRowDxfId="72" dataCellStyle="Normal 2" totalsRowCellStyle="Normal 2"/>
    <tableColumn id="2" xr3:uid="{030B0BC7-E7B6-43C0-9200-DE84B404D5FA}" name="BOM Quantity" dataDxfId="71" totalsRowDxfId="7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69" tableBorderDxfId="68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67" dataCellStyle="Normal 2" totalsRowCellStyle="Normal 2"/>
    <tableColumn id="7" xr3:uid="{4C265877-F081-4975-80F2-6B962EBD7F5B}" name="Description" totalsRowDxfId="66" dataCellStyle="Normal 2" totalsRowCellStyle="Normal 2"/>
    <tableColumn id="2" xr3:uid="{C58356B1-645B-4209-9365-0DE732AD7AAF}" name="BOM Quantity" dataDxfId="65" totalsRowDxfId="64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1" totalsRowCount="1" headerRowDxfId="63">
  <autoFilter ref="A1:I110" xr:uid="{02B4D57F-6E20-42C2-A7CF-65378FC03170}"/>
  <sortState xmlns:xlrd2="http://schemas.microsoft.com/office/spreadsheetml/2017/richdata2" ref="A2:I110">
    <sortCondition ref="A1:A110"/>
  </sortState>
  <tableColumns count="9">
    <tableColumn id="1" xr3:uid="{C89F3025-C91C-4D89-A5CC-8772042DE324}" name="System" dataDxfId="62" totalsRowDxfId="61"/>
    <tableColumn id="3" xr3:uid="{AE4E9077-B04D-4FB7-A226-807DE24B3CEE}" name="Filament Type" dataDxfId="60" totalsRowDxfId="59"/>
    <tableColumn id="2" xr3:uid="{FCE9DC81-99C5-4DE1-AE60-3B3DE0EE8421}" name="Part" dataDxfId="58" totalsRowDxfId="57"/>
    <tableColumn id="6" xr3:uid="{672D19F0-1E84-4954-AA80-1A756FF64B85}" name="Weight" dataDxfId="56"/>
    <tableColumn id="11" xr3:uid="{B345B84F-64A2-4E92-BB95-3C9B14E2A5EA}" name="QTY" totalsRowFunction="sum" dataDxfId="55" totalsRowDxfId="54" dataCellStyle="Normal 7"/>
    <tableColumn id="4" xr3:uid="{8A449E36-4741-4576-8011-21C1B3D5DB29}" name="Weight Tot" totalsRowFunction="custom" dataDxfId="53" totalsRowDxfId="52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1" totalsRowDxfId="50">
      <calculatedColumnFormula>$L$2/1000*Table6[[#This Row],[Weight]]*Table6[[#This Row],[QTY]]</calculatedColumnFormula>
    </tableColumn>
    <tableColumn id="10" xr3:uid="{84F519DD-FB90-4299-8700-857D723260B1}" name="Time/item" totalsRowFunction="sum" dataDxfId="49" totalsRowDxfId="48"/>
    <tableColumn id="5" xr3:uid="{CBC7571F-19BC-4246-AB6F-92AD07297E48}" name="Time Total" totalsRowFunction="sum" dataDxfId="47" totalsRowDxfId="46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5"/>
    <tableColumn id="2" xr3:uid="{16061B4E-F1A4-4033-984D-4285ADE764E8}" uniqueName="2" name="COMMENT" queryTableFieldId="2" dataDxfId="4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25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24"/>
    <tableColumn id="6" xr3:uid="{A5B4F8F7-1DD2-464C-B2BB-DB18FF666977}" name="Gcode" dataDxfId="23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43">
  <autoFilter ref="A1:J120" xr:uid="{0CF7ACA6-2A91-46C9-BFD2-3A02E58BAA06}"/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Destination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2">
  <autoFilter ref="A4:G37" xr:uid="{9F2F2CC6-19FD-46E3-8A6D-884FD4A96CE0}"/>
  <tableColumns count="7">
    <tableColumn id="1" xr3:uid="{AE39532B-D989-4297-B014-612247804D38}" name="Type" dataDxfId="31"/>
    <tableColumn id="2" xr3:uid="{299576E6-0ACD-495A-89C7-26F593973C04}" name="Component"/>
    <tableColumn id="5" xr3:uid="{25D583BA-BC0F-45C1-8195-BA00EEE7001D}" name="Pin" dataDxfId="30"/>
    <tableColumn id="6" xr3:uid="{07FBDE4D-2555-4C8A-8314-D8A735D09CA9}" name="AWG" dataDxfId="29"/>
    <tableColumn id="7" xr3:uid="{C8C1F170-B800-45DE-8C38-42F23A1A89F1}" name="Wire Colour" dataDxfId="28"/>
    <tableColumn id="8" xr3:uid="{7E640059-24DB-480D-83B2-FC35DE245721}" name="Wire Length CM" dataDxfId="27"/>
    <tableColumn id="9" xr3:uid="{7C27CE98-27C4-49E7-9D13-ADA6DCAD2043}" name="Device/Pin" dataDxfId="26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9" tableBorderDxfId="8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5"/>
    <tableColumn id="5" xr3:uid="{C6A806F7-B772-4828-BD95-E901C555F863}" name="Rec Nozzle Temp (°C)" dataDxfId="4"/>
    <tableColumn id="7" xr3:uid="{DAC70B55-849D-492E-9A23-0C7F6D7110B2}" name="Rec Bed Temp (°C)" dataDxfId="3"/>
    <tableColumn id="6" xr3:uid="{6F076EC0-EAA1-4A79-B345-5220FDBDB46C}" name="Rec Chamber Temp (°C)" dataDxfId="2"/>
    <tableColumn id="8" xr3:uid="{3E379A13-7EC9-410A-82E9-4A6F2F0B7AFD}" name="Drying Temp (°C)" dataDxfId="1"/>
    <tableColumn id="9" xr3:uid="{D68119B6-45F8-4815-9604-9BA3D3A92BDE}" name="Drying Time" dataDxfId="0"/>
    <tableColumn id="10" xr3:uid="{B1E70FD4-ACF1-4077-9522-368B3634FFFA}" name="Density (g/cm³)"/>
    <tableColumn id="11" xr3:uid="{D6022B5B-D011-40B5-B8ED-B637E41F532E}" name="HDT @ 1.82 MPa (°C)" dataDxfId="7"/>
    <tableColumn id="12" xr3:uid="{C5CB8044-3259-41D9-9397-59316D1AFD81}" name="HDT @ 0.45 MPa (°C)" dataDxfId="6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2" dataDxfId="21" headerRowCellStyle="Normal 11" dataCellStyle="Normal 11">
  <autoFilter ref="A1:D35" xr:uid="{38BAB44D-6344-4462-B6CF-4425327389D2}"/>
  <tableColumns count="4">
    <tableColumn id="1" xr3:uid="{36E8D78F-CA45-4D9B-919D-2E47181ACCD1}" name="Specifications" dataDxfId="20" dataCellStyle="Normal 11"/>
    <tableColumn id="3" xr3:uid="{88A0399B-7F60-46B2-B934-CEA97414F015}" name="Valkyrie V2" dataDxfId="19" dataCellStyle="Normal 11"/>
    <tableColumn id="7" xr3:uid="{93940A86-4E51-46CD-A0F3-59BF366154DD}" name="BNC3D Epsilon" dataDxfId="18" dataCellStyle="Normal 11"/>
    <tableColumn id="8" xr3:uid="{3F1776C0-4EBB-4F42-9FC4-8D5F10306432}" name="22 Idex V3" dataDxfId="1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16" dataDxfId="15" headerRowCellStyle="Normal 11" dataCellStyle="Normal 11">
  <autoFilter ref="A1:E35" xr:uid="{38BAB44D-6344-4462-B6CF-4425327389D2}"/>
  <tableColumns count="5">
    <tableColumn id="1" xr3:uid="{9DD46C98-7270-4D40-85B0-564C1B03A5A4}" name="Specifications" dataDxfId="14" dataCellStyle="Normal 11"/>
    <tableColumn id="3" xr3:uid="{940A67A0-059D-4D5A-9618-9FCF1D2C1CC2}" name="Valkyrie V2" dataDxfId="13" dataCellStyle="Normal 11"/>
    <tableColumn id="4" xr3:uid="{6B92122F-701E-46B1-8344-9B3555981CE9}" name="Hevort" dataDxfId="12" dataCellStyle="Normal 11"/>
    <tableColumn id="5" xr3:uid="{F6EAF2DA-D52C-4BDC-9928-641779055403}" name="Voron 2.4" dataDxfId="11" dataCellStyle="Normal 11"/>
    <tableColumn id="6" xr3:uid="{FA9F67FD-C9D7-4C39-8C62-BAB502105479}" name="RatRig V3" dataDxfId="1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Color:%200.5m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microsoft.com/office/2019/04/relationships/namedSheetView" Target="../namedSheetViews/namedSheetView1.xm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3YBJ7iN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AWAu37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SeE1nf" TargetMode="External"/><Relationship Id="rId155" Type="http://schemas.openxmlformats.org/officeDocument/2006/relationships/hyperlink" Target="https://s.click.aliexpress.com/e/_c3kqXzMt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4EKwdYX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Lh5ETb" TargetMode="External"/><Relationship Id="rId129" Type="http://schemas.openxmlformats.org/officeDocument/2006/relationships/hyperlink" Target="https://s.click.aliexpress.com/e/_c3ISQAPh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DakQer" TargetMode="External"/><Relationship Id="rId96" Type="http://schemas.openxmlformats.org/officeDocument/2006/relationships/hyperlink" Target="https://s.click.aliexpress.com/e/_c4EKwdYX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XGdA3" TargetMode="External"/><Relationship Id="rId119" Type="http://schemas.openxmlformats.org/officeDocument/2006/relationships/hyperlink" Target="https://s.click.aliexpress.com/e/_c4b8nTwb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b4Davl" TargetMode="External"/><Relationship Id="rId130" Type="http://schemas.openxmlformats.org/officeDocument/2006/relationships/hyperlink" Target="https://s.click.aliexpress.com/e/_c33Nzeup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4DakQer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LX9DB9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nvXY3Z" TargetMode="External"/><Relationship Id="rId104" Type="http://schemas.openxmlformats.org/officeDocument/2006/relationships/hyperlink" Target="https://s.click.aliexpress.com/e/_c3nvXY3Z" TargetMode="External"/><Relationship Id="rId120" Type="http://schemas.openxmlformats.org/officeDocument/2006/relationships/hyperlink" Target="https://s.click.aliexpress.com/e/_c3C2Pacd" TargetMode="External"/><Relationship Id="rId125" Type="http://schemas.openxmlformats.org/officeDocument/2006/relationships/hyperlink" Target="https://s.click.aliexpress.com/e/_c4XlsLcd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ISQAPh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s.click.aliexpress.com/e/_c4mdY2jp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4nPpAD9" TargetMode="External"/><Relationship Id="rId131" Type="http://schemas.openxmlformats.org/officeDocument/2006/relationships/hyperlink" Target="https://s.click.aliexpress.com/e/_c3xzfLHX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printerSettings" Target="../printerSettings/printerSettings1.bin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4050O4H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dDPoZd" TargetMode="External"/><Relationship Id="rId105" Type="http://schemas.openxmlformats.org/officeDocument/2006/relationships/hyperlink" Target="https://s.click.aliexpress.com/e/_c3RABFfV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kqXzMt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RABFfV" TargetMode="External"/><Relationship Id="rId121" Type="http://schemas.openxmlformats.org/officeDocument/2006/relationships/hyperlink" Target="https://s.click.aliexpress.com/e/_c3sBWy35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bsP885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table" Target="../tables/table1.xm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2QiBj4r" TargetMode="External"/><Relationship Id="rId111" Type="http://schemas.openxmlformats.org/officeDocument/2006/relationships/hyperlink" Target="https://s.click.aliexpress.com/e/_c3FJZ5th" TargetMode="External"/><Relationship Id="rId132" Type="http://schemas.openxmlformats.org/officeDocument/2006/relationships/hyperlink" Target="https://s.click.aliexpress.com/e/_c3qrCpN5" TargetMode="External"/><Relationship Id="rId153" Type="http://schemas.openxmlformats.org/officeDocument/2006/relationships/hyperlink" Target="https://s.click.aliexpress.com/e/_c30wfREH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FJZ5th" TargetMode="External"/><Relationship Id="rId127" Type="http://schemas.openxmlformats.org/officeDocument/2006/relationships/hyperlink" Target="https://s.click.aliexpress.com/e/_c4dxXCIr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xJuayx" TargetMode="External"/><Relationship Id="rId101" Type="http://schemas.openxmlformats.org/officeDocument/2006/relationships/hyperlink" Target="https://s.click.aliexpress.com/e/_c3I5Vat9" TargetMode="External"/><Relationship Id="rId122" Type="http://schemas.openxmlformats.org/officeDocument/2006/relationships/hyperlink" Target="https://s.click.aliexpress.com/e/_c3Fw0Kn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4T4XP5" TargetMode="External"/><Relationship Id="rId112" Type="http://schemas.openxmlformats.org/officeDocument/2006/relationships/hyperlink" Target="https://s.click.aliexpress.com/e/_c4s1l6ox" TargetMode="External"/><Relationship Id="rId133" Type="http://schemas.openxmlformats.org/officeDocument/2006/relationships/hyperlink" Target="https://s.click.aliexpress.com/e/_c3YBJ7iN" TargetMode="External"/><Relationship Id="rId154" Type="http://schemas.openxmlformats.org/officeDocument/2006/relationships/hyperlink" Target="https://s.click.aliexpress.com/e/_c3LzJrf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4s1l6ox" TargetMode="External"/><Relationship Id="rId123" Type="http://schemas.openxmlformats.org/officeDocument/2006/relationships/hyperlink" Target="https://s.click.aliexpress.com/e/_c2ygycYl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3cQ78oF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23" sqref="B23"/>
    </sheetView>
  </sheetViews>
  <sheetFormatPr defaultRowHeight="15"/>
  <cols>
    <col min="1" max="1" width="9.140625" style="139"/>
    <col min="2" max="2" width="49.42578125" style="139" bestFit="1" customWidth="1"/>
    <col min="3" max="16384" width="9.140625" style="139"/>
  </cols>
  <sheetData>
    <row r="2" spans="1:2">
      <c r="A2" s="192" t="s">
        <v>0</v>
      </c>
    </row>
    <row r="3" spans="1:2">
      <c r="A3" s="80" t="s">
        <v>1</v>
      </c>
      <c r="B3" s="140" t="s">
        <v>2</v>
      </c>
    </row>
    <row r="4" spans="1:2">
      <c r="A4" s="139">
        <v>0</v>
      </c>
      <c r="B4" s="140" t="s">
        <v>3</v>
      </c>
    </row>
    <row r="5" spans="1:2">
      <c r="A5" s="139">
        <v>1</v>
      </c>
      <c r="B5" s="140" t="s">
        <v>4</v>
      </c>
    </row>
    <row r="6" spans="1:2">
      <c r="A6" s="139">
        <v>2</v>
      </c>
      <c r="B6" s="140" t="s">
        <v>5</v>
      </c>
    </row>
    <row r="7" spans="1:2">
      <c r="A7" s="139">
        <v>3</v>
      </c>
      <c r="B7" s="140" t="s">
        <v>6</v>
      </c>
    </row>
    <row r="8" spans="1:2">
      <c r="A8" s="139">
        <v>4</v>
      </c>
      <c r="B8" s="140" t="s">
        <v>7</v>
      </c>
    </row>
    <row r="9" spans="1:2">
      <c r="A9" s="139">
        <v>5</v>
      </c>
      <c r="B9" s="140" t="s">
        <v>8</v>
      </c>
    </row>
    <row r="10" spans="1:2">
      <c r="A10" s="139">
        <v>6</v>
      </c>
      <c r="B10" s="140" t="s">
        <v>9</v>
      </c>
    </row>
    <row r="11" spans="1:2">
      <c r="A11" s="139">
        <v>7</v>
      </c>
      <c r="B11" s="140" t="s">
        <v>10</v>
      </c>
    </row>
    <row r="13" spans="1:2">
      <c r="B13" s="140" t="s">
        <v>11</v>
      </c>
    </row>
    <row r="14" spans="1:2">
      <c r="B14" s="140" t="s">
        <v>12</v>
      </c>
    </row>
    <row r="15" spans="1:2">
      <c r="B15" s="140" t="s">
        <v>13</v>
      </c>
    </row>
    <row r="16" spans="1:2">
      <c r="B16" s="140" t="s">
        <v>14</v>
      </c>
    </row>
    <row r="17" spans="2:2">
      <c r="B17" s="140" t="s">
        <v>15</v>
      </c>
    </row>
    <row r="18" spans="2:2">
      <c r="B18" s="140" t="s">
        <v>16</v>
      </c>
    </row>
    <row r="19" spans="2:2">
      <c r="B19" s="140" t="s">
        <v>17</v>
      </c>
    </row>
    <row r="20" spans="2:2">
      <c r="B20" s="140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92D050"/>
    <pageSetUpPr fitToPage="1"/>
  </sheetPr>
  <dimension ref="A1:K167"/>
  <sheetViews>
    <sheetView view="pageLayout" zoomScaleNormal="100" workbookViewId="0"/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87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300" t="s">
        <v>21</v>
      </c>
      <c r="B1" s="347" t="s">
        <v>22</v>
      </c>
      <c r="C1" s="347" t="s">
        <v>23</v>
      </c>
      <c r="D1" s="348" t="s">
        <v>24</v>
      </c>
      <c r="E1" s="347" t="s">
        <v>25</v>
      </c>
      <c r="F1" s="347" t="s">
        <v>26</v>
      </c>
      <c r="G1" s="349" t="s">
        <v>27</v>
      </c>
      <c r="H1" s="350" t="s">
        <v>28</v>
      </c>
      <c r="I1" s="347" t="s">
        <v>29</v>
      </c>
      <c r="J1" s="351" t="s">
        <v>30</v>
      </c>
    </row>
    <row r="2" spans="1:10" s="2" customFormat="1">
      <c r="A2" s="301" t="s">
        <v>31</v>
      </c>
      <c r="B2" s="234" t="s">
        <v>32</v>
      </c>
      <c r="C2" s="288">
        <v>1</v>
      </c>
      <c r="D2" s="296">
        <v>1</v>
      </c>
      <c r="E2" s="245">
        <v>4.0999999999999996</v>
      </c>
      <c r="F2" s="245">
        <f t="shared" ref="F2:F33" si="0">D2*E2</f>
        <v>4.0999999999999996</v>
      </c>
      <c r="G2" s="54" t="s">
        <v>33</v>
      </c>
      <c r="H2" s="247" t="s">
        <v>34</v>
      </c>
      <c r="I2" s="248">
        <v>10</v>
      </c>
      <c r="J2" s="302"/>
    </row>
    <row r="3" spans="1:10">
      <c r="A3" s="301" t="s">
        <v>31</v>
      </c>
      <c r="B3" s="6" t="s">
        <v>35</v>
      </c>
      <c r="C3" s="246">
        <v>31</v>
      </c>
      <c r="D3" s="296">
        <v>4</v>
      </c>
      <c r="E3" s="245">
        <v>4.95</v>
      </c>
      <c r="F3" s="245">
        <f t="shared" si="0"/>
        <v>19.8</v>
      </c>
      <c r="G3" s="54" t="s">
        <v>36</v>
      </c>
      <c r="H3" s="247" t="s">
        <v>37</v>
      </c>
      <c r="I3" s="248">
        <v>10</v>
      </c>
      <c r="J3" s="302"/>
    </row>
    <row r="4" spans="1:10">
      <c r="A4" s="301" t="s">
        <v>31</v>
      </c>
      <c r="B4" s="249" t="s">
        <v>38</v>
      </c>
      <c r="C4" s="246">
        <v>24</v>
      </c>
      <c r="D4" s="296">
        <v>3</v>
      </c>
      <c r="E4" s="245">
        <v>7.84</v>
      </c>
      <c r="F4" s="245">
        <f t="shared" si="0"/>
        <v>23.52</v>
      </c>
      <c r="G4" s="54" t="s">
        <v>39</v>
      </c>
      <c r="H4" s="247" t="s">
        <v>37</v>
      </c>
      <c r="I4" s="248">
        <v>10</v>
      </c>
      <c r="J4" s="302"/>
    </row>
    <row r="5" spans="1:10">
      <c r="A5" s="301" t="s">
        <v>31</v>
      </c>
      <c r="B5" s="6" t="s">
        <v>40</v>
      </c>
      <c r="C5" s="246">
        <v>2</v>
      </c>
      <c r="D5" s="296">
        <v>1</v>
      </c>
      <c r="E5" s="245">
        <v>4.7300000000000004</v>
      </c>
      <c r="F5" s="245">
        <f t="shared" si="0"/>
        <v>4.7300000000000004</v>
      </c>
      <c r="G5" s="54" t="s">
        <v>41</v>
      </c>
      <c r="H5" s="247" t="s">
        <v>37</v>
      </c>
      <c r="I5" s="248">
        <v>10</v>
      </c>
      <c r="J5" s="303"/>
    </row>
    <row r="6" spans="1:10">
      <c r="A6" s="301" t="s">
        <v>31</v>
      </c>
      <c r="B6" s="6" t="s">
        <v>42</v>
      </c>
      <c r="C6" s="246">
        <v>2</v>
      </c>
      <c r="D6" s="296">
        <v>1</v>
      </c>
      <c r="E6" s="245">
        <v>18.27</v>
      </c>
      <c r="F6" s="245">
        <f t="shared" si="0"/>
        <v>18.27</v>
      </c>
      <c r="G6" s="54" t="s">
        <v>43</v>
      </c>
      <c r="H6" s="352" t="s">
        <v>44</v>
      </c>
      <c r="I6" s="248">
        <v>2</v>
      </c>
      <c r="J6" s="303"/>
    </row>
    <row r="7" spans="1:10">
      <c r="A7" s="301" t="s">
        <v>31</v>
      </c>
      <c r="B7" s="353" t="s">
        <v>45</v>
      </c>
      <c r="C7" s="288">
        <v>3</v>
      </c>
      <c r="D7" s="296">
        <v>1</v>
      </c>
      <c r="E7" s="245">
        <v>5.4</v>
      </c>
      <c r="F7" s="245">
        <f t="shared" si="0"/>
        <v>5.4</v>
      </c>
      <c r="G7" s="54" t="s">
        <v>46</v>
      </c>
      <c r="H7" s="352" t="s">
        <v>47</v>
      </c>
      <c r="I7" s="248">
        <v>20</v>
      </c>
      <c r="J7" s="302"/>
    </row>
    <row r="8" spans="1:10">
      <c r="A8" s="301" t="s">
        <v>31</v>
      </c>
      <c r="B8" s="353" t="s">
        <v>48</v>
      </c>
      <c r="C8" s="294">
        <v>3</v>
      </c>
      <c r="D8" s="296">
        <v>3</v>
      </c>
      <c r="E8" s="245">
        <v>42</v>
      </c>
      <c r="F8" s="245">
        <f t="shared" si="0"/>
        <v>126</v>
      </c>
      <c r="G8" s="54" t="s">
        <v>49</v>
      </c>
      <c r="H8" s="271" t="s">
        <v>50</v>
      </c>
      <c r="I8" s="248">
        <v>1</v>
      </c>
      <c r="J8" s="302"/>
    </row>
    <row r="9" spans="1:10">
      <c r="A9" s="301" t="s">
        <v>31</v>
      </c>
      <c r="B9" s="354" t="s">
        <v>51</v>
      </c>
      <c r="C9" s="278">
        <v>2</v>
      </c>
      <c r="D9" s="296">
        <v>2</v>
      </c>
      <c r="E9" s="245">
        <v>38</v>
      </c>
      <c r="F9" s="245">
        <f t="shared" si="0"/>
        <v>76</v>
      </c>
      <c r="G9" s="54" t="s">
        <v>52</v>
      </c>
      <c r="H9" s="271" t="s">
        <v>50</v>
      </c>
      <c r="I9" s="248">
        <v>1</v>
      </c>
      <c r="J9" s="302"/>
    </row>
    <row r="10" spans="1:10">
      <c r="A10" s="301" t="s">
        <v>31</v>
      </c>
      <c r="B10" s="354" t="s">
        <v>53</v>
      </c>
      <c r="C10" s="278">
        <v>1</v>
      </c>
      <c r="D10" s="296">
        <v>1</v>
      </c>
      <c r="E10" s="245">
        <v>36</v>
      </c>
      <c r="F10" s="245">
        <f t="shared" si="0"/>
        <v>36</v>
      </c>
      <c r="G10" s="54" t="s">
        <v>54</v>
      </c>
      <c r="H10" s="271" t="s">
        <v>50</v>
      </c>
      <c r="I10" s="248">
        <v>1</v>
      </c>
      <c r="J10" s="302"/>
    </row>
    <row r="11" spans="1:10">
      <c r="A11" s="304" t="s">
        <v>55</v>
      </c>
      <c r="B11" s="6" t="s">
        <v>56</v>
      </c>
      <c r="C11" s="291">
        <v>1</v>
      </c>
      <c r="D11" s="296">
        <v>1</v>
      </c>
      <c r="E11" s="245">
        <v>45</v>
      </c>
      <c r="F11" s="245">
        <f t="shared" si="0"/>
        <v>45</v>
      </c>
      <c r="G11" s="54" t="s">
        <v>57</v>
      </c>
      <c r="H11" s="352" t="s">
        <v>47</v>
      </c>
      <c r="I11" s="248">
        <v>1</v>
      </c>
      <c r="J11" s="302"/>
    </row>
    <row r="12" spans="1:10">
      <c r="A12" s="304" t="s">
        <v>55</v>
      </c>
      <c r="B12" s="236" t="s">
        <v>58</v>
      </c>
      <c r="C12" s="355">
        <v>2</v>
      </c>
      <c r="D12" s="296">
        <v>1</v>
      </c>
      <c r="E12" s="245">
        <v>3</v>
      </c>
      <c r="F12" s="245">
        <f t="shared" si="0"/>
        <v>3</v>
      </c>
      <c r="G12" s="155" t="s">
        <v>59</v>
      </c>
      <c r="H12" s="256" t="s">
        <v>60</v>
      </c>
      <c r="I12" s="254">
        <v>2</v>
      </c>
      <c r="J12" s="302"/>
    </row>
    <row r="13" spans="1:10">
      <c r="A13" s="304" t="s">
        <v>55</v>
      </c>
      <c r="B13" s="236" t="s">
        <v>61</v>
      </c>
      <c r="C13" s="7">
        <v>2</v>
      </c>
      <c r="D13" s="296">
        <v>1</v>
      </c>
      <c r="E13" s="245">
        <v>3</v>
      </c>
      <c r="F13" s="245">
        <f t="shared" si="0"/>
        <v>3</v>
      </c>
      <c r="G13" s="155" t="s">
        <v>62</v>
      </c>
      <c r="H13" s="256" t="s">
        <v>60</v>
      </c>
      <c r="I13" s="254">
        <v>2</v>
      </c>
      <c r="J13" s="302"/>
    </row>
    <row r="14" spans="1:10">
      <c r="A14" s="304" t="s">
        <v>55</v>
      </c>
      <c r="B14" s="12" t="s">
        <v>63</v>
      </c>
      <c r="C14" s="355">
        <v>5</v>
      </c>
      <c r="D14" s="296">
        <v>1</v>
      </c>
      <c r="E14" s="245">
        <v>0.86</v>
      </c>
      <c r="F14" s="245">
        <f t="shared" si="0"/>
        <v>0.86</v>
      </c>
      <c r="G14" s="155" t="s">
        <v>64</v>
      </c>
      <c r="H14" s="256" t="s">
        <v>60</v>
      </c>
      <c r="I14" s="257">
        <v>5</v>
      </c>
      <c r="J14" s="302"/>
    </row>
    <row r="15" spans="1:10">
      <c r="A15" s="304" t="s">
        <v>55</v>
      </c>
      <c r="B15" s="12" t="s">
        <v>65</v>
      </c>
      <c r="C15" s="355">
        <v>2</v>
      </c>
      <c r="D15" s="296">
        <v>1</v>
      </c>
      <c r="E15" s="245">
        <v>0.86</v>
      </c>
      <c r="F15" s="245">
        <f t="shared" si="0"/>
        <v>0.86</v>
      </c>
      <c r="G15" s="155" t="s">
        <v>66</v>
      </c>
      <c r="H15" s="256" t="s">
        <v>60</v>
      </c>
      <c r="I15" s="257">
        <v>2</v>
      </c>
      <c r="J15" s="302"/>
    </row>
    <row r="16" spans="1:10">
      <c r="A16" s="304" t="s">
        <v>55</v>
      </c>
      <c r="B16" s="12" t="s">
        <v>67</v>
      </c>
      <c r="C16" s="355">
        <v>2</v>
      </c>
      <c r="D16" s="296">
        <v>1</v>
      </c>
      <c r="E16" s="245">
        <v>0.86</v>
      </c>
      <c r="F16" s="245">
        <f t="shared" si="0"/>
        <v>0.86</v>
      </c>
      <c r="G16" s="155" t="s">
        <v>68</v>
      </c>
      <c r="H16" s="256" t="s">
        <v>60</v>
      </c>
      <c r="I16" s="257">
        <v>2</v>
      </c>
      <c r="J16" s="302"/>
    </row>
    <row r="17" spans="1:10">
      <c r="A17" s="304" t="s">
        <v>55</v>
      </c>
      <c r="B17" s="12" t="s">
        <v>69</v>
      </c>
      <c r="C17" s="355">
        <v>5</v>
      </c>
      <c r="D17" s="296">
        <v>1</v>
      </c>
      <c r="E17" s="245">
        <v>0.86</v>
      </c>
      <c r="F17" s="245">
        <f t="shared" si="0"/>
        <v>0.86</v>
      </c>
      <c r="G17" s="155" t="s">
        <v>70</v>
      </c>
      <c r="H17" s="256" t="s">
        <v>60</v>
      </c>
      <c r="I17" s="257">
        <v>5</v>
      </c>
      <c r="J17" s="302"/>
    </row>
    <row r="18" spans="1:10" s="251" customFormat="1">
      <c r="A18" s="304" t="s">
        <v>55</v>
      </c>
      <c r="B18" s="12" t="s">
        <v>71</v>
      </c>
      <c r="C18" s="355">
        <v>2</v>
      </c>
      <c r="D18" s="296">
        <v>1</v>
      </c>
      <c r="E18" s="245">
        <v>0.86</v>
      </c>
      <c r="F18" s="245">
        <f t="shared" si="0"/>
        <v>0.86</v>
      </c>
      <c r="G18" s="155" t="s">
        <v>72</v>
      </c>
      <c r="H18" s="256" t="s">
        <v>60</v>
      </c>
      <c r="I18" s="257">
        <v>2</v>
      </c>
      <c r="J18" s="302"/>
    </row>
    <row r="19" spans="1:10">
      <c r="A19" s="304" t="s">
        <v>55</v>
      </c>
      <c r="B19" s="15" t="s">
        <v>73</v>
      </c>
      <c r="C19" s="355">
        <v>7</v>
      </c>
      <c r="D19" s="296">
        <v>1</v>
      </c>
      <c r="E19" s="245">
        <v>1.45</v>
      </c>
      <c r="F19" s="245">
        <f t="shared" si="0"/>
        <v>1.45</v>
      </c>
      <c r="G19" s="155" t="s">
        <v>74</v>
      </c>
      <c r="H19" s="256" t="s">
        <v>60</v>
      </c>
      <c r="I19" s="257">
        <v>10</v>
      </c>
      <c r="J19" s="302"/>
    </row>
    <row r="20" spans="1:10">
      <c r="A20" s="304" t="s">
        <v>55</v>
      </c>
      <c r="B20" s="1" t="s">
        <v>75</v>
      </c>
      <c r="C20" s="355">
        <v>7</v>
      </c>
      <c r="D20" s="296">
        <v>1</v>
      </c>
      <c r="E20" s="245">
        <v>1.45</v>
      </c>
      <c r="F20" s="245">
        <f t="shared" si="0"/>
        <v>1.45</v>
      </c>
      <c r="G20" s="155" t="s">
        <v>76</v>
      </c>
      <c r="H20" s="256" t="s">
        <v>60</v>
      </c>
      <c r="I20" s="248">
        <v>10</v>
      </c>
      <c r="J20" s="302"/>
    </row>
    <row r="21" spans="1:10">
      <c r="A21" s="304" t="s">
        <v>55</v>
      </c>
      <c r="B21" s="15" t="s">
        <v>77</v>
      </c>
      <c r="C21" s="355">
        <v>7</v>
      </c>
      <c r="D21" s="296">
        <v>1</v>
      </c>
      <c r="E21" s="245">
        <v>1.45</v>
      </c>
      <c r="F21" s="245">
        <f t="shared" si="0"/>
        <v>1.45</v>
      </c>
      <c r="G21" s="155" t="s">
        <v>78</v>
      </c>
      <c r="H21" s="256" t="s">
        <v>60</v>
      </c>
      <c r="I21" s="257">
        <v>10</v>
      </c>
      <c r="J21" s="302"/>
    </row>
    <row r="22" spans="1:10">
      <c r="A22" s="304" t="s">
        <v>55</v>
      </c>
      <c r="B22" s="12" t="s">
        <v>79</v>
      </c>
      <c r="C22" s="355">
        <v>5</v>
      </c>
      <c r="D22" s="296">
        <v>1</v>
      </c>
      <c r="E22" s="245">
        <v>0.86</v>
      </c>
      <c r="F22" s="245">
        <f t="shared" si="0"/>
        <v>0.86</v>
      </c>
      <c r="G22" s="155" t="s">
        <v>80</v>
      </c>
      <c r="H22" s="256" t="s">
        <v>60</v>
      </c>
      <c r="I22" s="257">
        <v>5</v>
      </c>
      <c r="J22" s="302"/>
    </row>
    <row r="23" spans="1:10">
      <c r="A23" s="304" t="s">
        <v>55</v>
      </c>
      <c r="B23" s="12" t="s">
        <v>81</v>
      </c>
      <c r="C23" s="355">
        <v>5</v>
      </c>
      <c r="D23" s="296">
        <v>1</v>
      </c>
      <c r="E23" s="245">
        <v>0.86</v>
      </c>
      <c r="F23" s="245">
        <f t="shared" si="0"/>
        <v>0.86</v>
      </c>
      <c r="G23" s="155" t="s">
        <v>82</v>
      </c>
      <c r="H23" s="256" t="s">
        <v>60</v>
      </c>
      <c r="I23" s="257">
        <v>5</v>
      </c>
      <c r="J23" s="302"/>
    </row>
    <row r="24" spans="1:10">
      <c r="A24" s="304" t="s">
        <v>55</v>
      </c>
      <c r="B24" s="236" t="s">
        <v>83</v>
      </c>
      <c r="C24" s="355">
        <v>2</v>
      </c>
      <c r="D24" s="296">
        <v>1</v>
      </c>
      <c r="E24" s="245">
        <v>0.86</v>
      </c>
      <c r="F24" s="245">
        <f t="shared" si="0"/>
        <v>0.86</v>
      </c>
      <c r="G24" s="54" t="s">
        <v>84</v>
      </c>
      <c r="H24" s="256" t="s">
        <v>60</v>
      </c>
      <c r="I24" s="248">
        <v>5</v>
      </c>
      <c r="J24" s="302"/>
    </row>
    <row r="25" spans="1:10">
      <c r="A25" s="304" t="s">
        <v>55</v>
      </c>
      <c r="B25" t="s">
        <v>85</v>
      </c>
      <c r="C25" s="355">
        <v>2</v>
      </c>
      <c r="D25" s="296">
        <v>1</v>
      </c>
      <c r="E25" s="245">
        <v>0.86</v>
      </c>
      <c r="F25" s="245">
        <f t="shared" si="0"/>
        <v>0.86</v>
      </c>
      <c r="G25" s="155" t="s">
        <v>86</v>
      </c>
      <c r="H25" s="256" t="s">
        <v>60</v>
      </c>
      <c r="I25" s="257">
        <v>5</v>
      </c>
      <c r="J25" s="302"/>
    </row>
    <row r="26" spans="1:10">
      <c r="A26" s="304" t="s">
        <v>55</v>
      </c>
      <c r="B26" s="15" t="s">
        <v>87</v>
      </c>
      <c r="C26" s="7">
        <v>2</v>
      </c>
      <c r="D26" s="296">
        <v>1</v>
      </c>
      <c r="E26" s="245">
        <v>0.86</v>
      </c>
      <c r="F26" s="245">
        <f t="shared" si="0"/>
        <v>0.86</v>
      </c>
      <c r="G26" s="54" t="s">
        <v>88</v>
      </c>
      <c r="H26" s="256" t="s">
        <v>60</v>
      </c>
      <c r="I26" s="248">
        <v>5</v>
      </c>
      <c r="J26" s="302"/>
    </row>
    <row r="27" spans="1:10">
      <c r="A27" s="304" t="s">
        <v>55</v>
      </c>
      <c r="B27" s="12" t="s">
        <v>89</v>
      </c>
      <c r="C27" s="355">
        <v>2</v>
      </c>
      <c r="D27" s="296">
        <v>1</v>
      </c>
      <c r="E27" s="245">
        <v>0.86</v>
      </c>
      <c r="F27" s="245">
        <f t="shared" si="0"/>
        <v>0.86</v>
      </c>
      <c r="G27" s="155" t="s">
        <v>90</v>
      </c>
      <c r="H27" s="256" t="s">
        <v>60</v>
      </c>
      <c r="I27" s="257">
        <v>5</v>
      </c>
      <c r="J27" s="302"/>
    </row>
    <row r="28" spans="1:10">
      <c r="A28" s="304" t="s">
        <v>55</v>
      </c>
      <c r="B28" s="16" t="s">
        <v>91</v>
      </c>
      <c r="C28" s="291">
        <v>2</v>
      </c>
      <c r="D28" s="296">
        <v>1</v>
      </c>
      <c r="E28" s="245">
        <v>5</v>
      </c>
      <c r="F28" s="245">
        <f t="shared" si="0"/>
        <v>5</v>
      </c>
      <c r="G28" s="155" t="s">
        <v>92</v>
      </c>
      <c r="H28" s="256" t="s">
        <v>60</v>
      </c>
      <c r="I28" s="257">
        <v>1</v>
      </c>
      <c r="J28" s="302"/>
    </row>
    <row r="29" spans="1:10">
      <c r="A29" s="304" t="s">
        <v>55</v>
      </c>
      <c r="B29" s="16" t="s">
        <v>93</v>
      </c>
      <c r="C29" s="291">
        <v>2</v>
      </c>
      <c r="D29" s="296">
        <v>1</v>
      </c>
      <c r="E29" s="245">
        <v>5</v>
      </c>
      <c r="F29" s="245">
        <f t="shared" si="0"/>
        <v>5</v>
      </c>
      <c r="G29" s="155" t="s">
        <v>94</v>
      </c>
      <c r="H29" s="256" t="s">
        <v>60</v>
      </c>
      <c r="I29" s="248">
        <v>1</v>
      </c>
      <c r="J29" s="302"/>
    </row>
    <row r="30" spans="1:10">
      <c r="A30" s="304" t="s">
        <v>55</v>
      </c>
      <c r="B30" s="16" t="s">
        <v>95</v>
      </c>
      <c r="C30" s="291">
        <v>2</v>
      </c>
      <c r="D30" s="296">
        <v>1</v>
      </c>
      <c r="E30" s="245">
        <v>5</v>
      </c>
      <c r="F30" s="245">
        <f t="shared" si="0"/>
        <v>5</v>
      </c>
      <c r="G30" s="155" t="s">
        <v>96</v>
      </c>
      <c r="H30" s="256" t="s">
        <v>60</v>
      </c>
      <c r="I30" s="248">
        <v>1</v>
      </c>
      <c r="J30" s="302"/>
    </row>
    <row r="31" spans="1:10">
      <c r="A31" s="304" t="s">
        <v>55</v>
      </c>
      <c r="B31" s="354" t="s">
        <v>97</v>
      </c>
      <c r="C31" s="291">
        <v>2</v>
      </c>
      <c r="D31" s="296">
        <v>1</v>
      </c>
      <c r="E31" s="245">
        <v>2</v>
      </c>
      <c r="F31" s="245">
        <f t="shared" si="0"/>
        <v>2</v>
      </c>
      <c r="G31" s="54" t="s">
        <v>98</v>
      </c>
      <c r="H31" s="338" t="s">
        <v>99</v>
      </c>
      <c r="I31" s="254">
        <v>10</v>
      </c>
      <c r="J31" s="302"/>
    </row>
    <row r="32" spans="1:10">
      <c r="A32" s="304" t="s">
        <v>55</v>
      </c>
      <c r="B32" s="354" t="s">
        <v>100</v>
      </c>
      <c r="C32" s="291">
        <v>1</v>
      </c>
      <c r="D32" s="296">
        <v>1</v>
      </c>
      <c r="E32" s="245">
        <v>2</v>
      </c>
      <c r="F32" s="245">
        <f t="shared" si="0"/>
        <v>2</v>
      </c>
      <c r="G32" s="54" t="s">
        <v>101</v>
      </c>
      <c r="H32" s="338" t="s">
        <v>99</v>
      </c>
      <c r="I32" s="254">
        <v>10</v>
      </c>
      <c r="J32" s="302"/>
    </row>
    <row r="33" spans="1:10">
      <c r="A33" s="304" t="s">
        <v>55</v>
      </c>
      <c r="B33" s="354" t="s">
        <v>102</v>
      </c>
      <c r="C33" s="291">
        <v>1</v>
      </c>
      <c r="D33" s="296">
        <v>1</v>
      </c>
      <c r="E33" s="245">
        <v>2.35</v>
      </c>
      <c r="F33" s="245">
        <f t="shared" si="0"/>
        <v>2.35</v>
      </c>
      <c r="G33" s="54" t="s">
        <v>103</v>
      </c>
      <c r="H33" s="338" t="s">
        <v>99</v>
      </c>
      <c r="I33" s="248">
        <v>10</v>
      </c>
      <c r="J33" s="302"/>
    </row>
    <row r="34" spans="1:10">
      <c r="A34" s="304" t="s">
        <v>55</v>
      </c>
      <c r="B34" s="66" t="s">
        <v>104</v>
      </c>
      <c r="C34" s="7">
        <v>1</v>
      </c>
      <c r="D34" s="296">
        <v>1</v>
      </c>
      <c r="E34" s="245">
        <v>0.54</v>
      </c>
      <c r="F34" s="245">
        <f t="shared" ref="F34:F65" si="1">D34*E34</f>
        <v>0.54</v>
      </c>
      <c r="G34" s="54" t="s">
        <v>105</v>
      </c>
      <c r="H34" s="256" t="s">
        <v>60</v>
      </c>
      <c r="I34" s="248">
        <v>1</v>
      </c>
      <c r="J34" s="302"/>
    </row>
    <row r="35" spans="1:10">
      <c r="A35" s="304" t="s">
        <v>55</v>
      </c>
      <c r="B35" s="66" t="s">
        <v>106</v>
      </c>
      <c r="C35" s="7">
        <v>1</v>
      </c>
      <c r="D35" s="296">
        <v>1</v>
      </c>
      <c r="E35" s="245">
        <v>0.54</v>
      </c>
      <c r="F35" s="245">
        <f t="shared" si="1"/>
        <v>0.54</v>
      </c>
      <c r="G35" s="54" t="s">
        <v>107</v>
      </c>
      <c r="H35" s="256" t="s">
        <v>60</v>
      </c>
      <c r="I35" s="248">
        <v>1</v>
      </c>
      <c r="J35" s="302"/>
    </row>
    <row r="36" spans="1:10">
      <c r="A36" s="304" t="s">
        <v>55</v>
      </c>
      <c r="B36" s="66" t="s">
        <v>108</v>
      </c>
      <c r="C36" s="7">
        <v>1</v>
      </c>
      <c r="D36" s="296">
        <v>1</v>
      </c>
      <c r="E36" s="245">
        <v>0.54</v>
      </c>
      <c r="F36" s="245">
        <f t="shared" si="1"/>
        <v>0.54</v>
      </c>
      <c r="G36" s="54" t="s">
        <v>109</v>
      </c>
      <c r="H36" s="256" t="s">
        <v>60</v>
      </c>
      <c r="I36" s="248">
        <v>1</v>
      </c>
      <c r="J36" s="302"/>
    </row>
    <row r="37" spans="1:10">
      <c r="A37" s="304" t="s">
        <v>55</v>
      </c>
      <c r="B37" s="12" t="s">
        <v>110</v>
      </c>
      <c r="C37" s="7">
        <v>5</v>
      </c>
      <c r="D37" s="296">
        <v>1</v>
      </c>
      <c r="E37" s="245">
        <v>3.77</v>
      </c>
      <c r="F37" s="245">
        <f t="shared" si="1"/>
        <v>3.77</v>
      </c>
      <c r="G37" s="54" t="s">
        <v>111</v>
      </c>
      <c r="H37" s="256" t="s">
        <v>60</v>
      </c>
      <c r="I37" s="248">
        <v>5</v>
      </c>
      <c r="J37" s="302"/>
    </row>
    <row r="38" spans="1:10">
      <c r="A38" s="304" t="s">
        <v>55</v>
      </c>
      <c r="B38" s="258" t="s">
        <v>112</v>
      </c>
      <c r="C38" s="291">
        <v>1</v>
      </c>
      <c r="D38" s="296">
        <v>1</v>
      </c>
      <c r="E38" s="245">
        <v>1.4</v>
      </c>
      <c r="F38" s="245">
        <f t="shared" si="1"/>
        <v>1.4</v>
      </c>
      <c r="G38" s="54" t="s">
        <v>113</v>
      </c>
      <c r="H38" s="352" t="s">
        <v>114</v>
      </c>
      <c r="I38" s="254">
        <v>1</v>
      </c>
      <c r="J38" s="302"/>
    </row>
    <row r="39" spans="1:10">
      <c r="A39" s="304" t="s">
        <v>55</v>
      </c>
      <c r="B39" s="338" t="s">
        <v>115</v>
      </c>
      <c r="C39" s="355">
        <v>1</v>
      </c>
      <c r="D39" s="296">
        <v>1</v>
      </c>
      <c r="E39" s="245">
        <v>148</v>
      </c>
      <c r="F39" s="245">
        <f t="shared" si="1"/>
        <v>148</v>
      </c>
      <c r="G39" s="54" t="s">
        <v>116</v>
      </c>
      <c r="H39" s="338" t="s">
        <v>117</v>
      </c>
      <c r="I39" s="248">
        <v>1</v>
      </c>
      <c r="J39" s="302"/>
    </row>
    <row r="40" spans="1:10">
      <c r="A40" s="304" t="s">
        <v>55</v>
      </c>
      <c r="B40" s="338" t="s">
        <v>118</v>
      </c>
      <c r="C40" s="355">
        <v>1</v>
      </c>
      <c r="D40" s="296">
        <v>1</v>
      </c>
      <c r="E40" s="245">
        <v>1.47</v>
      </c>
      <c r="F40" s="245">
        <f t="shared" si="1"/>
        <v>1.47</v>
      </c>
      <c r="G40" s="54" t="s">
        <v>119</v>
      </c>
      <c r="H40" s="338" t="s">
        <v>120</v>
      </c>
      <c r="I40" s="248">
        <v>1</v>
      </c>
      <c r="J40" s="302"/>
    </row>
    <row r="41" spans="1:10">
      <c r="A41" s="304" t="s">
        <v>55</v>
      </c>
      <c r="B41" s="258" t="s">
        <v>121</v>
      </c>
      <c r="C41" s="291">
        <v>1</v>
      </c>
      <c r="D41" s="296">
        <v>1</v>
      </c>
      <c r="E41" s="245">
        <v>12.07</v>
      </c>
      <c r="F41" s="245">
        <f t="shared" si="1"/>
        <v>12.07</v>
      </c>
      <c r="G41" s="54" t="s">
        <v>122</v>
      </c>
      <c r="H41" s="352" t="s">
        <v>123</v>
      </c>
      <c r="I41" s="248">
        <v>1</v>
      </c>
      <c r="J41" s="302"/>
    </row>
    <row r="42" spans="1:10">
      <c r="A42" s="304" t="s">
        <v>55</v>
      </c>
      <c r="B42" s="338" t="s">
        <v>124</v>
      </c>
      <c r="C42" s="7">
        <v>1</v>
      </c>
      <c r="D42" s="296">
        <v>1</v>
      </c>
      <c r="E42" s="245">
        <v>33.590000000000003</v>
      </c>
      <c r="F42" s="245">
        <f t="shared" si="1"/>
        <v>33.590000000000003</v>
      </c>
      <c r="G42" s="54" t="s">
        <v>125</v>
      </c>
      <c r="H42" s="338" t="s">
        <v>99</v>
      </c>
      <c r="I42" s="248">
        <v>1</v>
      </c>
      <c r="J42" s="302"/>
    </row>
    <row r="43" spans="1:10">
      <c r="A43" s="304" t="s">
        <v>55</v>
      </c>
      <c r="B43" s="356" t="s">
        <v>126</v>
      </c>
      <c r="C43" s="291">
        <v>1</v>
      </c>
      <c r="D43" s="296">
        <v>1</v>
      </c>
      <c r="E43" s="245">
        <v>16.82</v>
      </c>
      <c r="F43" s="245">
        <f t="shared" si="1"/>
        <v>16.82</v>
      </c>
      <c r="G43" s="54" t="s">
        <v>127</v>
      </c>
      <c r="H43" s="352" t="s">
        <v>128</v>
      </c>
      <c r="I43" s="248">
        <v>1</v>
      </c>
      <c r="J43" s="302"/>
    </row>
    <row r="44" spans="1:10">
      <c r="A44" s="304" t="s">
        <v>55</v>
      </c>
      <c r="B44" s="6" t="s">
        <v>129</v>
      </c>
      <c r="C44" s="291">
        <v>1</v>
      </c>
      <c r="D44" s="296">
        <v>1</v>
      </c>
      <c r="E44" s="245">
        <v>9</v>
      </c>
      <c r="F44" s="245">
        <f t="shared" si="1"/>
        <v>9</v>
      </c>
      <c r="G44" s="54" t="s">
        <v>130</v>
      </c>
      <c r="H44" s="352" t="s">
        <v>131</v>
      </c>
      <c r="I44" s="248">
        <v>1</v>
      </c>
      <c r="J44" s="302"/>
    </row>
    <row r="45" spans="1:10">
      <c r="A45" s="304" t="s">
        <v>55</v>
      </c>
      <c r="B45" s="15" t="s">
        <v>132</v>
      </c>
      <c r="C45" s="40">
        <v>1</v>
      </c>
      <c r="D45" s="296">
        <v>1</v>
      </c>
      <c r="E45" s="245">
        <v>11</v>
      </c>
      <c r="F45" s="245">
        <f t="shared" si="1"/>
        <v>11</v>
      </c>
      <c r="G45" s="54" t="s">
        <v>133</v>
      </c>
      <c r="H45" s="352" t="s">
        <v>131</v>
      </c>
      <c r="I45" s="254">
        <v>1</v>
      </c>
      <c r="J45" s="302"/>
    </row>
    <row r="46" spans="1:10">
      <c r="A46" s="304" t="s">
        <v>55</v>
      </c>
      <c r="B46" s="357" t="s">
        <v>134</v>
      </c>
      <c r="C46" s="292">
        <v>1</v>
      </c>
      <c r="D46" s="296">
        <v>1</v>
      </c>
      <c r="E46" s="245">
        <v>8</v>
      </c>
      <c r="F46" s="245">
        <f t="shared" si="1"/>
        <v>8</v>
      </c>
      <c r="G46" s="56" t="s">
        <v>135</v>
      </c>
      <c r="H46" s="352" t="s">
        <v>136</v>
      </c>
      <c r="I46" s="248">
        <v>1</v>
      </c>
      <c r="J46" s="302"/>
    </row>
    <row r="47" spans="1:10">
      <c r="A47" s="304" t="s">
        <v>55</v>
      </c>
      <c r="B47" s="1" t="s">
        <v>137</v>
      </c>
      <c r="C47" s="44">
        <v>1</v>
      </c>
      <c r="D47" s="297">
        <v>1</v>
      </c>
      <c r="E47" s="245">
        <v>11.11</v>
      </c>
      <c r="F47" s="245">
        <f t="shared" si="1"/>
        <v>11.11</v>
      </c>
      <c r="G47" s="54" t="s">
        <v>138</v>
      </c>
      <c r="H47" s="358" t="s">
        <v>139</v>
      </c>
      <c r="I47" s="248">
        <v>1</v>
      </c>
      <c r="J47" s="305"/>
    </row>
    <row r="48" spans="1:10">
      <c r="A48" s="304" t="s">
        <v>55</v>
      </c>
      <c r="B48" s="1" t="s">
        <v>140</v>
      </c>
      <c r="C48" s="246">
        <v>2</v>
      </c>
      <c r="D48" s="296">
        <v>2</v>
      </c>
      <c r="E48" s="245">
        <v>5.07</v>
      </c>
      <c r="F48" s="245">
        <f t="shared" si="1"/>
        <v>10.14</v>
      </c>
      <c r="G48" s="54" t="s">
        <v>141</v>
      </c>
      <c r="H48" s="352" t="s">
        <v>47</v>
      </c>
      <c r="I48" s="248">
        <v>1</v>
      </c>
      <c r="J48" s="302"/>
    </row>
    <row r="49" spans="1:10">
      <c r="A49" s="304" t="s">
        <v>55</v>
      </c>
      <c r="B49" s="50" t="s">
        <v>142</v>
      </c>
      <c r="C49" s="246">
        <v>1</v>
      </c>
      <c r="D49" s="296">
        <v>1</v>
      </c>
      <c r="E49" s="245">
        <v>3.35</v>
      </c>
      <c r="F49" s="245">
        <f t="shared" si="1"/>
        <v>3.35</v>
      </c>
      <c r="G49" s="54" t="s">
        <v>143</v>
      </c>
      <c r="H49" s="268" t="s">
        <v>144</v>
      </c>
      <c r="I49" s="248">
        <v>2</v>
      </c>
      <c r="J49" s="302"/>
    </row>
    <row r="50" spans="1:10">
      <c r="A50" s="304" t="s">
        <v>55</v>
      </c>
      <c r="B50" s="50" t="s">
        <v>145</v>
      </c>
      <c r="C50" s="246">
        <v>1</v>
      </c>
      <c r="D50" s="296">
        <v>1</v>
      </c>
      <c r="E50" s="245">
        <v>3.25</v>
      </c>
      <c r="F50" s="245">
        <f t="shared" si="1"/>
        <v>3.25</v>
      </c>
      <c r="G50" s="54" t="s">
        <v>146</v>
      </c>
      <c r="H50" s="268" t="s">
        <v>144</v>
      </c>
      <c r="I50" s="248">
        <v>2</v>
      </c>
      <c r="J50" s="302"/>
    </row>
    <row r="51" spans="1:10">
      <c r="A51" s="304" t="s">
        <v>55</v>
      </c>
      <c r="B51" s="233" t="s">
        <v>147</v>
      </c>
      <c r="C51" s="291">
        <v>1</v>
      </c>
      <c r="D51" s="296">
        <v>1</v>
      </c>
      <c r="E51" s="245">
        <v>4.95</v>
      </c>
      <c r="F51" s="245">
        <f t="shared" si="1"/>
        <v>4.95</v>
      </c>
      <c r="G51" s="54" t="s">
        <v>148</v>
      </c>
      <c r="H51" s="269" t="s">
        <v>149</v>
      </c>
      <c r="I51" s="248">
        <v>1</v>
      </c>
      <c r="J51" s="302"/>
    </row>
    <row r="52" spans="1:10">
      <c r="A52" s="304" t="s">
        <v>55</v>
      </c>
      <c r="B52" s="233" t="s">
        <v>150</v>
      </c>
      <c r="C52" s="291">
        <v>1</v>
      </c>
      <c r="D52" s="296">
        <v>1</v>
      </c>
      <c r="E52" s="245">
        <v>4.9000000000000004</v>
      </c>
      <c r="F52" s="245">
        <f t="shared" si="1"/>
        <v>4.9000000000000004</v>
      </c>
      <c r="G52" s="54" t="s">
        <v>151</v>
      </c>
      <c r="H52" s="269" t="s">
        <v>149</v>
      </c>
      <c r="I52" s="248">
        <v>1</v>
      </c>
      <c r="J52" s="302"/>
    </row>
    <row r="53" spans="1:10">
      <c r="A53" s="304" t="s">
        <v>55</v>
      </c>
      <c r="B53" s="233" t="s">
        <v>152</v>
      </c>
      <c r="C53" s="291">
        <v>2</v>
      </c>
      <c r="D53" s="296">
        <v>2</v>
      </c>
      <c r="E53" s="245">
        <v>4.45</v>
      </c>
      <c r="F53" s="245">
        <f t="shared" si="1"/>
        <v>8.9</v>
      </c>
      <c r="G53" s="54" t="s">
        <v>153</v>
      </c>
      <c r="H53" s="269" t="s">
        <v>149</v>
      </c>
      <c r="I53" s="248">
        <v>1</v>
      </c>
      <c r="J53" s="302"/>
    </row>
    <row r="54" spans="1:10">
      <c r="A54" s="304" t="s">
        <v>55</v>
      </c>
      <c r="B54" s="233" t="s">
        <v>154</v>
      </c>
      <c r="C54" s="291">
        <v>2</v>
      </c>
      <c r="D54" s="296">
        <v>2</v>
      </c>
      <c r="E54" s="245">
        <v>4.3499999999999996</v>
      </c>
      <c r="F54" s="245">
        <f t="shared" si="1"/>
        <v>8.6999999999999993</v>
      </c>
      <c r="G54" s="54" t="s">
        <v>155</v>
      </c>
      <c r="H54" s="269" t="s">
        <v>149</v>
      </c>
      <c r="I54" s="248">
        <v>1</v>
      </c>
      <c r="J54" s="302"/>
    </row>
    <row r="55" spans="1:10">
      <c r="A55" s="304" t="s">
        <v>55</v>
      </c>
      <c r="B55" s="353" t="s">
        <v>156</v>
      </c>
      <c r="C55" s="246">
        <v>1</v>
      </c>
      <c r="D55" s="296">
        <v>1</v>
      </c>
      <c r="E55" s="245">
        <v>30</v>
      </c>
      <c r="F55" s="245">
        <f t="shared" si="1"/>
        <v>30</v>
      </c>
      <c r="G55" s="54" t="s">
        <v>157</v>
      </c>
      <c r="H55" s="352" t="s">
        <v>158</v>
      </c>
      <c r="I55" s="248">
        <v>1</v>
      </c>
      <c r="J55" s="302"/>
    </row>
    <row r="56" spans="1:10">
      <c r="A56" s="304" t="s">
        <v>55</v>
      </c>
      <c r="B56" s="359" t="s">
        <v>159</v>
      </c>
      <c r="C56" s="288">
        <v>1</v>
      </c>
      <c r="D56" s="296">
        <v>1</v>
      </c>
      <c r="E56" s="245">
        <v>3.92</v>
      </c>
      <c r="F56" s="245">
        <f t="shared" si="1"/>
        <v>3.92</v>
      </c>
      <c r="G56" s="54" t="s">
        <v>141</v>
      </c>
      <c r="H56" s="352" t="s">
        <v>47</v>
      </c>
      <c r="I56" s="248">
        <v>1</v>
      </c>
      <c r="J56" s="302"/>
    </row>
    <row r="57" spans="1:10">
      <c r="A57" s="304" t="s">
        <v>55</v>
      </c>
      <c r="B57" s="6" t="s">
        <v>160</v>
      </c>
      <c r="C57" s="291">
        <v>1</v>
      </c>
      <c r="D57" s="296">
        <v>1</v>
      </c>
      <c r="E57" s="245">
        <v>13.9</v>
      </c>
      <c r="F57" s="245">
        <f t="shared" si="1"/>
        <v>13.9</v>
      </c>
      <c r="G57" s="54" t="s">
        <v>161</v>
      </c>
      <c r="H57" s="352" t="s">
        <v>162</v>
      </c>
      <c r="I57" s="248">
        <v>1</v>
      </c>
      <c r="J57" s="302"/>
    </row>
    <row r="58" spans="1:10">
      <c r="A58" s="304" t="s">
        <v>55</v>
      </c>
      <c r="B58" s="15" t="s">
        <v>163</v>
      </c>
      <c r="C58" s="355">
        <v>1</v>
      </c>
      <c r="D58" s="296">
        <v>1</v>
      </c>
      <c r="E58" s="245">
        <v>18</v>
      </c>
      <c r="F58" s="245">
        <f t="shared" si="1"/>
        <v>18</v>
      </c>
      <c r="G58" s="54" t="s">
        <v>164</v>
      </c>
      <c r="H58" s="352" t="s">
        <v>162</v>
      </c>
      <c r="I58" s="254">
        <v>1</v>
      </c>
      <c r="J58" s="302"/>
    </row>
    <row r="59" spans="1:10">
      <c r="A59" s="304" t="s">
        <v>55</v>
      </c>
      <c r="B59" s="357" t="s">
        <v>165</v>
      </c>
      <c r="C59" s="355">
        <v>1</v>
      </c>
      <c r="D59" s="296">
        <v>1</v>
      </c>
      <c r="E59" s="245">
        <v>6.35</v>
      </c>
      <c r="F59" s="245">
        <f t="shared" si="1"/>
        <v>6.35</v>
      </c>
      <c r="G59" s="54" t="s">
        <v>166</v>
      </c>
      <c r="H59" s="338" t="s">
        <v>167</v>
      </c>
      <c r="I59" s="248">
        <v>1</v>
      </c>
      <c r="J59" s="302"/>
    </row>
    <row r="60" spans="1:10">
      <c r="A60" s="304" t="s">
        <v>55</v>
      </c>
      <c r="B60" s="356" t="s">
        <v>168</v>
      </c>
      <c r="C60" s="360">
        <v>1</v>
      </c>
      <c r="D60" s="296">
        <v>1</v>
      </c>
      <c r="E60" s="245">
        <v>3.95</v>
      </c>
      <c r="F60" s="245">
        <f t="shared" si="1"/>
        <v>3.95</v>
      </c>
      <c r="G60" s="54" t="s">
        <v>169</v>
      </c>
      <c r="H60" s="352" t="s">
        <v>114</v>
      </c>
      <c r="I60" s="248">
        <v>1</v>
      </c>
      <c r="J60" s="302"/>
    </row>
    <row r="61" spans="1:10">
      <c r="A61" s="304" t="s">
        <v>55</v>
      </c>
      <c r="B61" s="258" t="s">
        <v>170</v>
      </c>
      <c r="C61" s="360">
        <v>1</v>
      </c>
      <c r="D61" s="296">
        <v>1</v>
      </c>
      <c r="E61" s="245">
        <v>11.5</v>
      </c>
      <c r="F61" s="245">
        <f t="shared" si="1"/>
        <v>11.5</v>
      </c>
      <c r="G61" s="54" t="s">
        <v>171</v>
      </c>
      <c r="H61" s="352" t="s">
        <v>172</v>
      </c>
      <c r="I61" s="248">
        <v>1</v>
      </c>
      <c r="J61" s="302"/>
    </row>
    <row r="62" spans="1:10">
      <c r="A62" s="304" t="s">
        <v>55</v>
      </c>
      <c r="B62" s="354" t="s">
        <v>173</v>
      </c>
      <c r="C62" s="278">
        <v>3</v>
      </c>
      <c r="D62" s="296">
        <v>1</v>
      </c>
      <c r="E62" s="245">
        <v>46</v>
      </c>
      <c r="F62" s="245">
        <f t="shared" si="1"/>
        <v>46</v>
      </c>
      <c r="G62" s="54" t="s">
        <v>174</v>
      </c>
      <c r="H62" s="271" t="s">
        <v>175</v>
      </c>
      <c r="I62" s="248">
        <v>3</v>
      </c>
      <c r="J62" s="302"/>
    </row>
    <row r="63" spans="1:10">
      <c r="A63" s="304" t="s">
        <v>55</v>
      </c>
      <c r="B63" s="354" t="s">
        <v>176</v>
      </c>
      <c r="C63" s="278">
        <v>2</v>
      </c>
      <c r="D63" s="296">
        <v>2</v>
      </c>
      <c r="E63" s="245">
        <v>22.5</v>
      </c>
      <c r="F63" s="245">
        <f t="shared" si="1"/>
        <v>45</v>
      </c>
      <c r="G63" s="54" t="s">
        <v>177</v>
      </c>
      <c r="H63" s="271" t="s">
        <v>175</v>
      </c>
      <c r="I63" s="248">
        <v>1</v>
      </c>
      <c r="J63" s="302"/>
    </row>
    <row r="64" spans="1:10">
      <c r="A64" s="304" t="s">
        <v>55</v>
      </c>
      <c r="B64" s="274" t="s">
        <v>178</v>
      </c>
      <c r="C64" s="276">
        <v>1</v>
      </c>
      <c r="D64" s="298">
        <v>1</v>
      </c>
      <c r="E64" s="275">
        <v>4.82</v>
      </c>
      <c r="F64" s="265">
        <f t="shared" si="1"/>
        <v>4.82</v>
      </c>
      <c r="G64" s="54" t="s">
        <v>179</v>
      </c>
      <c r="H64" s="275" t="s">
        <v>180</v>
      </c>
      <c r="I64" s="248">
        <v>1</v>
      </c>
      <c r="J64" s="306"/>
    </row>
    <row r="65" spans="1:10">
      <c r="A65" s="304" t="s">
        <v>55</v>
      </c>
      <c r="B65" s="26" t="s">
        <v>181</v>
      </c>
      <c r="C65" s="278">
        <v>2</v>
      </c>
      <c r="D65" s="296">
        <v>2</v>
      </c>
      <c r="E65" s="277">
        <v>3.9</v>
      </c>
      <c r="F65" s="245">
        <f t="shared" si="1"/>
        <v>7.8</v>
      </c>
      <c r="G65" s="54"/>
      <c r="H65" s="361" t="s">
        <v>114</v>
      </c>
      <c r="I65" s="254">
        <v>1</v>
      </c>
      <c r="J65" s="302"/>
    </row>
    <row r="66" spans="1:10">
      <c r="A66" s="304" t="s">
        <v>55</v>
      </c>
      <c r="B66" s="230" t="s">
        <v>182</v>
      </c>
      <c r="C66" s="232">
        <v>1</v>
      </c>
      <c r="D66" s="299">
        <v>1</v>
      </c>
      <c r="E66" s="279">
        <v>10</v>
      </c>
      <c r="F66" s="260">
        <f t="shared" ref="F66:F97" si="2">D66*E66</f>
        <v>10</v>
      </c>
      <c r="G66" s="54" t="s">
        <v>183</v>
      </c>
      <c r="H66" s="280" t="s">
        <v>120</v>
      </c>
      <c r="I66" s="262">
        <v>1</v>
      </c>
      <c r="J66" s="307"/>
    </row>
    <row r="67" spans="1:10">
      <c r="A67" s="304" t="s">
        <v>55</v>
      </c>
      <c r="B67" s="2" t="s">
        <v>184</v>
      </c>
      <c r="C67" s="7">
        <v>1</v>
      </c>
      <c r="D67" s="296">
        <v>1</v>
      </c>
      <c r="E67" s="361">
        <v>10</v>
      </c>
      <c r="F67" s="245">
        <f t="shared" si="2"/>
        <v>10</v>
      </c>
      <c r="G67" s="54"/>
      <c r="H67" s="361" t="s">
        <v>114</v>
      </c>
      <c r="I67" s="248">
        <v>1</v>
      </c>
      <c r="J67" s="302"/>
    </row>
    <row r="68" spans="1:10">
      <c r="A68" s="304" t="s">
        <v>55</v>
      </c>
      <c r="B68" s="6" t="s">
        <v>185</v>
      </c>
      <c r="C68" s="355">
        <v>1</v>
      </c>
      <c r="D68" s="296">
        <v>1</v>
      </c>
      <c r="E68" s="361">
        <v>16</v>
      </c>
      <c r="F68" s="245">
        <f t="shared" si="2"/>
        <v>16</v>
      </c>
      <c r="G68" s="54" t="s">
        <v>186</v>
      </c>
      <c r="H68" s="256" t="s">
        <v>187</v>
      </c>
      <c r="I68" s="248">
        <v>1</v>
      </c>
      <c r="J68" s="302"/>
    </row>
    <row r="69" spans="1:10">
      <c r="A69" s="304" t="s">
        <v>55</v>
      </c>
      <c r="B69" s="338" t="s">
        <v>188</v>
      </c>
      <c r="C69" s="355">
        <v>1</v>
      </c>
      <c r="D69" s="296">
        <v>1</v>
      </c>
      <c r="E69" s="361">
        <v>33.700000000000003</v>
      </c>
      <c r="F69" s="245">
        <f t="shared" si="2"/>
        <v>33.700000000000003</v>
      </c>
      <c r="G69" s="54" t="s">
        <v>189</v>
      </c>
      <c r="H69" s="272" t="s">
        <v>175</v>
      </c>
      <c r="I69" s="248">
        <v>1</v>
      </c>
      <c r="J69" s="302"/>
    </row>
    <row r="70" spans="1:10">
      <c r="A70" s="304" t="s">
        <v>55</v>
      </c>
      <c r="B70" s="354" t="s">
        <v>190</v>
      </c>
      <c r="C70" s="291">
        <v>6</v>
      </c>
      <c r="D70" s="296">
        <v>1</v>
      </c>
      <c r="E70" s="281">
        <v>5.8</v>
      </c>
      <c r="F70" s="245">
        <f t="shared" si="2"/>
        <v>5.8</v>
      </c>
      <c r="G70" s="54" t="s">
        <v>191</v>
      </c>
      <c r="H70" s="362" t="s">
        <v>192</v>
      </c>
      <c r="I70" s="254">
        <v>40</v>
      </c>
      <c r="J70" s="302"/>
    </row>
    <row r="71" spans="1:10">
      <c r="A71" s="304" t="s">
        <v>55</v>
      </c>
      <c r="B71" s="338" t="s">
        <v>193</v>
      </c>
      <c r="C71" s="7">
        <v>3</v>
      </c>
      <c r="D71" s="296">
        <v>3</v>
      </c>
      <c r="E71" s="245">
        <v>15.18</v>
      </c>
      <c r="F71" s="245">
        <f t="shared" si="2"/>
        <v>45.54</v>
      </c>
      <c r="G71" s="54" t="s">
        <v>194</v>
      </c>
      <c r="H71" s="338" t="s">
        <v>47</v>
      </c>
      <c r="I71" s="248">
        <v>1</v>
      </c>
      <c r="J71" s="302"/>
    </row>
    <row r="72" spans="1:10">
      <c r="A72" s="304" t="s">
        <v>55</v>
      </c>
      <c r="B72" s="359" t="s">
        <v>195</v>
      </c>
      <c r="C72" s="291">
        <v>1</v>
      </c>
      <c r="D72" s="296">
        <v>1</v>
      </c>
      <c r="E72" s="245">
        <v>12.4</v>
      </c>
      <c r="F72" s="245">
        <f t="shared" si="2"/>
        <v>12.4</v>
      </c>
      <c r="G72" s="54" t="s">
        <v>196</v>
      </c>
      <c r="H72" s="352" t="s">
        <v>47</v>
      </c>
      <c r="I72" s="248">
        <v>1</v>
      </c>
      <c r="J72" s="302"/>
    </row>
    <row r="73" spans="1:10" ht="15.75" thickBot="1">
      <c r="A73" s="314" t="s">
        <v>55</v>
      </c>
      <c r="B73" s="17" t="s">
        <v>197</v>
      </c>
      <c r="C73" s="363">
        <v>1</v>
      </c>
      <c r="D73" s="364">
        <v>1</v>
      </c>
      <c r="E73" s="315">
        <v>3.8</v>
      </c>
      <c r="F73" s="310">
        <f t="shared" si="2"/>
        <v>3.8</v>
      </c>
      <c r="G73" s="316" t="s">
        <v>198</v>
      </c>
      <c r="H73" s="317" t="s">
        <v>199</v>
      </c>
      <c r="I73" s="318">
        <v>1</v>
      </c>
      <c r="J73" s="312"/>
    </row>
    <row r="74" spans="1:10">
      <c r="A74" s="319" t="s">
        <v>200</v>
      </c>
      <c r="B74" s="320" t="s">
        <v>201</v>
      </c>
      <c r="C74" s="321">
        <v>30</v>
      </c>
      <c r="D74" s="322">
        <v>1</v>
      </c>
      <c r="E74" s="323">
        <v>3.26</v>
      </c>
      <c r="F74" s="323">
        <f t="shared" si="2"/>
        <v>3.26</v>
      </c>
      <c r="G74" s="324" t="s">
        <v>202</v>
      </c>
      <c r="H74" s="325" t="s">
        <v>203</v>
      </c>
      <c r="I74" s="326">
        <v>50</v>
      </c>
      <c r="J74" s="327">
        <v>988</v>
      </c>
    </row>
    <row r="75" spans="1:10">
      <c r="A75" s="301" t="s">
        <v>200</v>
      </c>
      <c r="B75" s="6" t="s">
        <v>204</v>
      </c>
      <c r="C75" s="246">
        <v>1</v>
      </c>
      <c r="D75" s="296">
        <v>1</v>
      </c>
      <c r="E75" s="245">
        <v>4.34</v>
      </c>
      <c r="F75" s="245">
        <f t="shared" si="2"/>
        <v>4.34</v>
      </c>
      <c r="G75" s="54" t="s">
        <v>205</v>
      </c>
      <c r="H75" s="247" t="s">
        <v>206</v>
      </c>
      <c r="I75" s="248">
        <v>1</v>
      </c>
      <c r="J75" s="302">
        <v>705</v>
      </c>
    </row>
    <row r="76" spans="1:10">
      <c r="A76" s="301" t="s">
        <v>200</v>
      </c>
      <c r="B76" s="338" t="s">
        <v>207</v>
      </c>
      <c r="C76" s="246">
        <v>36</v>
      </c>
      <c r="D76" s="296">
        <v>1</v>
      </c>
      <c r="E76" s="245">
        <v>2.87</v>
      </c>
      <c r="F76" s="245">
        <f t="shared" si="2"/>
        <v>2.87</v>
      </c>
      <c r="G76" s="55" t="s">
        <v>208</v>
      </c>
      <c r="H76" s="247" t="s">
        <v>203</v>
      </c>
      <c r="I76" s="248">
        <v>50</v>
      </c>
      <c r="J76" s="302">
        <v>988</v>
      </c>
    </row>
    <row r="77" spans="1:10">
      <c r="A77" s="301" t="s">
        <v>200</v>
      </c>
      <c r="B77" s="6" t="s">
        <v>209</v>
      </c>
      <c r="C77" s="246">
        <v>2</v>
      </c>
      <c r="D77" s="296">
        <v>1</v>
      </c>
      <c r="E77" s="245">
        <v>2.84</v>
      </c>
      <c r="F77" s="245">
        <f t="shared" si="2"/>
        <v>2.84</v>
      </c>
      <c r="G77" s="55" t="s">
        <v>210</v>
      </c>
      <c r="H77" s="247" t="s">
        <v>203</v>
      </c>
      <c r="I77" s="248">
        <v>50</v>
      </c>
      <c r="J77" s="308">
        <v>988</v>
      </c>
    </row>
    <row r="78" spans="1:10">
      <c r="A78" s="304" t="s">
        <v>200</v>
      </c>
      <c r="B78" s="6" t="s">
        <v>211</v>
      </c>
      <c r="C78" s="246">
        <v>64</v>
      </c>
      <c r="D78" s="296">
        <v>2</v>
      </c>
      <c r="E78" s="245">
        <v>2.41</v>
      </c>
      <c r="F78" s="245">
        <f t="shared" si="2"/>
        <v>4.82</v>
      </c>
      <c r="G78" s="54" t="s">
        <v>212</v>
      </c>
      <c r="H78" s="268" t="s">
        <v>213</v>
      </c>
      <c r="I78" s="248">
        <v>50</v>
      </c>
      <c r="J78" s="302">
        <v>934</v>
      </c>
    </row>
    <row r="79" spans="1:10">
      <c r="A79" s="304" t="s">
        <v>200</v>
      </c>
      <c r="B79" s="6" t="s">
        <v>214</v>
      </c>
      <c r="C79" s="246">
        <v>74</v>
      </c>
      <c r="D79" s="296">
        <v>5</v>
      </c>
      <c r="E79" s="245">
        <v>2</v>
      </c>
      <c r="F79" s="245">
        <f t="shared" si="2"/>
        <v>10</v>
      </c>
      <c r="G79" s="54" t="s">
        <v>215</v>
      </c>
      <c r="H79" s="352" t="s">
        <v>213</v>
      </c>
      <c r="I79" s="248">
        <v>20</v>
      </c>
      <c r="J79" s="302"/>
    </row>
    <row r="80" spans="1:10">
      <c r="A80" s="304" t="s">
        <v>200</v>
      </c>
      <c r="B80" s="249" t="s">
        <v>216</v>
      </c>
      <c r="C80" s="246">
        <v>110</v>
      </c>
      <c r="D80" s="296">
        <v>2</v>
      </c>
      <c r="E80" s="245">
        <v>2.13</v>
      </c>
      <c r="F80" s="245">
        <f t="shared" si="2"/>
        <v>4.26</v>
      </c>
      <c r="G80" s="54" t="s">
        <v>217</v>
      </c>
      <c r="H80" s="268" t="s">
        <v>213</v>
      </c>
      <c r="I80" s="248">
        <v>100</v>
      </c>
      <c r="J80" s="302">
        <v>125</v>
      </c>
    </row>
    <row r="81" spans="1:10">
      <c r="A81" s="304" t="s">
        <v>200</v>
      </c>
      <c r="B81" s="6" t="s">
        <v>218</v>
      </c>
      <c r="C81" s="246">
        <v>7</v>
      </c>
      <c r="D81" s="296">
        <v>1</v>
      </c>
      <c r="E81" s="245">
        <v>2</v>
      </c>
      <c r="F81" s="245">
        <f t="shared" si="2"/>
        <v>2</v>
      </c>
      <c r="G81" s="54" t="s">
        <v>219</v>
      </c>
      <c r="H81" s="268" t="s">
        <v>213</v>
      </c>
      <c r="I81" s="248">
        <v>50</v>
      </c>
      <c r="J81" s="302">
        <v>913</v>
      </c>
    </row>
    <row r="82" spans="1:10">
      <c r="A82" s="304" t="s">
        <v>200</v>
      </c>
      <c r="B82" s="249" t="s">
        <v>220</v>
      </c>
      <c r="C82" s="246">
        <v>13</v>
      </c>
      <c r="D82" s="296">
        <v>1</v>
      </c>
      <c r="E82" s="245">
        <v>2.57</v>
      </c>
      <c r="F82" s="245">
        <f t="shared" si="2"/>
        <v>2.57</v>
      </c>
      <c r="G82" s="54" t="s">
        <v>221</v>
      </c>
      <c r="H82" s="268" t="s">
        <v>213</v>
      </c>
      <c r="I82" s="248">
        <v>50</v>
      </c>
      <c r="J82" s="303">
        <v>912</v>
      </c>
    </row>
    <row r="83" spans="1:10">
      <c r="A83" s="301" t="s">
        <v>200</v>
      </c>
      <c r="B83" s="6" t="s">
        <v>222</v>
      </c>
      <c r="C83" s="246">
        <v>6</v>
      </c>
      <c r="D83" s="296">
        <v>1</v>
      </c>
      <c r="E83" s="245">
        <v>1.93</v>
      </c>
      <c r="F83" s="245">
        <f t="shared" si="2"/>
        <v>1.93</v>
      </c>
      <c r="G83" s="54" t="s">
        <v>223</v>
      </c>
      <c r="H83" s="268" t="s">
        <v>213</v>
      </c>
      <c r="I83" s="248">
        <v>20</v>
      </c>
      <c r="J83" s="302">
        <v>7991</v>
      </c>
    </row>
    <row r="84" spans="1:10">
      <c r="A84" s="304" t="s">
        <v>200</v>
      </c>
      <c r="B84" s="249" t="s">
        <v>224</v>
      </c>
      <c r="C84" s="246">
        <v>127</v>
      </c>
      <c r="D84" s="296">
        <v>5</v>
      </c>
      <c r="E84" s="245">
        <v>2.4700000000000002</v>
      </c>
      <c r="F84" s="245">
        <f t="shared" si="2"/>
        <v>12.350000000000001</v>
      </c>
      <c r="G84" s="54" t="s">
        <v>225</v>
      </c>
      <c r="H84" s="268" t="s">
        <v>213</v>
      </c>
      <c r="I84" s="248">
        <v>30</v>
      </c>
      <c r="J84" s="302">
        <v>912</v>
      </c>
    </row>
    <row r="85" spans="1:10">
      <c r="A85" s="301" t="s">
        <v>200</v>
      </c>
      <c r="B85" s="249" t="s">
        <v>226</v>
      </c>
      <c r="C85" s="246">
        <v>55</v>
      </c>
      <c r="D85" s="296">
        <v>2</v>
      </c>
      <c r="E85" s="245">
        <v>2.5099999999999998</v>
      </c>
      <c r="F85" s="245">
        <f t="shared" si="2"/>
        <v>5.0199999999999996</v>
      </c>
      <c r="G85" s="54" t="s">
        <v>227</v>
      </c>
      <c r="H85" s="268" t="s">
        <v>213</v>
      </c>
      <c r="I85" s="248">
        <v>30</v>
      </c>
      <c r="J85" s="303">
        <v>912</v>
      </c>
    </row>
    <row r="86" spans="1:10">
      <c r="A86" s="301" t="s">
        <v>200</v>
      </c>
      <c r="B86" s="313" t="s">
        <v>228</v>
      </c>
      <c r="C86" s="246">
        <v>6</v>
      </c>
      <c r="D86" s="296">
        <v>1</v>
      </c>
      <c r="E86" s="245">
        <v>2.5099999999999998</v>
      </c>
      <c r="F86" s="245">
        <f t="shared" si="2"/>
        <v>2.5099999999999998</v>
      </c>
      <c r="G86" s="54" t="s">
        <v>229</v>
      </c>
      <c r="H86" s="268" t="s">
        <v>213</v>
      </c>
      <c r="I86" s="248">
        <v>20</v>
      </c>
      <c r="J86" s="303"/>
    </row>
    <row r="87" spans="1:10">
      <c r="A87" s="301" t="s">
        <v>200</v>
      </c>
      <c r="B87" s="6" t="s">
        <v>230</v>
      </c>
      <c r="C87" s="246">
        <v>18</v>
      </c>
      <c r="D87" s="296">
        <v>1</v>
      </c>
      <c r="E87" s="245">
        <v>2.88</v>
      </c>
      <c r="F87" s="245">
        <f t="shared" si="2"/>
        <v>2.88</v>
      </c>
      <c r="G87" s="54" t="s">
        <v>231</v>
      </c>
      <c r="H87" s="268" t="s">
        <v>213</v>
      </c>
      <c r="I87" s="248">
        <v>30</v>
      </c>
      <c r="J87" s="302">
        <v>912</v>
      </c>
    </row>
    <row r="88" spans="1:10">
      <c r="A88" s="301" t="s">
        <v>200</v>
      </c>
      <c r="B88" s="6" t="s">
        <v>232</v>
      </c>
      <c r="C88" s="246">
        <v>13</v>
      </c>
      <c r="D88" s="296">
        <v>1</v>
      </c>
      <c r="E88" s="245">
        <v>2.86</v>
      </c>
      <c r="F88" s="245">
        <f t="shared" si="2"/>
        <v>2.86</v>
      </c>
      <c r="G88" s="54" t="s">
        <v>233</v>
      </c>
      <c r="H88" s="268" t="s">
        <v>213</v>
      </c>
      <c r="I88" s="248">
        <v>30</v>
      </c>
      <c r="J88" s="302">
        <v>912</v>
      </c>
    </row>
    <row r="89" spans="1:10">
      <c r="A89" s="304" t="s">
        <v>200</v>
      </c>
      <c r="B89" s="6" t="s">
        <v>234</v>
      </c>
      <c r="C89" s="246">
        <v>24</v>
      </c>
      <c r="D89" s="296">
        <v>1</v>
      </c>
      <c r="E89" s="245">
        <v>2.68</v>
      </c>
      <c r="F89" s="245">
        <f t="shared" si="2"/>
        <v>2.68</v>
      </c>
      <c r="G89" s="54" t="s">
        <v>235</v>
      </c>
      <c r="H89" s="268" t="s">
        <v>213</v>
      </c>
      <c r="I89" s="248">
        <v>50</v>
      </c>
      <c r="J89" s="303">
        <v>934</v>
      </c>
    </row>
    <row r="90" spans="1:10">
      <c r="A90" s="304" t="s">
        <v>200</v>
      </c>
      <c r="B90" s="6" t="s">
        <v>236</v>
      </c>
      <c r="C90" s="246">
        <v>18</v>
      </c>
      <c r="D90" s="296">
        <v>1</v>
      </c>
      <c r="E90" s="245">
        <v>2.83</v>
      </c>
      <c r="F90" s="245">
        <f t="shared" si="2"/>
        <v>2.83</v>
      </c>
      <c r="G90" s="54" t="s">
        <v>237</v>
      </c>
      <c r="H90" s="268" t="s">
        <v>213</v>
      </c>
      <c r="I90" s="248">
        <v>30</v>
      </c>
      <c r="J90" s="302">
        <v>985</v>
      </c>
    </row>
    <row r="91" spans="1:10">
      <c r="A91" s="304" t="s">
        <v>200</v>
      </c>
      <c r="B91" s="6" t="s">
        <v>238</v>
      </c>
      <c r="C91" s="246">
        <v>41</v>
      </c>
      <c r="D91" s="296">
        <v>1</v>
      </c>
      <c r="E91" s="245">
        <v>2.42</v>
      </c>
      <c r="F91" s="245">
        <f t="shared" si="2"/>
        <v>2.42</v>
      </c>
      <c r="G91" s="54" t="s">
        <v>239</v>
      </c>
      <c r="H91" s="268" t="s">
        <v>213</v>
      </c>
      <c r="I91" s="248">
        <v>100</v>
      </c>
      <c r="J91" s="303">
        <v>25</v>
      </c>
    </row>
    <row r="92" spans="1:10">
      <c r="A92" s="301" t="s">
        <v>200</v>
      </c>
      <c r="B92" s="353" t="s">
        <v>240</v>
      </c>
      <c r="C92" s="246">
        <v>8</v>
      </c>
      <c r="D92" s="296">
        <v>1</v>
      </c>
      <c r="E92" s="245">
        <v>2.2999999999999998</v>
      </c>
      <c r="F92" s="245">
        <f t="shared" si="2"/>
        <v>2.2999999999999998</v>
      </c>
      <c r="G92" s="54" t="s">
        <v>241</v>
      </c>
      <c r="H92" s="268" t="s">
        <v>213</v>
      </c>
      <c r="I92" s="248">
        <v>20</v>
      </c>
      <c r="J92" s="302">
        <v>7991</v>
      </c>
    </row>
    <row r="93" spans="1:10">
      <c r="A93" s="304" t="s">
        <v>200</v>
      </c>
      <c r="B93" s="356" t="s">
        <v>242</v>
      </c>
      <c r="C93" s="246">
        <v>16</v>
      </c>
      <c r="D93" s="296">
        <v>1</v>
      </c>
      <c r="E93" s="245">
        <v>2.84</v>
      </c>
      <c r="F93" s="245">
        <f t="shared" si="2"/>
        <v>2.84</v>
      </c>
      <c r="G93" s="54" t="s">
        <v>243</v>
      </c>
      <c r="H93" s="268" t="s">
        <v>213</v>
      </c>
      <c r="I93" s="248">
        <v>20</v>
      </c>
      <c r="J93" s="302">
        <v>912</v>
      </c>
    </row>
    <row r="94" spans="1:10">
      <c r="A94" s="301" t="s">
        <v>200</v>
      </c>
      <c r="B94" s="6" t="s">
        <v>244</v>
      </c>
      <c r="C94" s="246">
        <v>6</v>
      </c>
      <c r="D94" s="296">
        <v>2</v>
      </c>
      <c r="E94" s="245">
        <v>3.13</v>
      </c>
      <c r="F94" s="245">
        <f t="shared" si="2"/>
        <v>6.26</v>
      </c>
      <c r="G94" s="55" t="s">
        <v>245</v>
      </c>
      <c r="H94" s="352" t="s">
        <v>203</v>
      </c>
      <c r="I94" s="248">
        <v>5</v>
      </c>
      <c r="J94" s="302">
        <v>7379</v>
      </c>
    </row>
    <row r="95" spans="1:10">
      <c r="A95" s="304" t="s">
        <v>200</v>
      </c>
      <c r="B95" s="353" t="s">
        <v>246</v>
      </c>
      <c r="C95" s="246">
        <v>9</v>
      </c>
      <c r="D95" s="296">
        <v>1</v>
      </c>
      <c r="E95" s="245">
        <v>2.5</v>
      </c>
      <c r="F95" s="245">
        <f t="shared" si="2"/>
        <v>2.5</v>
      </c>
      <c r="G95" s="54" t="s">
        <v>247</v>
      </c>
      <c r="H95" s="268" t="s">
        <v>213</v>
      </c>
      <c r="I95" s="248">
        <v>20</v>
      </c>
      <c r="J95" s="303">
        <v>7991</v>
      </c>
    </row>
    <row r="96" spans="1:10">
      <c r="A96" s="304" t="s">
        <v>200</v>
      </c>
      <c r="B96" s="6" t="s">
        <v>248</v>
      </c>
      <c r="C96" s="246">
        <v>5</v>
      </c>
      <c r="D96" s="296">
        <v>1</v>
      </c>
      <c r="E96" s="245">
        <v>1.8</v>
      </c>
      <c r="F96" s="245">
        <f t="shared" si="2"/>
        <v>1.8</v>
      </c>
      <c r="G96" s="54" t="s">
        <v>249</v>
      </c>
      <c r="H96" s="268" t="s">
        <v>213</v>
      </c>
      <c r="I96" s="248">
        <v>10</v>
      </c>
      <c r="J96" s="303">
        <v>933</v>
      </c>
    </row>
    <row r="97" spans="1:10">
      <c r="A97" s="304" t="s">
        <v>200</v>
      </c>
      <c r="B97" s="251" t="s">
        <v>250</v>
      </c>
      <c r="C97" s="246">
        <v>6</v>
      </c>
      <c r="D97" s="296">
        <v>1</v>
      </c>
      <c r="E97" s="245">
        <v>3.08</v>
      </c>
      <c r="F97" s="245">
        <f t="shared" si="2"/>
        <v>3.08</v>
      </c>
      <c r="G97" s="54" t="s">
        <v>251</v>
      </c>
      <c r="H97" s="268" t="s">
        <v>213</v>
      </c>
      <c r="I97" s="248">
        <v>20</v>
      </c>
      <c r="J97" s="302">
        <v>7991</v>
      </c>
    </row>
    <row r="98" spans="1:10">
      <c r="A98" s="304" t="s">
        <v>200</v>
      </c>
      <c r="B98" s="1" t="s">
        <v>252</v>
      </c>
      <c r="C98" s="246">
        <v>4</v>
      </c>
      <c r="D98" s="296">
        <v>1</v>
      </c>
      <c r="E98" s="245">
        <v>5.61</v>
      </c>
      <c r="F98" s="245">
        <f t="shared" ref="F98:F129" si="3">D98*E98</f>
        <v>5.61</v>
      </c>
      <c r="G98" s="55" t="s">
        <v>253</v>
      </c>
      <c r="H98" s="266" t="s">
        <v>203</v>
      </c>
      <c r="I98" s="248">
        <v>5</v>
      </c>
      <c r="J98" s="302">
        <v>7379</v>
      </c>
    </row>
    <row r="99" spans="1:10">
      <c r="A99" s="304" t="s">
        <v>200</v>
      </c>
      <c r="B99" s="249" t="s">
        <v>254</v>
      </c>
      <c r="C99" s="246">
        <v>32</v>
      </c>
      <c r="D99" s="296">
        <v>1</v>
      </c>
      <c r="E99" s="245">
        <v>3.31</v>
      </c>
      <c r="F99" s="245">
        <f t="shared" si="3"/>
        <v>3.31</v>
      </c>
      <c r="G99" s="54" t="s">
        <v>255</v>
      </c>
      <c r="H99" s="268" t="s">
        <v>213</v>
      </c>
      <c r="I99" s="248">
        <v>50</v>
      </c>
      <c r="J99" s="303">
        <v>934</v>
      </c>
    </row>
    <row r="100" spans="1:10">
      <c r="A100" s="304" t="s">
        <v>200</v>
      </c>
      <c r="B100" s="50" t="s">
        <v>256</v>
      </c>
      <c r="C100" s="246">
        <v>200</v>
      </c>
      <c r="D100" s="296">
        <v>7</v>
      </c>
      <c r="E100" s="245">
        <v>2</v>
      </c>
      <c r="F100" s="245">
        <f t="shared" si="3"/>
        <v>14</v>
      </c>
      <c r="G100" s="54" t="s">
        <v>257</v>
      </c>
      <c r="H100" s="352" t="s">
        <v>213</v>
      </c>
      <c r="I100" s="248">
        <v>30</v>
      </c>
      <c r="J100" s="303"/>
    </row>
    <row r="101" spans="1:10">
      <c r="A101" s="304" t="s">
        <v>200</v>
      </c>
      <c r="B101" s="50" t="s">
        <v>258</v>
      </c>
      <c r="C101" s="246">
        <v>13</v>
      </c>
      <c r="D101" s="296">
        <v>1</v>
      </c>
      <c r="E101" s="245">
        <v>3.06</v>
      </c>
      <c r="F101" s="245">
        <f t="shared" si="3"/>
        <v>3.06</v>
      </c>
      <c r="G101" s="54" t="s">
        <v>259</v>
      </c>
      <c r="H101" s="268" t="s">
        <v>213</v>
      </c>
      <c r="I101" s="248">
        <v>30</v>
      </c>
      <c r="J101" s="302">
        <v>985</v>
      </c>
    </row>
    <row r="102" spans="1:10">
      <c r="A102" s="304" t="s">
        <v>200</v>
      </c>
      <c r="B102" s="249" t="s">
        <v>260</v>
      </c>
      <c r="C102" s="246">
        <v>188</v>
      </c>
      <c r="D102" s="296">
        <v>2</v>
      </c>
      <c r="E102" s="245">
        <v>1.43</v>
      </c>
      <c r="F102" s="245">
        <f t="shared" si="3"/>
        <v>2.86</v>
      </c>
      <c r="G102" s="54" t="s">
        <v>261</v>
      </c>
      <c r="H102" s="268" t="s">
        <v>213</v>
      </c>
      <c r="I102" s="248">
        <v>100</v>
      </c>
      <c r="J102" s="302">
        <v>125</v>
      </c>
    </row>
    <row r="103" spans="1:10">
      <c r="A103" s="304" t="s">
        <v>200</v>
      </c>
      <c r="B103" s="249" t="s">
        <v>262</v>
      </c>
      <c r="C103" s="246">
        <v>169</v>
      </c>
      <c r="D103" s="296">
        <v>19</v>
      </c>
      <c r="E103" s="245">
        <v>2.4500000000000002</v>
      </c>
      <c r="F103" s="245">
        <f t="shared" si="3"/>
        <v>46.550000000000004</v>
      </c>
      <c r="G103" s="54" t="s">
        <v>263</v>
      </c>
      <c r="H103" s="268" t="s">
        <v>213</v>
      </c>
      <c r="I103" s="248">
        <v>10</v>
      </c>
      <c r="J103" s="302">
        <v>7380</v>
      </c>
    </row>
    <row r="104" spans="1:10">
      <c r="A104" s="304" t="s">
        <v>200</v>
      </c>
      <c r="B104" s="249" t="s">
        <v>264</v>
      </c>
      <c r="C104" s="246">
        <v>14</v>
      </c>
      <c r="D104" s="296">
        <v>2</v>
      </c>
      <c r="E104" s="245">
        <v>3</v>
      </c>
      <c r="F104" s="245">
        <f t="shared" si="3"/>
        <v>6</v>
      </c>
      <c r="G104" s="54" t="s">
        <v>265</v>
      </c>
      <c r="H104" s="268" t="s">
        <v>213</v>
      </c>
      <c r="I104" s="248">
        <v>10</v>
      </c>
      <c r="J104" s="303">
        <v>7380</v>
      </c>
    </row>
    <row r="105" spans="1:10">
      <c r="A105" s="304" t="s">
        <v>200</v>
      </c>
      <c r="B105" s="354" t="s">
        <v>266</v>
      </c>
      <c r="C105" s="278">
        <v>5</v>
      </c>
      <c r="D105" s="296">
        <v>1</v>
      </c>
      <c r="E105" s="245">
        <v>2</v>
      </c>
      <c r="F105" s="245">
        <f t="shared" si="3"/>
        <v>2</v>
      </c>
      <c r="G105" s="54" t="s">
        <v>267</v>
      </c>
      <c r="H105" s="268" t="s">
        <v>213</v>
      </c>
      <c r="I105" s="248">
        <v>10</v>
      </c>
      <c r="J105" s="302">
        <v>933</v>
      </c>
    </row>
    <row r="106" spans="1:10">
      <c r="A106" s="304" t="s">
        <v>200</v>
      </c>
      <c r="B106" s="354" t="s">
        <v>268</v>
      </c>
      <c r="C106" s="278">
        <v>44</v>
      </c>
      <c r="D106" s="296">
        <v>5</v>
      </c>
      <c r="E106" s="245">
        <v>3.21</v>
      </c>
      <c r="F106" s="245">
        <f t="shared" si="3"/>
        <v>16.05</v>
      </c>
      <c r="G106" s="54" t="s">
        <v>269</v>
      </c>
      <c r="H106" s="268" t="s">
        <v>213</v>
      </c>
      <c r="I106" s="248">
        <v>10</v>
      </c>
      <c r="J106" s="302">
        <v>933</v>
      </c>
    </row>
    <row r="107" spans="1:10">
      <c r="A107" s="304" t="s">
        <v>200</v>
      </c>
      <c r="B107" s="354" t="s">
        <v>270</v>
      </c>
      <c r="C107" s="278">
        <v>17</v>
      </c>
      <c r="D107" s="296">
        <v>2</v>
      </c>
      <c r="E107" s="245">
        <v>3</v>
      </c>
      <c r="F107" s="245">
        <f t="shared" si="3"/>
        <v>6</v>
      </c>
      <c r="G107" s="54" t="s">
        <v>271</v>
      </c>
      <c r="H107" s="268" t="s">
        <v>213</v>
      </c>
      <c r="I107" s="248">
        <v>10</v>
      </c>
      <c r="J107" s="302">
        <v>933</v>
      </c>
    </row>
    <row r="108" spans="1:10">
      <c r="A108" s="301" t="s">
        <v>200</v>
      </c>
      <c r="B108" s="251" t="s">
        <v>272</v>
      </c>
      <c r="C108" s="246">
        <v>42</v>
      </c>
      <c r="D108" s="296">
        <v>4</v>
      </c>
      <c r="E108" s="245">
        <v>2</v>
      </c>
      <c r="F108" s="245">
        <f t="shared" si="3"/>
        <v>8</v>
      </c>
      <c r="G108" s="54" t="s">
        <v>273</v>
      </c>
      <c r="H108" s="268" t="s">
        <v>213</v>
      </c>
      <c r="I108" s="248">
        <v>10</v>
      </c>
      <c r="J108" s="303">
        <v>7380</v>
      </c>
    </row>
    <row r="109" spans="1:10">
      <c r="A109" s="328" t="s">
        <v>274</v>
      </c>
      <c r="B109" s="263" t="s">
        <v>275</v>
      </c>
      <c r="C109" s="264">
        <v>3</v>
      </c>
      <c r="D109" s="298">
        <v>3</v>
      </c>
      <c r="E109" s="265">
        <v>16</v>
      </c>
      <c r="F109" s="265">
        <f t="shared" si="3"/>
        <v>48</v>
      </c>
      <c r="G109" s="55" t="s">
        <v>276</v>
      </c>
      <c r="H109" s="266" t="s">
        <v>277</v>
      </c>
      <c r="I109" s="248">
        <v>1</v>
      </c>
      <c r="J109" s="306"/>
    </row>
    <row r="110" spans="1:10">
      <c r="A110" s="301" t="s">
        <v>274</v>
      </c>
      <c r="B110" s="253" t="s">
        <v>278</v>
      </c>
      <c r="C110" s="246">
        <v>6</v>
      </c>
      <c r="D110" s="296">
        <v>1</v>
      </c>
      <c r="E110" s="245">
        <v>20</v>
      </c>
      <c r="F110" s="245">
        <f t="shared" si="3"/>
        <v>20</v>
      </c>
      <c r="G110" s="55" t="s">
        <v>279</v>
      </c>
      <c r="H110" s="352" t="s">
        <v>277</v>
      </c>
      <c r="I110" s="248">
        <v>10</v>
      </c>
      <c r="J110" s="302"/>
    </row>
    <row r="111" spans="1:10">
      <c r="A111" s="301" t="s">
        <v>274</v>
      </c>
      <c r="B111" s="267" t="s">
        <v>280</v>
      </c>
      <c r="C111" s="278">
        <v>10</v>
      </c>
      <c r="D111" s="296">
        <v>1</v>
      </c>
      <c r="E111" s="245">
        <v>40</v>
      </c>
      <c r="F111" s="245">
        <f t="shared" si="3"/>
        <v>40</v>
      </c>
      <c r="G111" s="55" t="s">
        <v>281</v>
      </c>
      <c r="H111" s="352" t="s">
        <v>277</v>
      </c>
      <c r="I111" s="248">
        <v>5</v>
      </c>
      <c r="J111" s="302"/>
    </row>
    <row r="112" spans="1:10">
      <c r="A112" s="301" t="s">
        <v>274</v>
      </c>
      <c r="B112" s="6" t="s">
        <v>282</v>
      </c>
      <c r="C112" s="246">
        <v>2</v>
      </c>
      <c r="D112" s="296">
        <v>1</v>
      </c>
      <c r="E112" s="245">
        <v>7</v>
      </c>
      <c r="F112" s="245">
        <f t="shared" si="3"/>
        <v>7</v>
      </c>
      <c r="G112" s="55" t="s">
        <v>283</v>
      </c>
      <c r="H112" s="352" t="s">
        <v>277</v>
      </c>
      <c r="I112" s="248">
        <v>2</v>
      </c>
      <c r="J112" s="302"/>
    </row>
    <row r="113" spans="1:10">
      <c r="A113" s="301" t="s">
        <v>274</v>
      </c>
      <c r="B113" s="6" t="s">
        <v>284</v>
      </c>
      <c r="C113" s="246">
        <v>3</v>
      </c>
      <c r="D113" s="296">
        <v>1</v>
      </c>
      <c r="E113" s="245">
        <v>6</v>
      </c>
      <c r="F113" s="245">
        <f t="shared" si="3"/>
        <v>6</v>
      </c>
      <c r="G113" s="55" t="s">
        <v>285</v>
      </c>
      <c r="H113" s="352" t="s">
        <v>277</v>
      </c>
      <c r="I113" s="248">
        <v>3</v>
      </c>
      <c r="J113" s="302"/>
    </row>
    <row r="114" spans="1:10">
      <c r="A114" s="301" t="s">
        <v>286</v>
      </c>
      <c r="B114" s="6" t="s">
        <v>287</v>
      </c>
      <c r="C114" s="246">
        <v>6</v>
      </c>
      <c r="D114" s="296">
        <v>1</v>
      </c>
      <c r="E114" s="245">
        <v>9</v>
      </c>
      <c r="F114" s="245">
        <f t="shared" si="3"/>
        <v>9</v>
      </c>
      <c r="G114" s="56" t="s">
        <v>288</v>
      </c>
      <c r="H114" s="352" t="s">
        <v>289</v>
      </c>
      <c r="I114" s="248">
        <v>50</v>
      </c>
      <c r="J114" s="308"/>
    </row>
    <row r="115" spans="1:10">
      <c r="A115" s="301" t="s">
        <v>286</v>
      </c>
      <c r="B115" s="6" t="s">
        <v>290</v>
      </c>
      <c r="C115" s="246">
        <v>36</v>
      </c>
      <c r="D115" s="296">
        <v>1</v>
      </c>
      <c r="E115" s="245">
        <v>60</v>
      </c>
      <c r="F115" s="245">
        <f t="shared" si="3"/>
        <v>60</v>
      </c>
      <c r="G115" s="56" t="s">
        <v>291</v>
      </c>
      <c r="H115" s="352" t="s">
        <v>289</v>
      </c>
      <c r="I115" s="248">
        <v>50</v>
      </c>
      <c r="J115" s="302"/>
    </row>
    <row r="116" spans="1:10">
      <c r="A116" s="301" t="s">
        <v>286</v>
      </c>
      <c r="B116" s="6" t="s">
        <v>292</v>
      </c>
      <c r="C116" s="246">
        <v>6</v>
      </c>
      <c r="D116" s="296">
        <v>1</v>
      </c>
      <c r="E116" s="245">
        <v>10.23</v>
      </c>
      <c r="F116" s="245">
        <f t="shared" si="3"/>
        <v>10.23</v>
      </c>
      <c r="G116" s="56" t="s">
        <v>293</v>
      </c>
      <c r="H116" s="247" t="s">
        <v>294</v>
      </c>
      <c r="I116" s="248">
        <v>6</v>
      </c>
      <c r="J116" s="308"/>
    </row>
    <row r="117" spans="1:10">
      <c r="A117" s="301" t="s">
        <v>286</v>
      </c>
      <c r="B117" s="6" t="s">
        <v>295</v>
      </c>
      <c r="C117" s="246">
        <v>6</v>
      </c>
      <c r="D117" s="296">
        <v>2</v>
      </c>
      <c r="E117" s="245">
        <v>2.04</v>
      </c>
      <c r="F117" s="245">
        <f t="shared" si="3"/>
        <v>4.08</v>
      </c>
      <c r="G117" s="55" t="s">
        <v>296</v>
      </c>
      <c r="H117" s="352" t="s">
        <v>203</v>
      </c>
      <c r="I117" s="248">
        <v>5</v>
      </c>
      <c r="J117" s="302"/>
    </row>
    <row r="118" spans="1:10">
      <c r="A118" s="304" t="s">
        <v>297</v>
      </c>
      <c r="B118" s="270" t="s">
        <v>298</v>
      </c>
      <c r="C118" s="292">
        <v>4</v>
      </c>
      <c r="D118" s="296">
        <v>4</v>
      </c>
      <c r="E118" s="245">
        <v>2.23</v>
      </c>
      <c r="F118" s="245">
        <f t="shared" si="3"/>
        <v>8.92</v>
      </c>
      <c r="G118" s="56" t="s">
        <v>299</v>
      </c>
      <c r="H118" s="247" t="s">
        <v>300</v>
      </c>
      <c r="I118" s="248">
        <v>1</v>
      </c>
      <c r="J118" s="302"/>
    </row>
    <row r="119" spans="1:10">
      <c r="A119" s="304" t="s">
        <v>297</v>
      </c>
      <c r="B119" s="270" t="s">
        <v>301</v>
      </c>
      <c r="C119" s="292">
        <v>4</v>
      </c>
      <c r="D119" s="296">
        <v>4</v>
      </c>
      <c r="E119" s="245">
        <v>2</v>
      </c>
      <c r="F119" s="245">
        <f t="shared" si="3"/>
        <v>8</v>
      </c>
      <c r="G119" s="56" t="s">
        <v>302</v>
      </c>
      <c r="H119" s="247" t="s">
        <v>300</v>
      </c>
      <c r="I119" s="248">
        <v>1</v>
      </c>
      <c r="J119" s="302"/>
    </row>
    <row r="120" spans="1:10">
      <c r="A120" s="301" t="s">
        <v>297</v>
      </c>
      <c r="B120" s="357" t="s">
        <v>303</v>
      </c>
      <c r="C120" s="292">
        <v>1</v>
      </c>
      <c r="D120" s="296">
        <v>1</v>
      </c>
      <c r="E120" s="245">
        <v>30.61</v>
      </c>
      <c r="F120" s="245">
        <f t="shared" si="3"/>
        <v>30.61</v>
      </c>
      <c r="G120" s="56" t="s">
        <v>304</v>
      </c>
      <c r="H120" s="352" t="s">
        <v>305</v>
      </c>
      <c r="I120" s="248">
        <v>1</v>
      </c>
      <c r="J120" s="302"/>
    </row>
    <row r="121" spans="1:10">
      <c r="A121" s="304" t="s">
        <v>297</v>
      </c>
      <c r="B121" s="359" t="s">
        <v>306</v>
      </c>
      <c r="C121" s="293">
        <v>2</v>
      </c>
      <c r="D121" s="296">
        <v>1</v>
      </c>
      <c r="E121" s="245">
        <v>3.49</v>
      </c>
      <c r="F121" s="245">
        <f t="shared" si="3"/>
        <v>3.49</v>
      </c>
      <c r="G121" s="56" t="s">
        <v>307</v>
      </c>
      <c r="H121" s="352" t="s">
        <v>308</v>
      </c>
      <c r="I121" s="248">
        <v>5</v>
      </c>
      <c r="J121" s="302"/>
    </row>
    <row r="122" spans="1:10">
      <c r="A122" s="304" t="s">
        <v>297</v>
      </c>
      <c r="B122" s="357" t="s">
        <v>309</v>
      </c>
      <c r="C122" s="292">
        <v>1</v>
      </c>
      <c r="D122" s="296">
        <v>1</v>
      </c>
      <c r="E122" s="245">
        <v>30</v>
      </c>
      <c r="F122" s="245">
        <f t="shared" si="3"/>
        <v>30</v>
      </c>
      <c r="G122" s="54" t="s">
        <v>310</v>
      </c>
      <c r="H122" s="352" t="s">
        <v>311</v>
      </c>
      <c r="I122" s="248">
        <v>1</v>
      </c>
      <c r="J122" s="302"/>
    </row>
    <row r="123" spans="1:10">
      <c r="A123" s="304" t="s">
        <v>297</v>
      </c>
      <c r="B123" s="234" t="s">
        <v>312</v>
      </c>
      <c r="C123" s="288">
        <v>1</v>
      </c>
      <c r="D123" s="296">
        <v>1</v>
      </c>
      <c r="E123" s="245">
        <v>12.69</v>
      </c>
      <c r="F123" s="245">
        <f t="shared" si="3"/>
        <v>12.69</v>
      </c>
      <c r="G123" s="56" t="s">
        <v>313</v>
      </c>
      <c r="H123" s="247" t="s">
        <v>314</v>
      </c>
      <c r="I123" s="248">
        <v>1</v>
      </c>
      <c r="J123" s="302"/>
    </row>
    <row r="124" spans="1:10">
      <c r="A124" s="304" t="s">
        <v>297</v>
      </c>
      <c r="B124" s="270" t="s">
        <v>315</v>
      </c>
      <c r="C124" s="292">
        <v>3</v>
      </c>
      <c r="D124" s="296">
        <v>1</v>
      </c>
      <c r="E124" s="245">
        <v>5</v>
      </c>
      <c r="F124" s="245">
        <f t="shared" si="3"/>
        <v>5</v>
      </c>
      <c r="G124" s="54" t="s">
        <v>316</v>
      </c>
      <c r="H124" s="352" t="s">
        <v>317</v>
      </c>
      <c r="I124" s="248">
        <v>5</v>
      </c>
      <c r="J124" s="302"/>
    </row>
    <row r="125" spans="1:10">
      <c r="A125" s="304" t="s">
        <v>297</v>
      </c>
      <c r="B125" s="270" t="s">
        <v>315</v>
      </c>
      <c r="C125" s="292">
        <v>3</v>
      </c>
      <c r="D125" s="296">
        <v>1</v>
      </c>
      <c r="E125" s="245">
        <v>7</v>
      </c>
      <c r="F125" s="245">
        <f t="shared" si="3"/>
        <v>7</v>
      </c>
      <c r="G125" s="54" t="s">
        <v>318</v>
      </c>
      <c r="H125" s="352" t="s">
        <v>317</v>
      </c>
      <c r="I125" s="248">
        <v>5</v>
      </c>
      <c r="J125" s="302"/>
    </row>
    <row r="126" spans="1:10">
      <c r="A126" s="301" t="s">
        <v>297</v>
      </c>
      <c r="B126" s="270" t="s">
        <v>319</v>
      </c>
      <c r="C126" s="292">
        <v>1</v>
      </c>
      <c r="D126" s="296">
        <v>1</v>
      </c>
      <c r="E126" s="245">
        <v>44</v>
      </c>
      <c r="F126" s="245">
        <f t="shared" si="3"/>
        <v>44</v>
      </c>
      <c r="G126" s="54" t="s">
        <v>320</v>
      </c>
      <c r="H126" s="352" t="s">
        <v>311</v>
      </c>
      <c r="I126" s="248">
        <v>1</v>
      </c>
      <c r="J126" s="302"/>
    </row>
    <row r="127" spans="1:10">
      <c r="A127" s="304" t="s">
        <v>321</v>
      </c>
      <c r="B127" s="365" t="s">
        <v>322</v>
      </c>
      <c r="C127" s="289">
        <v>4</v>
      </c>
      <c r="D127" s="296">
        <v>2</v>
      </c>
      <c r="E127" s="245">
        <v>4</v>
      </c>
      <c r="F127" s="245">
        <f t="shared" si="3"/>
        <v>8</v>
      </c>
      <c r="G127" s="56" t="s">
        <v>323</v>
      </c>
      <c r="H127" s="338" t="s">
        <v>324</v>
      </c>
      <c r="I127" s="248">
        <v>1</v>
      </c>
      <c r="J127" s="302"/>
    </row>
    <row r="128" spans="1:10">
      <c r="A128" s="304" t="s">
        <v>321</v>
      </c>
      <c r="B128" s="50" t="s">
        <v>325</v>
      </c>
      <c r="C128" s="290">
        <v>2</v>
      </c>
      <c r="D128" s="296">
        <v>1</v>
      </c>
      <c r="E128" s="245">
        <v>14.96</v>
      </c>
      <c r="F128" s="245">
        <f t="shared" si="3"/>
        <v>14.96</v>
      </c>
      <c r="G128" s="56" t="s">
        <v>326</v>
      </c>
      <c r="H128" s="352" t="s">
        <v>327</v>
      </c>
      <c r="I128" s="248">
        <v>4</v>
      </c>
      <c r="J128" s="302"/>
    </row>
    <row r="129" spans="1:10">
      <c r="A129" s="301" t="s">
        <v>321</v>
      </c>
      <c r="B129" s="6" t="s">
        <v>328</v>
      </c>
      <c r="C129" s="246">
        <v>1</v>
      </c>
      <c r="D129" s="296">
        <v>1</v>
      </c>
      <c r="E129" s="245">
        <v>12</v>
      </c>
      <c r="F129" s="245">
        <f t="shared" si="3"/>
        <v>12</v>
      </c>
      <c r="G129" s="56" t="s">
        <v>329</v>
      </c>
      <c r="H129" s="352" t="s">
        <v>330</v>
      </c>
      <c r="I129" s="248">
        <v>1</v>
      </c>
      <c r="J129" s="302"/>
    </row>
    <row r="130" spans="1:10">
      <c r="A130" s="301" t="s">
        <v>321</v>
      </c>
      <c r="B130" s="6" t="s">
        <v>331</v>
      </c>
      <c r="C130" s="246">
        <v>1</v>
      </c>
      <c r="D130" s="296">
        <v>1</v>
      </c>
      <c r="E130" s="245">
        <v>11</v>
      </c>
      <c r="F130" s="245">
        <f t="shared" ref="F130:F157" si="4">D130*E130</f>
        <v>11</v>
      </c>
      <c r="G130" s="56" t="s">
        <v>332</v>
      </c>
      <c r="H130" s="352" t="s">
        <v>330</v>
      </c>
      <c r="I130" s="248">
        <v>1</v>
      </c>
      <c r="J130" s="302"/>
    </row>
    <row r="131" spans="1:10">
      <c r="A131" s="301" t="s">
        <v>321</v>
      </c>
      <c r="B131" s="6" t="s">
        <v>333</v>
      </c>
      <c r="C131" s="246">
        <v>1</v>
      </c>
      <c r="D131" s="296">
        <v>1</v>
      </c>
      <c r="E131" s="245">
        <v>9</v>
      </c>
      <c r="F131" s="245">
        <f t="shared" si="4"/>
        <v>9</v>
      </c>
      <c r="G131" s="56" t="s">
        <v>334</v>
      </c>
      <c r="H131" s="352" t="s">
        <v>330</v>
      </c>
      <c r="I131" s="248">
        <v>1</v>
      </c>
      <c r="J131" s="302"/>
    </row>
    <row r="132" spans="1:10">
      <c r="A132" s="304" t="s">
        <v>321</v>
      </c>
      <c r="B132" s="6" t="s">
        <v>335</v>
      </c>
      <c r="C132" s="288">
        <v>34</v>
      </c>
      <c r="D132" s="296">
        <v>4</v>
      </c>
      <c r="E132" s="245">
        <v>5.49</v>
      </c>
      <c r="F132" s="245">
        <f t="shared" si="4"/>
        <v>21.96</v>
      </c>
      <c r="G132" s="56" t="s">
        <v>336</v>
      </c>
      <c r="H132" s="352" t="s">
        <v>337</v>
      </c>
      <c r="I132" s="248">
        <v>10</v>
      </c>
      <c r="J132" s="302"/>
    </row>
    <row r="133" spans="1:10">
      <c r="A133" s="301" t="s">
        <v>321</v>
      </c>
      <c r="B133" s="6" t="s">
        <v>338</v>
      </c>
      <c r="C133" s="246">
        <v>4</v>
      </c>
      <c r="D133" s="296">
        <v>4</v>
      </c>
      <c r="E133" s="245">
        <v>15</v>
      </c>
      <c r="F133" s="245">
        <f t="shared" si="4"/>
        <v>60</v>
      </c>
      <c r="G133" s="56" t="s">
        <v>339</v>
      </c>
      <c r="H133" s="352" t="s">
        <v>330</v>
      </c>
      <c r="I133" s="248">
        <v>1</v>
      </c>
      <c r="J133" s="302"/>
    </row>
    <row r="134" spans="1:10">
      <c r="A134" s="301" t="s">
        <v>321</v>
      </c>
      <c r="B134" s="6" t="s">
        <v>340</v>
      </c>
      <c r="C134" s="246">
        <v>4</v>
      </c>
      <c r="D134" s="296">
        <v>4</v>
      </c>
      <c r="E134" s="245">
        <v>16</v>
      </c>
      <c r="F134" s="245">
        <f t="shared" si="4"/>
        <v>64</v>
      </c>
      <c r="G134" s="56" t="s">
        <v>341</v>
      </c>
      <c r="H134" s="352" t="s">
        <v>330</v>
      </c>
      <c r="I134" s="248">
        <v>1</v>
      </c>
      <c r="J134" s="302"/>
    </row>
    <row r="135" spans="1:10">
      <c r="A135" s="301" t="s">
        <v>321</v>
      </c>
      <c r="B135" s="6" t="s">
        <v>342</v>
      </c>
      <c r="C135" s="246">
        <v>4</v>
      </c>
      <c r="D135" s="296">
        <v>4</v>
      </c>
      <c r="E135" s="245">
        <v>40</v>
      </c>
      <c r="F135" s="245">
        <f t="shared" si="4"/>
        <v>160</v>
      </c>
      <c r="G135" s="56" t="s">
        <v>343</v>
      </c>
      <c r="H135" s="352" t="s">
        <v>330</v>
      </c>
      <c r="I135" s="248">
        <v>1</v>
      </c>
      <c r="J135" s="302"/>
    </row>
    <row r="136" spans="1:10">
      <c r="A136" s="304" t="s">
        <v>321</v>
      </c>
      <c r="B136" s="354" t="s">
        <v>344</v>
      </c>
      <c r="C136" s="278">
        <v>1</v>
      </c>
      <c r="D136" s="296">
        <v>1</v>
      </c>
      <c r="E136" s="245">
        <v>4.07</v>
      </c>
      <c r="F136" s="245">
        <f t="shared" si="4"/>
        <v>4.07</v>
      </c>
      <c r="G136" s="56" t="s">
        <v>345</v>
      </c>
      <c r="H136" s="338" t="s">
        <v>324</v>
      </c>
      <c r="I136" s="248">
        <v>1</v>
      </c>
      <c r="J136" s="302"/>
    </row>
    <row r="137" spans="1:10">
      <c r="A137" s="301" t="s">
        <v>321</v>
      </c>
      <c r="B137" s="6" t="s">
        <v>346</v>
      </c>
      <c r="C137" s="288">
        <v>2</v>
      </c>
      <c r="D137" s="296">
        <v>1</v>
      </c>
      <c r="E137" s="245">
        <v>18</v>
      </c>
      <c r="F137" s="245">
        <f t="shared" si="4"/>
        <v>18</v>
      </c>
      <c r="G137" s="56" t="s">
        <v>347</v>
      </c>
      <c r="H137" s="352" t="s">
        <v>348</v>
      </c>
      <c r="I137" s="248">
        <v>2</v>
      </c>
      <c r="J137" s="302"/>
    </row>
    <row r="138" spans="1:10">
      <c r="A138" s="301" t="s">
        <v>321</v>
      </c>
      <c r="B138" s="18" t="s">
        <v>349</v>
      </c>
      <c r="C138" s="291">
        <v>1</v>
      </c>
      <c r="D138" s="296">
        <v>1</v>
      </c>
      <c r="E138" s="255">
        <v>100</v>
      </c>
      <c r="F138" s="245">
        <f t="shared" si="4"/>
        <v>100</v>
      </c>
      <c r="G138" s="57" t="s">
        <v>350</v>
      </c>
      <c r="H138" s="352" t="s">
        <v>351</v>
      </c>
      <c r="I138" s="248">
        <v>1</v>
      </c>
      <c r="J138" s="302"/>
    </row>
    <row r="139" spans="1:10">
      <c r="A139" s="301" t="s">
        <v>321</v>
      </c>
      <c r="B139" s="18" t="s">
        <v>352</v>
      </c>
      <c r="C139" s="291">
        <v>1</v>
      </c>
      <c r="D139" s="296">
        <v>1</v>
      </c>
      <c r="E139" s="255">
        <v>25</v>
      </c>
      <c r="F139" s="245">
        <f t="shared" si="4"/>
        <v>25</v>
      </c>
      <c r="G139" s="54" t="s">
        <v>353</v>
      </c>
      <c r="H139" s="352" t="s">
        <v>354</v>
      </c>
      <c r="I139" s="248">
        <v>1</v>
      </c>
      <c r="J139" s="302"/>
    </row>
    <row r="140" spans="1:10">
      <c r="A140" s="301" t="s">
        <v>321</v>
      </c>
      <c r="B140" s="12" t="s">
        <v>355</v>
      </c>
      <c r="C140" s="7">
        <v>2</v>
      </c>
      <c r="D140" s="296">
        <v>2</v>
      </c>
      <c r="E140" s="245">
        <v>9.7200000000000006</v>
      </c>
      <c r="F140" s="245">
        <f t="shared" si="4"/>
        <v>19.440000000000001</v>
      </c>
      <c r="G140" s="54" t="s">
        <v>356</v>
      </c>
      <c r="H140" s="338" t="s">
        <v>324</v>
      </c>
      <c r="I140" s="248">
        <v>1</v>
      </c>
      <c r="J140" s="302"/>
    </row>
    <row r="141" spans="1:10">
      <c r="A141" s="304" t="s">
        <v>321</v>
      </c>
      <c r="B141" s="1" t="s">
        <v>357</v>
      </c>
      <c r="C141" s="295">
        <v>1</v>
      </c>
      <c r="D141" s="366">
        <v>1</v>
      </c>
      <c r="E141" s="281">
        <v>12</v>
      </c>
      <c r="F141" s="245">
        <f t="shared" si="4"/>
        <v>12</v>
      </c>
      <c r="G141" s="56" t="s">
        <v>358</v>
      </c>
      <c r="H141" s="1"/>
      <c r="I141" s="254">
        <v>1</v>
      </c>
      <c r="J141" s="302"/>
    </row>
    <row r="142" spans="1:10">
      <c r="A142" s="329" t="s">
        <v>359</v>
      </c>
      <c r="B142" s="367" t="s">
        <v>360</v>
      </c>
      <c r="C142" s="368">
        <v>2</v>
      </c>
      <c r="D142" s="369">
        <v>1</v>
      </c>
      <c r="E142" s="245">
        <v>1</v>
      </c>
      <c r="F142" s="245">
        <f t="shared" si="4"/>
        <v>1</v>
      </c>
      <c r="G142" s="56" t="s">
        <v>361</v>
      </c>
      <c r="H142" s="370" t="s">
        <v>362</v>
      </c>
      <c r="I142" s="361">
        <v>10</v>
      </c>
      <c r="J142" s="371"/>
    </row>
    <row r="143" spans="1:10">
      <c r="A143" s="301" t="s">
        <v>359</v>
      </c>
      <c r="B143" s="6" t="s">
        <v>363</v>
      </c>
      <c r="C143" s="246">
        <v>2</v>
      </c>
      <c r="D143" s="296">
        <v>1</v>
      </c>
      <c r="E143" s="245">
        <v>2.84</v>
      </c>
      <c r="F143" s="245">
        <f t="shared" si="4"/>
        <v>2.84</v>
      </c>
      <c r="G143" s="56" t="s">
        <v>364</v>
      </c>
      <c r="H143" s="247" t="s">
        <v>362</v>
      </c>
      <c r="I143" s="248">
        <v>10</v>
      </c>
      <c r="J143" s="303"/>
    </row>
    <row r="144" spans="1:10" s="273" customFormat="1" ht="15.75">
      <c r="A144" s="301" t="s">
        <v>359</v>
      </c>
      <c r="B144" s="354" t="s">
        <v>365</v>
      </c>
      <c r="C144" s="246">
        <v>6</v>
      </c>
      <c r="D144" s="296">
        <v>1</v>
      </c>
      <c r="E144" s="245">
        <v>7</v>
      </c>
      <c r="F144" s="245">
        <f t="shared" si="4"/>
        <v>7</v>
      </c>
      <c r="G144" s="56" t="s">
        <v>366</v>
      </c>
      <c r="H144" s="352" t="s">
        <v>367</v>
      </c>
      <c r="I144" s="248">
        <v>20</v>
      </c>
      <c r="J144" s="303"/>
    </row>
    <row r="145" spans="1:11" s="273" customFormat="1" ht="15.75">
      <c r="A145" s="304" t="s">
        <v>359</v>
      </c>
      <c r="B145" s="354" t="s">
        <v>368</v>
      </c>
      <c r="C145" s="246">
        <v>6</v>
      </c>
      <c r="D145" s="296">
        <v>1</v>
      </c>
      <c r="E145" s="245">
        <v>7</v>
      </c>
      <c r="F145" s="245">
        <f t="shared" si="4"/>
        <v>7</v>
      </c>
      <c r="G145" s="56" t="s">
        <v>369</v>
      </c>
      <c r="H145" s="352" t="s">
        <v>367</v>
      </c>
      <c r="I145" s="248">
        <v>20</v>
      </c>
      <c r="J145" s="303"/>
    </row>
    <row r="146" spans="1:11" s="273" customFormat="1" ht="15.75">
      <c r="A146" s="301" t="s">
        <v>359</v>
      </c>
      <c r="B146" s="354" t="s">
        <v>370</v>
      </c>
      <c r="C146" s="246">
        <v>4</v>
      </c>
      <c r="D146" s="296">
        <v>1</v>
      </c>
      <c r="E146" s="245">
        <v>7</v>
      </c>
      <c r="F146" s="245">
        <f t="shared" si="4"/>
        <v>7</v>
      </c>
      <c r="G146" s="56" t="s">
        <v>371</v>
      </c>
      <c r="H146" s="352" t="s">
        <v>367</v>
      </c>
      <c r="I146" s="248">
        <v>20</v>
      </c>
      <c r="J146" s="303"/>
    </row>
    <row r="147" spans="1:11" s="273" customFormat="1" ht="15.75">
      <c r="A147" s="301" t="s">
        <v>359</v>
      </c>
      <c r="B147" s="354" t="s">
        <v>372</v>
      </c>
      <c r="C147" s="246">
        <v>8</v>
      </c>
      <c r="D147" s="296">
        <v>1</v>
      </c>
      <c r="E147" s="245">
        <v>7</v>
      </c>
      <c r="F147" s="245">
        <f t="shared" si="4"/>
        <v>7</v>
      </c>
      <c r="G147" s="56" t="s">
        <v>373</v>
      </c>
      <c r="H147" s="352" t="s">
        <v>367</v>
      </c>
      <c r="I147" s="248">
        <v>20</v>
      </c>
      <c r="J147" s="303"/>
    </row>
    <row r="148" spans="1:11" s="273" customFormat="1" ht="15.75">
      <c r="A148" s="301" t="s">
        <v>359</v>
      </c>
      <c r="B148" s="6" t="s">
        <v>374</v>
      </c>
      <c r="C148" s="246">
        <v>1</v>
      </c>
      <c r="D148" s="296">
        <v>1</v>
      </c>
      <c r="E148" s="245">
        <v>8</v>
      </c>
      <c r="F148" s="245">
        <f t="shared" si="4"/>
        <v>8</v>
      </c>
      <c r="G148" s="56" t="s">
        <v>375</v>
      </c>
      <c r="H148" s="352" t="s">
        <v>376</v>
      </c>
      <c r="I148" s="248">
        <v>1</v>
      </c>
      <c r="J148" s="303"/>
    </row>
    <row r="149" spans="1:11" s="273" customFormat="1" ht="15.75">
      <c r="A149" s="301" t="s">
        <v>377</v>
      </c>
      <c r="B149" s="6" t="s">
        <v>378</v>
      </c>
      <c r="C149" s="246">
        <v>2</v>
      </c>
      <c r="D149" s="296">
        <v>1</v>
      </c>
      <c r="E149" s="245">
        <v>12.84</v>
      </c>
      <c r="F149" s="245">
        <f t="shared" si="4"/>
        <v>12.84</v>
      </c>
      <c r="G149" s="56" t="s">
        <v>379</v>
      </c>
      <c r="H149" s="250" t="s">
        <v>380</v>
      </c>
      <c r="I149" s="248">
        <v>10</v>
      </c>
      <c r="J149" s="308"/>
    </row>
    <row r="150" spans="1:11" s="273" customFormat="1" ht="15.75">
      <c r="A150" s="301" t="s">
        <v>381</v>
      </c>
      <c r="B150" s="359" t="s">
        <v>382</v>
      </c>
      <c r="C150" s="291">
        <v>1</v>
      </c>
      <c r="D150" s="296">
        <v>1</v>
      </c>
      <c r="E150" s="245">
        <v>3.95</v>
      </c>
      <c r="F150" s="245">
        <f t="shared" si="4"/>
        <v>3.95</v>
      </c>
      <c r="G150" s="56" t="s">
        <v>383</v>
      </c>
      <c r="H150" s="352" t="s">
        <v>384</v>
      </c>
      <c r="I150" s="254">
        <v>1</v>
      </c>
      <c r="J150" s="302"/>
    </row>
    <row r="151" spans="1:11" s="273" customFormat="1" ht="15.75">
      <c r="A151" s="301" t="s">
        <v>381</v>
      </c>
      <c r="B151" s="359" t="s">
        <v>385</v>
      </c>
      <c r="C151" s="288">
        <v>1</v>
      </c>
      <c r="D151" s="296">
        <v>1</v>
      </c>
      <c r="E151" s="245">
        <v>35.42</v>
      </c>
      <c r="F151" s="245">
        <f t="shared" si="4"/>
        <v>35.42</v>
      </c>
      <c r="G151" s="56" t="s">
        <v>386</v>
      </c>
      <c r="H151" s="352" t="s">
        <v>387</v>
      </c>
      <c r="I151" s="248">
        <v>1</v>
      </c>
      <c r="J151" s="302"/>
    </row>
    <row r="152" spans="1:11" s="273" customFormat="1" ht="15.75">
      <c r="A152" s="330" t="s">
        <v>381</v>
      </c>
      <c r="B152" s="252" t="s">
        <v>388</v>
      </c>
      <c r="C152" s="259">
        <v>1</v>
      </c>
      <c r="D152" s="299">
        <v>1</v>
      </c>
      <c r="E152" s="260">
        <v>11</v>
      </c>
      <c r="F152" s="260">
        <f t="shared" si="4"/>
        <v>11</v>
      </c>
      <c r="G152" s="56" t="s">
        <v>389</v>
      </c>
      <c r="H152" s="261" t="s">
        <v>390</v>
      </c>
      <c r="I152" s="262">
        <v>1</v>
      </c>
      <c r="J152" s="307"/>
    </row>
    <row r="153" spans="1:11" s="273" customFormat="1" ht="15.75">
      <c r="A153" s="301" t="s">
        <v>381</v>
      </c>
      <c r="B153" s="6" t="s">
        <v>391</v>
      </c>
      <c r="C153" s="246">
        <v>1</v>
      </c>
      <c r="D153" s="296">
        <v>1</v>
      </c>
      <c r="E153" s="245">
        <v>5</v>
      </c>
      <c r="F153" s="245">
        <f t="shared" si="4"/>
        <v>5</v>
      </c>
      <c r="G153" s="56" t="s">
        <v>392</v>
      </c>
      <c r="H153" s="352" t="s">
        <v>47</v>
      </c>
      <c r="I153" s="254">
        <v>1</v>
      </c>
      <c r="J153" s="302"/>
    </row>
    <row r="154" spans="1:11" s="273" customFormat="1" ht="15.75">
      <c r="A154" s="301" t="s">
        <v>381</v>
      </c>
      <c r="B154" s="6" t="s">
        <v>393</v>
      </c>
      <c r="C154" s="288">
        <v>1</v>
      </c>
      <c r="D154" s="296">
        <v>1</v>
      </c>
      <c r="E154" s="245">
        <v>48</v>
      </c>
      <c r="F154" s="245">
        <f t="shared" si="4"/>
        <v>48</v>
      </c>
      <c r="G154" s="56" t="s">
        <v>394</v>
      </c>
      <c r="H154" s="352" t="s">
        <v>395</v>
      </c>
      <c r="I154" s="248">
        <v>1</v>
      </c>
      <c r="J154" s="302"/>
    </row>
    <row r="155" spans="1:11" s="273" customFormat="1" ht="15.75">
      <c r="A155" s="301" t="s">
        <v>381</v>
      </c>
      <c r="B155" s="233" t="s">
        <v>396</v>
      </c>
      <c r="C155" s="288">
        <v>1</v>
      </c>
      <c r="D155" s="296">
        <v>1</v>
      </c>
      <c r="E155" s="245">
        <v>25</v>
      </c>
      <c r="F155" s="245">
        <f t="shared" si="4"/>
        <v>25</v>
      </c>
      <c r="G155" s="65" t="s">
        <v>397</v>
      </c>
      <c r="H155" s="352" t="s">
        <v>47</v>
      </c>
      <c r="I155" s="254">
        <v>1</v>
      </c>
      <c r="J155" s="302"/>
    </row>
    <row r="156" spans="1:11" s="273" customFormat="1" ht="15.75">
      <c r="A156" s="301" t="s">
        <v>381</v>
      </c>
      <c r="B156" s="233" t="s">
        <v>398</v>
      </c>
      <c r="C156" s="288">
        <v>1</v>
      </c>
      <c r="D156" s="296">
        <v>1</v>
      </c>
      <c r="E156" s="245">
        <v>25</v>
      </c>
      <c r="F156" s="245">
        <f t="shared" si="4"/>
        <v>25</v>
      </c>
      <c r="G156" s="65" t="s">
        <v>399</v>
      </c>
      <c r="H156" s="352" t="s">
        <v>47</v>
      </c>
      <c r="I156" s="254">
        <v>1</v>
      </c>
      <c r="J156" s="302"/>
    </row>
    <row r="157" spans="1:11" s="273" customFormat="1" ht="16.5" thickBot="1">
      <c r="A157" s="309" t="s">
        <v>381</v>
      </c>
      <c r="B157" s="17" t="s">
        <v>400</v>
      </c>
      <c r="C157" s="331">
        <v>1</v>
      </c>
      <c r="D157" s="332">
        <v>1</v>
      </c>
      <c r="E157" s="310">
        <v>10</v>
      </c>
      <c r="F157" s="310">
        <f t="shared" si="4"/>
        <v>10</v>
      </c>
      <c r="G157" s="333" t="s">
        <v>401</v>
      </c>
      <c r="H157" s="334" t="s">
        <v>402</v>
      </c>
      <c r="I157" s="311">
        <v>5</v>
      </c>
      <c r="J157" s="312"/>
    </row>
    <row r="158" spans="1:11" s="273" customFormat="1" ht="15.75">
      <c r="A158" s="282"/>
      <c r="B158" s="282" t="s">
        <v>403</v>
      </c>
      <c r="C158" s="285" t="s">
        <v>404</v>
      </c>
      <c r="E158" s="282"/>
      <c r="F158" s="283"/>
      <c r="G158" s="284">
        <f>SUBTOTAL(109,Table1321[*Cost Price $USD])</f>
        <v>2344.6599999999994</v>
      </c>
      <c r="I158" s="285"/>
      <c r="J158" s="285"/>
      <c r="K158" s="286"/>
    </row>
    <row r="159" spans="1:11" s="273" customFormat="1" ht="15.75">
      <c r="A159" s="50"/>
      <c r="B159" s="50"/>
      <c r="C159"/>
      <c r="E159" s="50"/>
      <c r="F159" s="287"/>
      <c r="G159" s="6"/>
      <c r="I159"/>
      <c r="J159" s="50"/>
      <c r="K159" s="50"/>
    </row>
    <row r="160" spans="1:11" s="273" customFormat="1" ht="15.75">
      <c r="A160" s="160"/>
      <c r="B160" s="50"/>
      <c r="C160"/>
      <c r="E160" s="50"/>
      <c r="F160" s="287"/>
      <c r="G160" s="50"/>
      <c r="I160"/>
      <c r="J160" s="50"/>
      <c r="K160" s="50"/>
    </row>
    <row r="161" spans="1:11" s="273" customFormat="1" ht="15.75">
      <c r="A161" s="50"/>
      <c r="B161" s="50"/>
      <c r="C161"/>
      <c r="E161" s="50"/>
      <c r="F161" s="287"/>
      <c r="G161" s="50"/>
      <c r="I161"/>
      <c r="J161" s="50"/>
      <c r="K161" s="50"/>
    </row>
    <row r="162" spans="1:11" s="273" customFormat="1" ht="15.75">
      <c r="A162" s="50"/>
      <c r="B162" s="50"/>
      <c r="C162"/>
      <c r="E162" s="50"/>
      <c r="F162" s="287"/>
      <c r="G162" s="50"/>
      <c r="I162"/>
      <c r="J162" s="50"/>
      <c r="K162" s="50"/>
    </row>
    <row r="163" spans="1:11" s="273" customFormat="1" ht="15.75">
      <c r="A163" s="50"/>
      <c r="B163" s="50"/>
      <c r="C163"/>
      <c r="E163" s="50"/>
      <c r="F163" s="287"/>
      <c r="G163" s="50"/>
      <c r="I163"/>
      <c r="J163" s="50"/>
      <c r="K163" s="50"/>
    </row>
    <row r="164" spans="1:11" s="273" customFormat="1" ht="15.75">
      <c r="A164" s="50"/>
      <c r="B164" s="50"/>
      <c r="C164"/>
      <c r="E164" s="50"/>
      <c r="F164" s="287"/>
      <c r="G164" s="50"/>
      <c r="I164"/>
      <c r="J164" s="50"/>
      <c r="K164" s="50"/>
    </row>
    <row r="165" spans="1:11" s="273" customFormat="1" ht="15.75">
      <c r="A165" s="50"/>
      <c r="B165" s="50"/>
      <c r="C165"/>
      <c r="E165" s="50"/>
      <c r="F165" s="287"/>
      <c r="G165" s="50"/>
      <c r="I165"/>
      <c r="J165" s="50"/>
      <c r="K165" s="50"/>
    </row>
    <row r="166" spans="1:11" s="273" customFormat="1" ht="15.75">
      <c r="A166" s="50"/>
      <c r="B166" s="50"/>
      <c r="C166"/>
      <c r="E166" s="50"/>
      <c r="F166" s="287"/>
      <c r="G166" s="50"/>
      <c r="I166"/>
      <c r="J166" s="50"/>
      <c r="K166" s="50"/>
    </row>
    <row r="167" spans="1:11" s="273" customFormat="1" ht="15.75">
      <c r="A167" s="50"/>
      <c r="B167" s="160"/>
      <c r="C167"/>
      <c r="E167" s="50"/>
      <c r="F167" s="287"/>
      <c r="G167" s="50"/>
      <c r="I167"/>
      <c r="J167" s="50"/>
      <c r="K167" s="50"/>
    </row>
  </sheetData>
  <hyperlinks>
    <hyperlink ref="I6" r:id="rId1" display="Color: Buffer 14inch 35cm" xr:uid="{A45C1E65-4D2C-4E50-A96D-C3609389891E}"/>
    <hyperlink ref="I118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3" r:id="rId12" xr:uid="{87783477-33AB-4F63-96D6-84FFA77C3655}"/>
    <hyperlink ref="G123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1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9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18" r:id="rId47" xr:uid="{C6F7896B-3895-437C-B832-E4CE37CFA899}"/>
    <hyperlink ref="G138" r:id="rId48" xr:uid="{400AB169-DF3B-458B-B4BC-D325DD62A206}"/>
    <hyperlink ref="G77" r:id="rId49" xr:uid="{C1232C0C-9B0D-4F15-9A17-88DD0F0B366E}"/>
    <hyperlink ref="G126" r:id="rId50" xr:uid="{6B342A7C-3223-441B-BA54-EB726DAE7228}"/>
    <hyperlink ref="G122" r:id="rId51" xr:uid="{EDBD9826-6B9E-46B8-AAB8-5C973DAABC96}"/>
    <hyperlink ref="G124" r:id="rId52" xr:uid="{8464A2DC-023A-4919-B297-2FDBBBD4D5B6}"/>
    <hyperlink ref="G120" r:id="rId53" xr:uid="{ECF57003-5ABF-4AD9-83DB-0628060DDD7B}"/>
    <hyperlink ref="G41" r:id="rId54" xr:uid="{097FDA04-D005-411A-B496-1BC475898E6F}"/>
    <hyperlink ref="G117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8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39" r:id="rId70" xr:uid="{EAC50E0E-BECB-45E5-AD4B-3EFDBB8FF8A6}"/>
    <hyperlink ref="G42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3" r:id="rId75" xr:uid="{AFF701D0-1731-49B5-8101-8A2803F65D59}"/>
    <hyperlink ref="G54" r:id="rId76" xr:uid="{7ECBCDEC-1F6D-45A3-AEA3-1923B6C6EA2E}"/>
    <hyperlink ref="G51" r:id="rId77" display="https://www.aliexpress.com/item/32950061517.html?" xr:uid="{C0677D29-1183-4D38-AEC1-1EA1A576852E}"/>
    <hyperlink ref="G52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7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100" r:id="rId86" display="Size M3-20 30Pcs" xr:uid="{043B2AFD-6B85-4775-8FBC-B336FE54FA6D}"/>
    <hyperlink ref="G78" r:id="rId87" display="Size: M1.6 50pcs" xr:uid="{B1766C45-91B2-439A-97ED-585F24F39911}"/>
    <hyperlink ref="G80" r:id="rId88" display="Inner Diameter: M3x7x0.5 100pcs" xr:uid="{6F6BE7CF-9986-4B25-9532-E3FBB4160E1B}"/>
    <hyperlink ref="G81" r:id="rId89" xr:uid="{8631FDA4-9900-4779-84CD-AAC83E9B817A}"/>
    <hyperlink ref="G82" r:id="rId90" xr:uid="{9F69D783-E7CB-43FC-8122-70A2D8704BFA}"/>
    <hyperlink ref="G83" r:id="rId91" xr:uid="{104B6F6D-BC26-4DC3-877E-56F63B1F2707}"/>
    <hyperlink ref="G87" r:id="rId92" display="Dimensions: M3 30pcs - Length: 12mm" xr:uid="{2AFD78BB-C70F-4317-8A27-0D668D779FCE}"/>
    <hyperlink ref="G85" r:id="rId93" display="Dimensions: M3 30pcs - Length: 12mm" xr:uid="{0ED0B132-34EB-4109-9305-E38167502E8C}"/>
    <hyperlink ref="G84" r:id="rId94" display="Dimensions: M3 30pcs - Length: 12mm" xr:uid="{30295160-3D73-49A7-BD51-73EE04514551}"/>
    <hyperlink ref="G88" r:id="rId95" display="Dimensions: M3 30pcs - Length: 12mm" xr:uid="{AC021896-27D8-4633-8F89-59EC80931BBE}"/>
    <hyperlink ref="G89" r:id="rId96" xr:uid="{1F713EC2-A473-4720-8029-F9354B74817E}"/>
    <hyperlink ref="G90" r:id="rId97" display="Size: M3 50pcs - Color: 304 stainless steel" xr:uid="{B552E975-7693-4DBA-98EA-8C1ECD67D106}"/>
    <hyperlink ref="G91" r:id="rId98" display="ID: M4x7x0.8 100pcs" xr:uid="{723C10B3-7C5E-4B55-B9A4-13C00A87DC87}"/>
    <hyperlink ref="G92" r:id="rId99" xr:uid="{D6543B2B-7AAB-427E-9528-FDC9EB77953D}"/>
    <hyperlink ref="G93" r:id="rId100" xr:uid="{85474F6E-9022-4280-83BE-B1F379ACDEF6}"/>
    <hyperlink ref="G94" r:id="rId101" xr:uid="{7401F371-F7DB-401A-8117-3D1C569924F7}"/>
    <hyperlink ref="G97" r:id="rId102" display="Size: M4 20pcs - Length: 20mm" xr:uid="{C6358761-73DB-4BC5-9CF0-0F6F2938F58D}"/>
    <hyperlink ref="G99" r:id="rId103" display="Size: M4 50pcs" xr:uid="{734FED3A-FFF9-4224-8DEF-0855F54D711C}"/>
    <hyperlink ref="G101" r:id="rId104" display="Size: M3 50pcs - Color: 304 stainless steel" xr:uid="{B7192CE1-BCCE-4341-80D7-CFC2BD16056D}"/>
    <hyperlink ref="G102" r:id="rId105" display="ID: M4x7x0.8 100pcs" xr:uid="{ED7A9D22-66DC-4255-A8D0-528068E0154E}"/>
    <hyperlink ref="G103" r:id="rId106" xr:uid="{3712EE1F-B927-4A2D-B0C9-D5FC36EB51EB}"/>
    <hyperlink ref="G104" r:id="rId107" display="Size: M3 50pcs - Length: 8mm" xr:uid="{AF02D979-96BC-42D5-8D2D-797C432C9C9B}"/>
    <hyperlink ref="G105" r:id="rId108" xr:uid="{7019EE2B-A2AB-4C7A-BA6D-B21339E08499}"/>
    <hyperlink ref="G106" r:id="rId109" display="Size: M5 10pcs - Length: 30mm" xr:uid="{98029C64-1599-4AA6-9A9B-488AF0EC0163}"/>
    <hyperlink ref="G107" r:id="rId110" display="Size: M5 10pcs - Length: 30mm" xr:uid="{47DF6ABE-5F11-4650-B362-B6E2AD3FA706}"/>
    <hyperlink ref="G108" r:id="rId111" display="Size: M5 10pcs - Length: 10mm" xr:uid="{5706A74F-3291-474A-A752-F0664822B524}"/>
    <hyperlink ref="G95" r:id="rId112" display="Size: M4 20pcs - Length: 20mm" xr:uid="{FD9C1EDA-C41C-43BC-B7C7-F5F550222BF8}"/>
    <hyperlink ref="G96" r:id="rId113" display="Size: M5 10pcs - Length: 30mm" xr:uid="{02E8546E-766E-41BD-B3D8-3A48E62542D7}"/>
    <hyperlink ref="G70" r:id="rId114" xr:uid="{799A9D50-F4EE-4D65-859B-6E2DCBE4DD77}"/>
    <hyperlink ref="G31" r:id="rId115" xr:uid="{AC9E21DA-D239-4104-B891-2730782EE5D0}"/>
    <hyperlink ref="G46" r:id="rId116" xr:uid="{5368AAC9-44A1-485D-83CB-C1A1F5564B0F}"/>
    <hyperlink ref="G66" r:id="rId117" xr:uid="{A43AFCA1-5288-4528-A69C-7C14D98F3EBE}"/>
    <hyperlink ref="G40" r:id="rId118" xr:uid="{76E2B3FF-FDAB-4DED-9468-8F6C0D26D735}"/>
    <hyperlink ref="G153" r:id="rId119" display="Color: 2M W" xr:uid="{3A410FC1-FB2A-41E0-BAAB-8EF31E07E8FB}"/>
    <hyperlink ref="G155" r:id="rId120" xr:uid="{810ADAA2-5E5A-41F2-9E38-E65B305C20A8}"/>
    <hyperlink ref="G156" r:id="rId121" display="Size: 1PC 0.6MM Volcano" xr:uid="{7E7BE4D6-49C0-4390-959A-C83E7D6B738D}"/>
    <hyperlink ref="G45" r:id="rId122" xr:uid="{074BA2F6-F8E4-44AB-BD65-A3E97E130EE8}"/>
    <hyperlink ref="G58" r:id="rId123" xr:uid="{738F3646-DDB2-4935-8E90-B24CE87E3915}"/>
    <hyperlink ref="G152" r:id="rId124" display="C: Black Closed - ID 17mm x AD 21.2mm" xr:uid="{7E13850E-CCA5-4FF0-A7E7-3F07E5C908EC}"/>
    <hyperlink ref="G139" r:id="rId125" xr:uid="{C2983482-303B-4840-A8D5-C94DB3347E62}"/>
    <hyperlink ref="G19" r:id="rId126" xr:uid="{6FDEEE15-87EC-4768-A04C-79BA3FDE8EBB}"/>
    <hyperlink ref="G14" r:id="rId127" xr:uid="{063A96CC-1951-4E44-B6D6-3E81E9F38766}"/>
    <hyperlink ref="G12" r:id="rId128" display="Cable Red AWG 14" xr:uid="{320AB2B7-1500-468F-88CF-B994D61DA84D}"/>
    <hyperlink ref="G28" r:id="rId129" display="Color: Brown L: 1M S: 18 AWG" xr:uid="{BBB6CF27-5922-4968-BCE8-8AE5CEDE4863}"/>
    <hyperlink ref="G73" r:id="rId130" xr:uid="{92237244-017A-4C96-A648-65610A3FBA9A}"/>
    <hyperlink ref="G141" r:id="rId131" display="V2 dbx insulation FB_2x " xr:uid="{8A80E0A4-CA86-44BC-BA4C-A8F83F4BFB8B}"/>
    <hyperlink ref="G44" r:id="rId132" display="60mm Fan For ADDA" xr:uid="{324EDCBF-19B1-433B-96E9-06759D4CBA02}"/>
    <hyperlink ref="G13" r:id="rId133" display="Cable Red AWG 14" xr:uid="{A0CD6822-0A6F-4347-B565-3CAC2DF5B8B9}"/>
    <hyperlink ref="G15" r:id="rId134" display="Color: Black - L: 5M - S: 18AWG" xr:uid="{82A1227A-919E-431E-BF62-5EE6A95B5F1C}"/>
    <hyperlink ref="G16" r:id="rId135" display="Color: Black - L: 5M - S: 18AWG" xr:uid="{F81A9F80-8372-4DA9-AD39-A8190F8C9E6D}"/>
    <hyperlink ref="G17" r:id="rId136" display="Color: Black - L: 5M - S: 18AWG" xr:uid="{3879227F-BAAE-40C2-99F2-DF2AC1C207A4}"/>
    <hyperlink ref="G18" r:id="rId137" display="Color: Black - L: 5M - S: 18AWG" xr:uid="{FEE56528-E2DD-4A11-8387-964138FD8E51}"/>
    <hyperlink ref="G20" r:id="rId138" display="Color: Black - L:10M - S: 22AWG" xr:uid="{615240E6-5E90-4EC1-9A85-DED2452ADA0B}"/>
    <hyperlink ref="G21" r:id="rId139" display="Color: Black - L:10M - S: 22AWG" xr:uid="{4F14E5D5-CAE6-4A53-87E6-28053ED804B8}"/>
    <hyperlink ref="G22" r:id="rId140" display="Color: Black - L:10M - S: 22AWG" xr:uid="{1E355903-A88A-474B-8E1D-15F962136295}"/>
    <hyperlink ref="G23" r:id="rId141" display="Color: Black - L:10M - S: 22AWG" xr:uid="{24A5345F-1905-42F6-8F06-EC67FE764653}"/>
    <hyperlink ref="G25" r:id="rId142" display="Color: Black - L: 2M - S: 24AWG" xr:uid="{19645FB4-4B34-4645-97EA-FCDE69644776}"/>
    <hyperlink ref="G26" r:id="rId143" display="Color: Black - L: 2M - S: 24AWG" xr:uid="{020D255B-1432-407F-A67B-865DB77DDC25}"/>
    <hyperlink ref="G27" r:id="rId144" display="Color: Black - L: 2M - S: 24AWG" xr:uid="{508A4D5E-2BEB-4CD7-BEA3-58B55F07C0D1}"/>
    <hyperlink ref="G29" r:id="rId145" display="Color: Brown L: 1M S: 18 AWG" xr:uid="{C52F5C3B-3715-4AB8-B111-CB5A5E4231E2}"/>
    <hyperlink ref="G30" r:id="rId146" display="Color: Brown L: 1M S: 18 AWG" xr:uid="{417F44E0-37F5-4E0B-BF9D-943E58B977BF}"/>
    <hyperlink ref="G143" r:id="rId147" display="M6x5pcs - 30mm" xr:uid="{A757AA0A-1612-442F-9DBC-5598EA303CA6}"/>
    <hyperlink ref="G144" r:id="rId148" xr:uid="{3C641038-08DE-4F4A-B763-0CF2BA22D6CE}"/>
    <hyperlink ref="G145" r:id="rId149" xr:uid="{CB0C0970-CCDC-49C5-8819-DD6A51DAF289}"/>
    <hyperlink ref="G146" r:id="rId150" xr:uid="{5096E3B4-5DD8-4041-9734-1F7219146445}"/>
    <hyperlink ref="G147" r:id="rId151" xr:uid="{41C99883-CF83-40EF-97AE-7C7DC59E29F0}"/>
    <hyperlink ref="G74" r:id="rId152" display="M6x12x1mm -50PCS" xr:uid="{6F22AF7F-F235-49F9-AA74-1420DE6075E5}"/>
    <hyperlink ref="G119" r:id="rId153" display="S: 4mm Barb - TS: 1/4&quot;" xr:uid="{38564098-221D-4C42-9487-61D1F25A2FEC}"/>
    <hyperlink ref="G125" r:id="rId154" display="C: 4x6mm - L: 5M" xr:uid="{41824F00-A6CB-42F4-B53A-BA8BB79F10B5}"/>
    <hyperlink ref="G142" r:id="rId155" display="M6x5pcs - 30mm" xr:uid="{D501D5D7-7463-48DD-BF19-0847D162A94B}"/>
    <hyperlink ref="G86" r:id="rId156" display="Size: M3 20pcs - Length: 8mm" xr:uid="{AFA9F643-D8B8-4361-A403-23179355B5D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7"/>
  <headerFooter>
    <oddHeader>&amp;C&amp;"Aptos Black,Regular"&amp;14VALKYRIE V2 - HW BOM</oddHeader>
    <oddFooter>&amp;CV2 BETA&amp;R&amp;P of &amp;N</oddFooter>
  </headerFooter>
  <rowBreaks count="1" manualBreakCount="1">
    <brk id="73" max="16383" man="1"/>
  </rowBreaks>
  <tableParts count="1">
    <tablePart r:id="rId15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238" customWidth="1"/>
    <col min="3" max="3" width="15.7109375" style="238" customWidth="1"/>
    <col min="4" max="4" width="10.7109375" customWidth="1"/>
    <col min="5" max="5" width="5.7109375" style="238" customWidth="1"/>
    <col min="6" max="6" width="16.7109375" style="2" customWidth="1"/>
    <col min="7" max="7" width="11" style="238"/>
    <col min="8" max="8" width="29.7109375" style="238" bestFit="1" customWidth="1"/>
    <col min="9" max="16384" width="11" style="238"/>
  </cols>
  <sheetData>
    <row r="1" spans="1:10" s="2" customFormat="1">
      <c r="A1" s="340" t="s">
        <v>405</v>
      </c>
      <c r="B1" s="31" t="s">
        <v>406</v>
      </c>
      <c r="C1" s="347" t="s">
        <v>407</v>
      </c>
      <c r="D1" s="347" t="s">
        <v>408</v>
      </c>
      <c r="E1" s="347" t="s">
        <v>409</v>
      </c>
      <c r="F1" s="20"/>
    </row>
    <row r="2" spans="1:10">
      <c r="A2" s="23" t="s">
        <v>410</v>
      </c>
      <c r="B2" s="154" t="s">
        <v>411</v>
      </c>
      <c r="C2" s="1" t="s">
        <v>412</v>
      </c>
      <c r="D2" s="372">
        <v>420</v>
      </c>
      <c r="E2" s="1">
        <v>1</v>
      </c>
      <c r="F2" s="24" t="s">
        <v>413</v>
      </c>
      <c r="G2" s="373"/>
      <c r="H2" s="373"/>
      <c r="I2" s="373"/>
      <c r="J2" s="373"/>
    </row>
    <row r="3" spans="1:10">
      <c r="A3" s="339" t="s">
        <v>414</v>
      </c>
      <c r="B3" s="154" t="s">
        <v>411</v>
      </c>
      <c r="C3" s="1" t="s">
        <v>415</v>
      </c>
      <c r="D3" s="372">
        <v>368</v>
      </c>
      <c r="E3" s="1">
        <v>1</v>
      </c>
      <c r="F3" s="374" t="s">
        <v>416</v>
      </c>
      <c r="G3" s="373"/>
      <c r="H3" s="373"/>
      <c r="I3" s="373"/>
      <c r="J3" s="373"/>
    </row>
    <row r="4" spans="1:10">
      <c r="A4" s="339" t="s">
        <v>417</v>
      </c>
      <c r="B4" s="154" t="s">
        <v>411</v>
      </c>
      <c r="C4" s="1" t="s">
        <v>418</v>
      </c>
      <c r="D4" s="372">
        <v>172</v>
      </c>
      <c r="E4" s="1">
        <v>1</v>
      </c>
      <c r="F4" s="374" t="s">
        <v>419</v>
      </c>
      <c r="G4" s="373"/>
      <c r="H4" s="373"/>
      <c r="I4" s="373"/>
      <c r="J4" s="373"/>
    </row>
    <row r="5" spans="1:10">
      <c r="A5" s="339" t="s">
        <v>420</v>
      </c>
      <c r="B5" s="154" t="s">
        <v>421</v>
      </c>
      <c r="C5" s="1" t="s">
        <v>422</v>
      </c>
      <c r="D5" s="372">
        <v>420</v>
      </c>
      <c r="E5" s="1">
        <v>4</v>
      </c>
      <c r="F5" s="374"/>
      <c r="G5" s="373"/>
      <c r="H5" s="373"/>
      <c r="I5" s="373"/>
      <c r="J5" s="373"/>
    </row>
    <row r="6" spans="1:10">
      <c r="A6" s="11"/>
      <c r="B6" s="154" t="s">
        <v>421</v>
      </c>
      <c r="C6" s="1" t="s">
        <v>423</v>
      </c>
      <c r="D6" s="372">
        <v>480</v>
      </c>
      <c r="E6" s="1">
        <v>4</v>
      </c>
      <c r="F6" s="25"/>
      <c r="G6" s="373"/>
      <c r="H6" s="373"/>
      <c r="I6" s="373"/>
      <c r="J6" s="373"/>
    </row>
    <row r="7" spans="1:10">
      <c r="A7" s="11"/>
      <c r="B7" s="154" t="s">
        <v>421</v>
      </c>
      <c r="C7" t="s">
        <v>424</v>
      </c>
      <c r="D7" s="372">
        <v>750</v>
      </c>
      <c r="E7" s="1">
        <v>4</v>
      </c>
      <c r="F7" s="25"/>
      <c r="G7" s="373"/>
      <c r="H7" s="373"/>
      <c r="I7" s="373"/>
      <c r="J7" s="373"/>
    </row>
    <row r="8" spans="1:10">
      <c r="A8" s="11"/>
      <c r="B8" s="1" t="s">
        <v>425</v>
      </c>
      <c r="C8" s="1" t="s">
        <v>426</v>
      </c>
      <c r="D8" s="372"/>
      <c r="E8" s="1">
        <v>34</v>
      </c>
      <c r="F8" s="25"/>
      <c r="G8" s="373"/>
      <c r="H8" s="373"/>
      <c r="I8" s="373"/>
      <c r="J8" s="373"/>
    </row>
    <row r="9" spans="1:10">
      <c r="A9" s="11"/>
      <c r="B9" s="1" t="s">
        <v>427</v>
      </c>
      <c r="C9" s="1" t="s">
        <v>428</v>
      </c>
      <c r="D9" s="372"/>
      <c r="E9" s="1">
        <v>2</v>
      </c>
      <c r="F9" s="25"/>
      <c r="G9" s="373"/>
      <c r="H9" s="373"/>
      <c r="I9" s="373"/>
      <c r="J9" s="373"/>
    </row>
    <row r="10" spans="1:10">
      <c r="A10" s="11"/>
      <c r="B10" s="1" t="s">
        <v>429</v>
      </c>
      <c r="C10" s="338" t="s">
        <v>200</v>
      </c>
      <c r="D10" s="372"/>
      <c r="E10" s="1">
        <v>81</v>
      </c>
      <c r="F10" s="25"/>
      <c r="G10" s="373"/>
      <c r="H10" s="373"/>
      <c r="I10" s="373"/>
      <c r="J10" s="373"/>
    </row>
    <row r="11" spans="1:10">
      <c r="A11" s="11"/>
      <c r="B11" s="1" t="s">
        <v>258</v>
      </c>
      <c r="C11" s="338" t="s">
        <v>200</v>
      </c>
      <c r="D11" s="372"/>
      <c r="E11" s="1">
        <v>8</v>
      </c>
      <c r="F11" s="240"/>
      <c r="G11" s="373"/>
      <c r="H11" s="373"/>
      <c r="I11" s="373"/>
      <c r="J11" s="373"/>
    </row>
    <row r="12" spans="1:10">
      <c r="A12" s="339" t="s">
        <v>430</v>
      </c>
      <c r="B12" s="1" t="s">
        <v>431</v>
      </c>
      <c r="C12" s="338" t="s">
        <v>200</v>
      </c>
      <c r="D12" s="372"/>
      <c r="E12" s="1">
        <v>78</v>
      </c>
      <c r="F12" s="241"/>
      <c r="G12" s="373"/>
      <c r="H12" s="373"/>
      <c r="I12" s="373"/>
      <c r="J12" s="373"/>
    </row>
    <row r="13" spans="1:10">
      <c r="A13" s="11"/>
      <c r="B13" s="1" t="s">
        <v>262</v>
      </c>
      <c r="C13" s="338" t="s">
        <v>200</v>
      </c>
      <c r="D13" s="372"/>
      <c r="E13" s="1">
        <v>81</v>
      </c>
      <c r="F13" s="242"/>
      <c r="G13" s="373"/>
      <c r="H13" s="373"/>
      <c r="I13" s="373"/>
      <c r="J13" s="373"/>
    </row>
    <row r="14" spans="1:10">
      <c r="A14" s="11"/>
      <c r="B14" s="1" t="s">
        <v>432</v>
      </c>
      <c r="C14" s="338" t="s">
        <v>200</v>
      </c>
      <c r="D14" s="372"/>
      <c r="E14" s="1">
        <v>4</v>
      </c>
      <c r="F14" s="240"/>
      <c r="G14" s="373"/>
      <c r="H14" s="373"/>
      <c r="I14" s="373"/>
      <c r="J14" s="373"/>
    </row>
    <row r="15" spans="1:10">
      <c r="A15" s="11"/>
      <c r="B15" s="1" t="s">
        <v>272</v>
      </c>
      <c r="C15" s="338" t="s">
        <v>200</v>
      </c>
      <c r="D15" s="372"/>
      <c r="E15" s="1">
        <v>42</v>
      </c>
      <c r="F15" s="242"/>
      <c r="G15" s="373"/>
      <c r="H15" s="373"/>
      <c r="I15" s="373"/>
      <c r="J15" s="373"/>
    </row>
    <row r="16" spans="1:10">
      <c r="A16" s="243" t="s">
        <v>433</v>
      </c>
      <c r="B16" s="1" t="s">
        <v>434</v>
      </c>
      <c r="C16" s="239" t="s">
        <v>435</v>
      </c>
      <c r="D16" s="372"/>
      <c r="E16" s="1">
        <v>1</v>
      </c>
      <c r="F16" s="219"/>
      <c r="G16" s="373"/>
      <c r="H16" s="373"/>
      <c r="I16" s="373"/>
      <c r="J16" s="373"/>
    </row>
    <row r="17" spans="1:10">
      <c r="A17" s="11"/>
      <c r="B17" s="1" t="s">
        <v>436</v>
      </c>
      <c r="C17" s="33" t="s">
        <v>437</v>
      </c>
      <c r="D17" s="372"/>
      <c r="E17" s="1">
        <v>4</v>
      </c>
      <c r="F17" s="240"/>
      <c r="G17" s="373"/>
      <c r="H17" s="373"/>
      <c r="I17" s="373"/>
      <c r="J17" s="373"/>
    </row>
    <row r="18" spans="1:10">
      <c r="A18" s="11"/>
      <c r="B18" s="1" t="s">
        <v>438</v>
      </c>
      <c r="C18" s="1" t="s">
        <v>435</v>
      </c>
      <c r="D18" s="372"/>
      <c r="E18" s="1">
        <v>4</v>
      </c>
      <c r="F18" s="240"/>
      <c r="G18" s="373"/>
      <c r="H18" s="373"/>
      <c r="I18" s="373"/>
      <c r="J18" s="373"/>
    </row>
    <row r="19" spans="1:10" ht="15.75" thickBot="1">
      <c r="A19" s="27"/>
      <c r="B19" s="17" t="s">
        <v>439</v>
      </c>
      <c r="C19" s="17" t="s">
        <v>435</v>
      </c>
      <c r="D19" s="375"/>
      <c r="E19" s="17">
        <v>4</v>
      </c>
      <c r="F19" s="244"/>
      <c r="G19" s="373"/>
      <c r="H19" s="373"/>
      <c r="I19" s="373"/>
      <c r="J19" s="373"/>
    </row>
    <row r="20" spans="1:10">
      <c r="B20" s="373"/>
      <c r="C20" s="373"/>
      <c r="E20" s="373"/>
      <c r="G20" s="373"/>
      <c r="H20" s="373"/>
      <c r="I20" s="373"/>
      <c r="J20" s="373"/>
    </row>
    <row r="21" spans="1:10">
      <c r="B21" s="373"/>
      <c r="C21" s="373"/>
      <c r="E21" s="373"/>
      <c r="G21" s="373"/>
      <c r="H21" s="373"/>
      <c r="I21" s="373"/>
      <c r="J21" s="373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338" t="s">
        <v>35</v>
      </c>
      <c r="C2" s="12"/>
      <c r="D2" s="7">
        <v>2</v>
      </c>
      <c r="E2" s="24" t="s">
        <v>413</v>
      </c>
    </row>
    <row r="3" spans="1:5">
      <c r="A3" s="339" t="s">
        <v>414</v>
      </c>
      <c r="B3" s="1" t="s">
        <v>441</v>
      </c>
      <c r="D3">
        <v>2</v>
      </c>
      <c r="E3" s="374" t="s">
        <v>416</v>
      </c>
    </row>
    <row r="4" spans="1:5">
      <c r="A4" s="339" t="s">
        <v>417</v>
      </c>
      <c r="B4" s="338" t="s">
        <v>207</v>
      </c>
      <c r="C4" s="12"/>
      <c r="D4" s="7">
        <v>36</v>
      </c>
      <c r="E4" s="374" t="s">
        <v>419</v>
      </c>
    </row>
    <row r="5" spans="1:5">
      <c r="A5" s="339" t="s">
        <v>420</v>
      </c>
      <c r="B5" s="338" t="s">
        <v>38</v>
      </c>
      <c r="C5" s="12"/>
      <c r="D5" s="7">
        <v>24</v>
      </c>
      <c r="E5" s="374"/>
    </row>
    <row r="6" spans="1:5">
      <c r="A6" s="11"/>
      <c r="B6" s="338" t="s">
        <v>370</v>
      </c>
      <c r="C6" s="12"/>
      <c r="D6" s="7">
        <v>4</v>
      </c>
      <c r="E6" s="25"/>
    </row>
    <row r="7" spans="1:5">
      <c r="A7" s="11"/>
      <c r="B7" s="338" t="s">
        <v>372</v>
      </c>
      <c r="C7" s="12"/>
      <c r="D7" s="7">
        <v>8</v>
      </c>
      <c r="E7" s="25"/>
    </row>
    <row r="8" spans="1:5">
      <c r="A8" s="11"/>
      <c r="B8" s="1" t="s">
        <v>442</v>
      </c>
      <c r="C8"/>
      <c r="D8" s="7">
        <v>2</v>
      </c>
      <c r="E8" s="25"/>
    </row>
    <row r="9" spans="1:5">
      <c r="A9" s="11"/>
      <c r="B9" s="1" t="s">
        <v>443</v>
      </c>
      <c r="C9" s="1"/>
      <c r="D9" s="7">
        <v>5</v>
      </c>
      <c r="E9" s="25"/>
    </row>
    <row r="10" spans="1:5">
      <c r="A10" s="11"/>
      <c r="B10" s="1" t="s">
        <v>211</v>
      </c>
      <c r="D10">
        <v>24</v>
      </c>
      <c r="E10" s="25"/>
    </row>
    <row r="11" spans="1:5">
      <c r="A11" s="11"/>
      <c r="B11" s="2" t="s">
        <v>444</v>
      </c>
      <c r="C11" s="12"/>
      <c r="D11" s="7">
        <v>32</v>
      </c>
      <c r="E11" s="25"/>
    </row>
    <row r="12" spans="1:5">
      <c r="A12" s="339" t="s">
        <v>430</v>
      </c>
      <c r="B12" s="338" t="s">
        <v>445</v>
      </c>
      <c r="C12" s="12"/>
      <c r="D12" s="7">
        <v>12</v>
      </c>
      <c r="E12" s="68" t="s">
        <v>433</v>
      </c>
    </row>
    <row r="13" spans="1:5">
      <c r="A13" s="11"/>
      <c r="B13" s="1" t="s">
        <v>220</v>
      </c>
      <c r="D13">
        <v>8</v>
      </c>
      <c r="E13" s="68" t="s">
        <v>446</v>
      </c>
    </row>
    <row r="14" spans="1:5">
      <c r="A14" s="11"/>
      <c r="B14" s="1" t="s">
        <v>224</v>
      </c>
      <c r="D14">
        <v>48</v>
      </c>
      <c r="E14" s="25"/>
    </row>
    <row r="15" spans="1:5">
      <c r="A15" s="11"/>
      <c r="B15" s="1" t="s">
        <v>226</v>
      </c>
      <c r="D15">
        <v>12</v>
      </c>
      <c r="E15" s="25"/>
    </row>
    <row r="16" spans="1:5">
      <c r="A16" s="11"/>
      <c r="B16" s="1" t="s">
        <v>230</v>
      </c>
      <c r="D16">
        <v>6</v>
      </c>
      <c r="E16" s="25"/>
    </row>
    <row r="17" spans="1:6">
      <c r="A17" s="11"/>
      <c r="B17" s="1" t="s">
        <v>232</v>
      </c>
      <c r="D17">
        <v>2</v>
      </c>
      <c r="E17" s="25"/>
    </row>
    <row r="18" spans="1:6">
      <c r="A18" s="11"/>
      <c r="B18" s="2" t="s">
        <v>447</v>
      </c>
      <c r="C18" s="12"/>
      <c r="D18" s="7">
        <v>2</v>
      </c>
      <c r="E18" s="25"/>
    </row>
    <row r="19" spans="1:6">
      <c r="A19" s="11"/>
      <c r="B19" s="338" t="s">
        <v>254</v>
      </c>
      <c r="C19" s="12"/>
      <c r="D19" s="7">
        <v>11</v>
      </c>
      <c r="E19" s="25"/>
    </row>
    <row r="20" spans="1:6">
      <c r="A20" s="11"/>
      <c r="B20" s="2" t="s">
        <v>429</v>
      </c>
      <c r="C20" s="12"/>
      <c r="D20" s="7">
        <v>26</v>
      </c>
      <c r="E20" s="25"/>
    </row>
    <row r="21" spans="1:6">
      <c r="A21" s="11"/>
      <c r="B21" s="2" t="s">
        <v>431</v>
      </c>
      <c r="C21" s="12"/>
      <c r="D21" s="7">
        <v>6</v>
      </c>
      <c r="E21" s="25"/>
    </row>
    <row r="22" spans="1:6">
      <c r="A22" s="11"/>
      <c r="B22" s="2" t="s">
        <v>262</v>
      </c>
      <c r="C22" s="12"/>
      <c r="D22" s="7">
        <v>34</v>
      </c>
      <c r="E22" s="25"/>
    </row>
    <row r="23" spans="1:6">
      <c r="A23" s="11"/>
      <c r="B23" s="2" t="s">
        <v>264</v>
      </c>
      <c r="C23" s="12"/>
      <c r="D23" s="7">
        <v>5</v>
      </c>
      <c r="E23" s="25"/>
    </row>
    <row r="24" spans="1:6">
      <c r="A24" s="11"/>
      <c r="B24" s="2" t="s">
        <v>448</v>
      </c>
      <c r="C24" s="12"/>
      <c r="D24" s="7">
        <v>2</v>
      </c>
      <c r="E24" s="25"/>
    </row>
    <row r="25" spans="1:6">
      <c r="A25" s="11"/>
      <c r="B25" s="338" t="s">
        <v>449</v>
      </c>
      <c r="C25" s="218" t="s">
        <v>450</v>
      </c>
      <c r="D25" s="7">
        <v>2</v>
      </c>
      <c r="E25" s="25"/>
    </row>
    <row r="26" spans="1:6">
      <c r="A26" s="11"/>
      <c r="B26" s="338" t="s">
        <v>451</v>
      </c>
      <c r="C26" s="218" t="s">
        <v>452</v>
      </c>
      <c r="D26" s="7">
        <v>1</v>
      </c>
      <c r="E26" s="219"/>
    </row>
    <row r="27" spans="1:6">
      <c r="A27" s="11"/>
      <c r="B27" s="338" t="s">
        <v>453</v>
      </c>
      <c r="C27" s="12"/>
      <c r="D27" s="7">
        <v>2</v>
      </c>
      <c r="E27" s="25"/>
    </row>
    <row r="28" spans="1:6">
      <c r="A28" s="11"/>
      <c r="B28" s="1" t="s">
        <v>454</v>
      </c>
      <c r="C28" s="154" t="s">
        <v>433</v>
      </c>
      <c r="D28" s="7">
        <v>2</v>
      </c>
      <c r="E28" s="25"/>
    </row>
    <row r="29" spans="1:6">
      <c r="A29" s="11"/>
      <c r="B29" s="1" t="s">
        <v>455</v>
      </c>
      <c r="C29" s="338" t="s">
        <v>435</v>
      </c>
      <c r="D29" s="7">
        <v>2</v>
      </c>
      <c r="E29" s="25"/>
      <c r="F29" s="338"/>
    </row>
    <row r="30" spans="1:6">
      <c r="A30" s="11"/>
      <c r="B30" s="1" t="s">
        <v>456</v>
      </c>
      <c r="C30" s="338" t="s">
        <v>435</v>
      </c>
      <c r="D30" s="7">
        <v>1</v>
      </c>
      <c r="E30" s="25"/>
      <c r="F30" s="338"/>
    </row>
    <row r="31" spans="1:6">
      <c r="A31" s="11"/>
      <c r="B31" s="1" t="s">
        <v>457</v>
      </c>
      <c r="C31" s="338" t="s">
        <v>435</v>
      </c>
      <c r="D31" s="7">
        <v>1</v>
      </c>
      <c r="E31" s="25"/>
      <c r="F31" s="338"/>
    </row>
    <row r="32" spans="1:6">
      <c r="A32" s="11"/>
      <c r="B32" s="1" t="s">
        <v>458</v>
      </c>
      <c r="C32" s="338" t="s">
        <v>435</v>
      </c>
      <c r="D32" s="7">
        <v>1</v>
      </c>
      <c r="E32" s="25"/>
      <c r="F32" s="338"/>
    </row>
    <row r="33" spans="1:6">
      <c r="A33" s="11"/>
      <c r="B33" s="1" t="s">
        <v>459</v>
      </c>
      <c r="C33" s="338" t="s">
        <v>435</v>
      </c>
      <c r="D33" s="7">
        <v>1</v>
      </c>
      <c r="E33" s="25"/>
      <c r="F33" s="338"/>
    </row>
    <row r="34" spans="1:6">
      <c r="A34" s="11"/>
      <c r="B34" s="1" t="s">
        <v>460</v>
      </c>
      <c r="C34" s="338" t="s">
        <v>435</v>
      </c>
      <c r="D34" s="7">
        <v>1</v>
      </c>
      <c r="E34" s="25"/>
      <c r="F34" s="338"/>
    </row>
    <row r="35" spans="1:6">
      <c r="A35" s="11"/>
      <c r="B35" s="1" t="s">
        <v>461</v>
      </c>
      <c r="C35" s="338" t="s">
        <v>435</v>
      </c>
      <c r="D35" s="7">
        <v>1</v>
      </c>
      <c r="E35" s="25"/>
      <c r="F35" s="338"/>
    </row>
    <row r="36" spans="1:6">
      <c r="A36" s="11"/>
      <c r="B36" s="1" t="s">
        <v>462</v>
      </c>
      <c r="C36" s="338" t="s">
        <v>435</v>
      </c>
      <c r="D36" s="7">
        <v>2</v>
      </c>
      <c r="E36" s="25"/>
      <c r="F36" s="338"/>
    </row>
    <row r="37" spans="1:6">
      <c r="A37" s="11"/>
      <c r="B37" s="1" t="s">
        <v>463</v>
      </c>
      <c r="C37" s="338" t="s">
        <v>435</v>
      </c>
      <c r="D37" s="7">
        <v>4</v>
      </c>
      <c r="E37" s="25"/>
      <c r="F37" s="338"/>
    </row>
    <row r="38" spans="1:6">
      <c r="A38" s="11"/>
      <c r="B38" s="1" t="s">
        <v>464</v>
      </c>
      <c r="C38" s="338" t="s">
        <v>435</v>
      </c>
      <c r="D38" s="7">
        <v>1</v>
      </c>
      <c r="E38" s="25"/>
      <c r="F38" s="338"/>
    </row>
    <row r="39" spans="1:6">
      <c r="A39" s="11"/>
      <c r="B39" s="1" t="s">
        <v>465</v>
      </c>
      <c r="C39" s="338" t="s">
        <v>435</v>
      </c>
      <c r="D39" s="7">
        <v>1</v>
      </c>
      <c r="E39" s="25"/>
      <c r="F39" s="338"/>
    </row>
    <row r="40" spans="1:6">
      <c r="A40" s="11"/>
      <c r="B40" s="1" t="s">
        <v>466</v>
      </c>
      <c r="C40" s="338" t="s">
        <v>435</v>
      </c>
      <c r="D40" s="7">
        <v>1</v>
      </c>
      <c r="E40" s="25"/>
      <c r="F40" s="338"/>
    </row>
    <row r="41" spans="1:6">
      <c r="A41" s="11"/>
      <c r="B41" s="1" t="s">
        <v>467</v>
      </c>
      <c r="C41" s="338" t="s">
        <v>435</v>
      </c>
      <c r="D41" s="7">
        <v>1</v>
      </c>
      <c r="E41" s="25"/>
      <c r="F41" s="338"/>
    </row>
    <row r="42" spans="1:6">
      <c r="A42" s="11"/>
      <c r="B42" s="1" t="s">
        <v>468</v>
      </c>
      <c r="C42" s="338" t="s">
        <v>435</v>
      </c>
      <c r="D42" s="7">
        <v>1</v>
      </c>
      <c r="E42" s="25"/>
    </row>
    <row r="43" spans="1:6">
      <c r="A43" s="11"/>
      <c r="B43" s="1" t="s">
        <v>469</v>
      </c>
      <c r="C43" s="338" t="s">
        <v>435</v>
      </c>
      <c r="D43" s="7">
        <v>1</v>
      </c>
      <c r="E43" s="25"/>
    </row>
    <row r="44" spans="1:6">
      <c r="A44" s="11"/>
      <c r="B44" s="1" t="s">
        <v>470</v>
      </c>
      <c r="C44" s="338" t="s">
        <v>435</v>
      </c>
      <c r="D44" s="7">
        <v>1</v>
      </c>
      <c r="E44" s="25"/>
    </row>
    <row r="45" spans="1:6">
      <c r="A45" s="11"/>
      <c r="B45" s="1" t="s">
        <v>471</v>
      </c>
      <c r="C45" s="338" t="s">
        <v>435</v>
      </c>
      <c r="D45" s="7">
        <v>1</v>
      </c>
      <c r="E45" s="25"/>
    </row>
    <row r="46" spans="1:6">
      <c r="A46" s="11"/>
      <c r="B46" s="1" t="s">
        <v>472</v>
      </c>
      <c r="C46" s="15" t="s">
        <v>473</v>
      </c>
      <c r="D46" s="7">
        <v>1</v>
      </c>
      <c r="E46" s="25"/>
    </row>
    <row r="47" spans="1:6" ht="15.75" thickBot="1">
      <c r="A47" s="220"/>
      <c r="B47" s="17" t="s">
        <v>474</v>
      </c>
      <c r="C47" s="221" t="s">
        <v>475</v>
      </c>
      <c r="D47" s="28">
        <v>1</v>
      </c>
      <c r="E47" s="22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476</v>
      </c>
      <c r="C2" s="367"/>
      <c r="D2" s="361">
        <v>2</v>
      </c>
      <c r="E2" s="24" t="s">
        <v>413</v>
      </c>
    </row>
    <row r="3" spans="1:5">
      <c r="A3" s="341" t="s">
        <v>414</v>
      </c>
      <c r="B3" t="s">
        <v>477</v>
      </c>
      <c r="C3" s="12" t="s">
        <v>478</v>
      </c>
      <c r="D3" s="229">
        <v>1</v>
      </c>
      <c r="E3" s="374" t="s">
        <v>416</v>
      </c>
    </row>
    <row r="4" spans="1:5">
      <c r="A4" s="341" t="s">
        <v>417</v>
      </c>
      <c r="B4" s="12" t="s">
        <v>201</v>
      </c>
      <c r="C4" s="12" t="s">
        <v>479</v>
      </c>
      <c r="D4" s="7">
        <v>12</v>
      </c>
      <c r="E4" s="374" t="s">
        <v>419</v>
      </c>
    </row>
    <row r="5" spans="1:5">
      <c r="A5" s="341" t="s">
        <v>420</v>
      </c>
      <c r="B5" s="338" t="s">
        <v>480</v>
      </c>
      <c r="C5" s="12" t="s">
        <v>481</v>
      </c>
      <c r="D5" s="7">
        <v>12</v>
      </c>
      <c r="E5" s="374"/>
    </row>
    <row r="6" spans="1:5">
      <c r="A6" s="11"/>
      <c r="B6" s="338" t="s">
        <v>365</v>
      </c>
      <c r="C6" s="12" t="s">
        <v>482</v>
      </c>
      <c r="D6" s="7">
        <v>3</v>
      </c>
      <c r="E6" s="25"/>
    </row>
    <row r="7" spans="1:5">
      <c r="A7" s="11"/>
      <c r="B7" s="338" t="s">
        <v>368</v>
      </c>
      <c r="C7" s="12" t="s">
        <v>482</v>
      </c>
      <c r="D7" s="7">
        <v>6</v>
      </c>
      <c r="E7" s="25"/>
    </row>
    <row r="8" spans="1:5">
      <c r="A8" s="11"/>
      <c r="B8" s="1" t="s">
        <v>483</v>
      </c>
      <c r="D8" s="7">
        <v>1</v>
      </c>
      <c r="E8" s="25"/>
    </row>
    <row r="9" spans="1:5">
      <c r="A9" s="11"/>
      <c r="B9" s="18" t="s">
        <v>484</v>
      </c>
      <c r="C9" s="338" t="s">
        <v>485</v>
      </c>
      <c r="D9" s="355">
        <v>1</v>
      </c>
      <c r="E9" s="25"/>
    </row>
    <row r="10" spans="1:5">
      <c r="A10" s="11"/>
      <c r="B10" s="353" t="s">
        <v>486</v>
      </c>
      <c r="C10" s="338"/>
      <c r="D10" s="7">
        <v>1</v>
      </c>
      <c r="E10" s="25"/>
    </row>
    <row r="11" spans="1:5">
      <c r="A11" s="11"/>
      <c r="B11" s="18" t="s">
        <v>487</v>
      </c>
      <c r="C11" s="338"/>
      <c r="D11" s="355">
        <v>1</v>
      </c>
      <c r="E11" s="25"/>
    </row>
    <row r="12" spans="1:5">
      <c r="A12" s="341" t="s">
        <v>430</v>
      </c>
      <c r="B12" s="1" t="s">
        <v>488</v>
      </c>
      <c r="C12" s="1" t="s">
        <v>489</v>
      </c>
      <c r="D12" s="7">
        <v>1</v>
      </c>
      <c r="E12" s="25"/>
    </row>
    <row r="13" spans="1:5">
      <c r="A13" s="11"/>
      <c r="B13" s="6" t="s">
        <v>490</v>
      </c>
      <c r="C13" s="338" t="s">
        <v>491</v>
      </c>
      <c r="D13" s="355">
        <v>36</v>
      </c>
      <c r="E13" s="25"/>
    </row>
    <row r="14" spans="1:5">
      <c r="A14" s="11"/>
      <c r="B14" s="338" t="s">
        <v>492</v>
      </c>
      <c r="C14" s="338"/>
      <c r="D14" s="7">
        <v>1</v>
      </c>
      <c r="E14" s="25"/>
    </row>
    <row r="15" spans="1:5">
      <c r="A15" s="11"/>
      <c r="B15" s="15" t="s">
        <v>493</v>
      </c>
      <c r="D15" s="7">
        <v>3</v>
      </c>
      <c r="E15" s="25"/>
    </row>
    <row r="16" spans="1:5">
      <c r="A16" s="11"/>
      <c r="B16" s="338" t="s">
        <v>494</v>
      </c>
      <c r="C16" s="338"/>
      <c r="D16" s="355">
        <v>3</v>
      </c>
      <c r="E16" s="25"/>
    </row>
    <row r="17" spans="1:5">
      <c r="A17" s="11"/>
      <c r="B17" s="338" t="s">
        <v>278</v>
      </c>
      <c r="C17" s="338"/>
      <c r="D17" s="355">
        <v>6</v>
      </c>
      <c r="E17" s="25"/>
    </row>
    <row r="18" spans="1:5">
      <c r="A18" s="11"/>
      <c r="B18" s="1" t="s">
        <v>495</v>
      </c>
      <c r="C18" s="1" t="s">
        <v>496</v>
      </c>
      <c r="D18" s="7">
        <v>5</v>
      </c>
      <c r="E18" s="25"/>
    </row>
    <row r="19" spans="1:5">
      <c r="A19" s="11"/>
      <c r="B19" s="12" t="s">
        <v>211</v>
      </c>
      <c r="D19" s="7">
        <v>3</v>
      </c>
      <c r="E19" s="25"/>
    </row>
    <row r="20" spans="1:5">
      <c r="A20" s="11"/>
      <c r="B20" s="338" t="s">
        <v>444</v>
      </c>
      <c r="C20" s="338"/>
      <c r="D20" s="7">
        <v>42</v>
      </c>
      <c r="E20" s="25"/>
    </row>
    <row r="21" spans="1:5">
      <c r="A21" s="11"/>
      <c r="B21" s="338" t="s">
        <v>497</v>
      </c>
      <c r="D21" s="7">
        <v>35</v>
      </c>
      <c r="E21" s="25"/>
    </row>
    <row r="22" spans="1:5">
      <c r="A22" s="11"/>
      <c r="B22" s="338" t="s">
        <v>224</v>
      </c>
      <c r="D22" s="7">
        <v>57</v>
      </c>
      <c r="E22" s="25"/>
    </row>
    <row r="23" spans="1:5">
      <c r="A23" s="11"/>
      <c r="B23" s="338" t="s">
        <v>226</v>
      </c>
      <c r="D23" s="7">
        <v>13</v>
      </c>
      <c r="E23" s="25"/>
    </row>
    <row r="24" spans="1:5">
      <c r="A24" s="11"/>
      <c r="B24" t="s">
        <v>230</v>
      </c>
      <c r="D24" s="7">
        <v>2</v>
      </c>
      <c r="E24" s="25"/>
    </row>
    <row r="25" spans="1:5">
      <c r="A25" s="11"/>
      <c r="B25" s="338" t="s">
        <v>232</v>
      </c>
      <c r="D25" s="7">
        <v>7</v>
      </c>
      <c r="E25" s="25"/>
    </row>
    <row r="26" spans="1:5">
      <c r="A26" s="11"/>
      <c r="B26" s="1" t="s">
        <v>234</v>
      </c>
      <c r="D26" s="7">
        <v>1</v>
      </c>
      <c r="E26" s="25"/>
    </row>
    <row r="27" spans="1:5">
      <c r="A27" s="11"/>
      <c r="B27" s="338" t="s">
        <v>498</v>
      </c>
      <c r="D27" s="7">
        <v>3</v>
      </c>
      <c r="E27" s="25"/>
    </row>
    <row r="28" spans="1:5">
      <c r="A28" s="11"/>
      <c r="B28" s="338" t="s">
        <v>499</v>
      </c>
      <c r="D28" s="7">
        <v>3</v>
      </c>
      <c r="E28" s="25"/>
    </row>
    <row r="29" spans="1:5">
      <c r="A29" s="11"/>
      <c r="B29" s="338" t="s">
        <v>500</v>
      </c>
      <c r="D29" s="7"/>
      <c r="E29" s="25"/>
    </row>
    <row r="30" spans="1:5">
      <c r="A30" s="11"/>
      <c r="B30" s="338" t="s">
        <v>501</v>
      </c>
      <c r="D30" s="7">
        <v>1</v>
      </c>
      <c r="E30" s="25"/>
    </row>
    <row r="31" spans="1:5">
      <c r="A31" s="11"/>
      <c r="B31" s="2" t="s">
        <v>246</v>
      </c>
      <c r="D31" s="7">
        <v>3</v>
      </c>
      <c r="E31" s="25"/>
    </row>
    <row r="32" spans="1:5">
      <c r="A32" s="11"/>
      <c r="B32" t="s">
        <v>502</v>
      </c>
      <c r="C32" s="338"/>
      <c r="D32" s="355">
        <v>1</v>
      </c>
      <c r="E32" s="25"/>
    </row>
    <row r="33" spans="1:5">
      <c r="A33" s="11"/>
      <c r="B33" s="338" t="s">
        <v>503</v>
      </c>
      <c r="D33" s="7">
        <v>3</v>
      </c>
      <c r="E33" s="25"/>
    </row>
    <row r="34" spans="1:5">
      <c r="A34" s="11"/>
      <c r="B34" s="2" t="s">
        <v>429</v>
      </c>
      <c r="D34" s="7">
        <v>17</v>
      </c>
      <c r="E34" s="25"/>
    </row>
    <row r="35" spans="1:5">
      <c r="A35" s="11"/>
      <c r="B35" s="338" t="s">
        <v>504</v>
      </c>
      <c r="D35" s="7">
        <v>3</v>
      </c>
      <c r="E35" s="25"/>
    </row>
    <row r="36" spans="1:5">
      <c r="A36" s="11"/>
      <c r="B36" s="338" t="s">
        <v>431</v>
      </c>
      <c r="C36" s="338"/>
      <c r="D36" s="7">
        <v>6</v>
      </c>
      <c r="E36" s="25"/>
    </row>
    <row r="37" spans="1:5">
      <c r="A37" s="11"/>
      <c r="B37" s="338" t="s">
        <v>262</v>
      </c>
      <c r="C37" s="338"/>
      <c r="D37" s="7">
        <v>14</v>
      </c>
      <c r="E37" s="25"/>
    </row>
    <row r="38" spans="1:5">
      <c r="A38" s="11"/>
      <c r="B38" s="2" t="s">
        <v>264</v>
      </c>
      <c r="D38" s="7">
        <v>3</v>
      </c>
      <c r="E38" s="25"/>
    </row>
    <row r="39" spans="1:5">
      <c r="A39" s="11"/>
      <c r="B39" s="2" t="s">
        <v>505</v>
      </c>
      <c r="D39" s="7">
        <v>3</v>
      </c>
      <c r="E39" s="25"/>
    </row>
    <row r="40" spans="1:5">
      <c r="A40" s="11"/>
      <c r="B40" s="2" t="s">
        <v>506</v>
      </c>
      <c r="D40" s="7">
        <v>3</v>
      </c>
      <c r="E40" s="25"/>
    </row>
    <row r="41" spans="1:5">
      <c r="A41" s="11"/>
      <c r="B41" s="338" t="s">
        <v>507</v>
      </c>
      <c r="D41" s="7">
        <v>3</v>
      </c>
      <c r="E41" s="25"/>
    </row>
    <row r="42" spans="1:5">
      <c r="A42" s="11"/>
      <c r="B42" t="s">
        <v>508</v>
      </c>
      <c r="C42" t="s">
        <v>509</v>
      </c>
      <c r="D42" s="7">
        <v>1</v>
      </c>
      <c r="E42" s="25"/>
    </row>
    <row r="43" spans="1:5">
      <c r="A43" s="11"/>
      <c r="B43" s="1" t="s">
        <v>510</v>
      </c>
      <c r="C43" t="s">
        <v>509</v>
      </c>
      <c r="D43" s="7">
        <v>1</v>
      </c>
      <c r="E43" s="25"/>
    </row>
    <row r="44" spans="1:5">
      <c r="A44" s="11"/>
      <c r="B44" s="1" t="s">
        <v>511</v>
      </c>
      <c r="C44" t="s">
        <v>509</v>
      </c>
      <c r="D44" s="7">
        <v>1</v>
      </c>
      <c r="E44" s="25"/>
    </row>
    <row r="45" spans="1:5">
      <c r="A45" s="11"/>
      <c r="B45" s="338" t="s">
        <v>512</v>
      </c>
      <c r="C45" s="2" t="s">
        <v>509</v>
      </c>
      <c r="D45" s="7">
        <v>2</v>
      </c>
      <c r="E45" s="25"/>
    </row>
    <row r="46" spans="1:5">
      <c r="A46" s="11"/>
      <c r="B46" s="338" t="s">
        <v>513</v>
      </c>
      <c r="C46" s="2" t="s">
        <v>509</v>
      </c>
      <c r="D46" s="7">
        <v>1</v>
      </c>
      <c r="E46" s="25"/>
    </row>
    <row r="47" spans="1:5">
      <c r="A47" s="11"/>
      <c r="B47" s="338" t="s">
        <v>514</v>
      </c>
      <c r="C47" s="2" t="s">
        <v>509</v>
      </c>
      <c r="D47" s="7">
        <v>1</v>
      </c>
      <c r="E47" s="25"/>
    </row>
    <row r="48" spans="1:5">
      <c r="A48" s="11"/>
      <c r="B48" s="338" t="s">
        <v>515</v>
      </c>
      <c r="C48" s="2" t="s">
        <v>509</v>
      </c>
      <c r="D48" s="7">
        <v>1</v>
      </c>
      <c r="E48" s="25"/>
    </row>
    <row r="49" spans="1:5">
      <c r="A49" s="11"/>
      <c r="B49" s="338" t="s">
        <v>516</v>
      </c>
      <c r="C49" s="2" t="s">
        <v>509</v>
      </c>
      <c r="D49" s="7">
        <v>1</v>
      </c>
      <c r="E49" s="25"/>
    </row>
    <row r="50" spans="1:5">
      <c r="A50" s="11"/>
      <c r="B50" s="338" t="s">
        <v>517</v>
      </c>
      <c r="C50" s="2" t="s">
        <v>509</v>
      </c>
      <c r="D50" s="7">
        <v>1</v>
      </c>
      <c r="E50" s="25"/>
    </row>
    <row r="51" spans="1:5">
      <c r="A51" s="11"/>
      <c r="B51" s="338" t="s">
        <v>518</v>
      </c>
      <c r="C51" s="2" t="s">
        <v>509</v>
      </c>
      <c r="D51" s="7">
        <v>1</v>
      </c>
      <c r="E51" s="25"/>
    </row>
    <row r="52" spans="1:5">
      <c r="A52" s="11"/>
      <c r="B52" s="338" t="s">
        <v>519</v>
      </c>
      <c r="C52" s="2" t="s">
        <v>509</v>
      </c>
      <c r="D52" s="7">
        <v>1</v>
      </c>
      <c r="E52" s="25"/>
    </row>
    <row r="53" spans="1:5">
      <c r="A53" s="11"/>
      <c r="B53" s="338" t="s">
        <v>520</v>
      </c>
      <c r="C53" s="2" t="s">
        <v>509</v>
      </c>
      <c r="D53" s="7">
        <v>2</v>
      </c>
      <c r="E53" s="25"/>
    </row>
    <row r="54" spans="1:5">
      <c r="A54" s="11"/>
      <c r="B54" s="338" t="s">
        <v>521</v>
      </c>
      <c r="C54" s="2" t="s">
        <v>509</v>
      </c>
      <c r="D54" s="7">
        <v>1</v>
      </c>
      <c r="E54" s="25"/>
    </row>
    <row r="55" spans="1:5">
      <c r="A55" s="11"/>
      <c r="B55" s="1" t="s">
        <v>522</v>
      </c>
      <c r="C55" s="12" t="s">
        <v>509</v>
      </c>
      <c r="D55" s="7">
        <v>3</v>
      </c>
      <c r="E55" s="25"/>
    </row>
    <row r="56" spans="1:5">
      <c r="A56" s="11"/>
      <c r="B56" s="338" t="s">
        <v>523</v>
      </c>
      <c r="C56" s="2" t="s">
        <v>509</v>
      </c>
      <c r="D56" s="7">
        <v>1</v>
      </c>
      <c r="E56" s="25"/>
    </row>
    <row r="57" spans="1:5">
      <c r="A57" s="11"/>
      <c r="B57" s="338" t="s">
        <v>524</v>
      </c>
      <c r="C57" s="2" t="s">
        <v>509</v>
      </c>
      <c r="D57" s="7">
        <v>1</v>
      </c>
      <c r="E57" s="25"/>
    </row>
    <row r="58" spans="1:5">
      <c r="A58" s="11"/>
      <c r="B58" s="338" t="s">
        <v>525</v>
      </c>
      <c r="C58" s="2" t="s">
        <v>509</v>
      </c>
      <c r="D58" s="7">
        <v>1</v>
      </c>
      <c r="E58" s="25"/>
    </row>
    <row r="59" spans="1:5" ht="15.75" thickBot="1">
      <c r="A59" s="27"/>
      <c r="B59" s="376" t="s">
        <v>526</v>
      </c>
      <c r="C59" s="22" t="s">
        <v>509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2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" t="s">
        <v>477</v>
      </c>
      <c r="C2"/>
      <c r="D2" s="355">
        <v>1</v>
      </c>
      <c r="E2" s="24" t="s">
        <v>413</v>
      </c>
    </row>
    <row r="3" spans="1:5">
      <c r="A3" s="341" t="s">
        <v>414</v>
      </c>
      <c r="B3" t="s">
        <v>441</v>
      </c>
      <c r="C3" s="50"/>
      <c r="D3" s="355">
        <v>4</v>
      </c>
      <c r="E3" s="374" t="s">
        <v>416</v>
      </c>
    </row>
    <row r="4" spans="1:5">
      <c r="A4" s="341" t="s">
        <v>417</v>
      </c>
      <c r="B4" s="1" t="s">
        <v>527</v>
      </c>
      <c r="C4" s="50"/>
      <c r="D4" s="355">
        <v>1</v>
      </c>
      <c r="E4" s="374" t="s">
        <v>419</v>
      </c>
    </row>
    <row r="5" spans="1:5">
      <c r="A5" s="341" t="s">
        <v>420</v>
      </c>
      <c r="B5" s="1" t="s">
        <v>528</v>
      </c>
      <c r="C5" s="1"/>
      <c r="D5" s="355">
        <v>2</v>
      </c>
      <c r="E5" s="374"/>
    </row>
    <row r="6" spans="1:5">
      <c r="A6" s="11"/>
      <c r="B6" s="359" t="s">
        <v>385</v>
      </c>
      <c r="C6" s="359"/>
      <c r="D6" s="355">
        <v>1</v>
      </c>
      <c r="E6" s="25"/>
    </row>
    <row r="7" spans="1:5">
      <c r="A7" s="11"/>
      <c r="B7" s="359" t="s">
        <v>529</v>
      </c>
      <c r="C7" s="359"/>
      <c r="D7" s="355">
        <v>1</v>
      </c>
      <c r="E7" s="25"/>
    </row>
    <row r="8" spans="1:5">
      <c r="A8" s="11"/>
      <c r="B8" s="1" t="s">
        <v>530</v>
      </c>
      <c r="C8" s="1" t="s">
        <v>531</v>
      </c>
      <c r="D8" s="355">
        <v>1</v>
      </c>
      <c r="E8" s="25"/>
    </row>
    <row r="9" spans="1:5">
      <c r="A9" s="11"/>
      <c r="B9" s="15" t="s">
        <v>532</v>
      </c>
      <c r="C9" s="1" t="s">
        <v>533</v>
      </c>
      <c r="D9" s="355">
        <v>1</v>
      </c>
      <c r="E9" s="25"/>
    </row>
    <row r="10" spans="1:5">
      <c r="A10" s="11"/>
      <c r="B10" s="15" t="s">
        <v>534</v>
      </c>
      <c r="C10" s="1" t="s">
        <v>535</v>
      </c>
      <c r="D10" s="355">
        <v>1</v>
      </c>
      <c r="E10" s="25"/>
    </row>
    <row r="11" spans="1:5">
      <c r="A11" s="11"/>
      <c r="B11" t="s">
        <v>536</v>
      </c>
      <c r="C11" s="377"/>
      <c r="D11" s="355">
        <v>8</v>
      </c>
      <c r="E11" s="25"/>
    </row>
    <row r="12" spans="1:5">
      <c r="A12" s="341" t="s">
        <v>430</v>
      </c>
      <c r="B12" t="s">
        <v>216</v>
      </c>
      <c r="C12"/>
      <c r="D12" s="355">
        <v>18</v>
      </c>
      <c r="E12" s="25"/>
    </row>
    <row r="13" spans="1:5">
      <c r="A13" s="11"/>
      <c r="B13" t="s">
        <v>218</v>
      </c>
      <c r="C13"/>
      <c r="D13" s="355">
        <v>7</v>
      </c>
      <c r="E13" s="25"/>
    </row>
    <row r="14" spans="1:5">
      <c r="A14" s="11"/>
      <c r="B14" t="s">
        <v>222</v>
      </c>
      <c r="C14"/>
      <c r="D14" s="355">
        <v>6</v>
      </c>
      <c r="E14" s="25"/>
    </row>
    <row r="15" spans="1:5">
      <c r="A15" s="11"/>
      <c r="B15" t="s">
        <v>224</v>
      </c>
      <c r="C15"/>
      <c r="D15" s="355">
        <v>5</v>
      </c>
      <c r="E15" s="25"/>
    </row>
    <row r="16" spans="1:5">
      <c r="A16" s="11"/>
      <c r="B16" t="s">
        <v>226</v>
      </c>
      <c r="C16"/>
      <c r="D16" s="355">
        <v>4</v>
      </c>
      <c r="E16" s="25"/>
    </row>
    <row r="17" spans="1:5">
      <c r="A17" s="11"/>
      <c r="B17" t="s">
        <v>230</v>
      </c>
      <c r="C17"/>
      <c r="D17" s="355">
        <v>10</v>
      </c>
      <c r="E17" s="25"/>
    </row>
    <row r="18" spans="1:5">
      <c r="A18" s="11"/>
      <c r="B18" s="1" t="s">
        <v>537</v>
      </c>
      <c r="C18"/>
      <c r="D18" s="355">
        <v>1</v>
      </c>
      <c r="E18" s="25"/>
    </row>
    <row r="19" spans="1:5">
      <c r="A19" s="11"/>
      <c r="B19" s="1" t="s">
        <v>538</v>
      </c>
      <c r="C19"/>
      <c r="D19" s="355">
        <v>1</v>
      </c>
      <c r="E19" s="25"/>
    </row>
    <row r="20" spans="1:5">
      <c r="A20" s="11"/>
      <c r="B20" s="1" t="s">
        <v>248</v>
      </c>
      <c r="C20"/>
      <c r="D20" s="355">
        <v>1</v>
      </c>
      <c r="E20" s="25"/>
    </row>
    <row r="21" spans="1:5">
      <c r="A21" s="11"/>
      <c r="B21" t="s">
        <v>539</v>
      </c>
      <c r="C21" s="377"/>
      <c r="D21" s="355">
        <v>1</v>
      </c>
      <c r="E21" s="25"/>
    </row>
    <row r="22" spans="1:5">
      <c r="A22" s="11"/>
      <c r="B22" s="338" t="s">
        <v>540</v>
      </c>
      <c r="C22"/>
      <c r="D22" s="355">
        <v>1</v>
      </c>
      <c r="E22" s="25"/>
    </row>
    <row r="23" spans="1:5">
      <c r="A23" s="11"/>
      <c r="B23" s="1" t="s">
        <v>541</v>
      </c>
      <c r="C23" s="377"/>
      <c r="D23" s="355">
        <v>1</v>
      </c>
      <c r="E23" s="25"/>
    </row>
    <row r="24" spans="1:5">
      <c r="A24" s="11"/>
      <c r="B24" t="s">
        <v>542</v>
      </c>
      <c r="C24" s="377"/>
      <c r="D24" s="355">
        <v>1</v>
      </c>
      <c r="E24" s="25"/>
    </row>
    <row r="25" spans="1:5">
      <c r="A25" s="11"/>
      <c r="B25" t="s">
        <v>543</v>
      </c>
      <c r="C25" s="377"/>
      <c r="D25" s="355">
        <v>1</v>
      </c>
      <c r="E25" s="25"/>
    </row>
    <row r="26" spans="1:5">
      <c r="A26" s="11"/>
      <c r="B26" t="s">
        <v>544</v>
      </c>
      <c r="C26" s="224"/>
      <c r="D26" s="355">
        <v>1</v>
      </c>
      <c r="E26" s="25"/>
    </row>
    <row r="27" spans="1:5">
      <c r="A27" s="11"/>
      <c r="B27" s="1" t="s">
        <v>545</v>
      </c>
      <c r="C27" s="32"/>
      <c r="D27" s="355">
        <v>1</v>
      </c>
      <c r="E27" s="25"/>
    </row>
    <row r="28" spans="1:5">
      <c r="A28" s="11"/>
      <c r="B28" t="s">
        <v>546</v>
      </c>
      <c r="C28" s="32"/>
      <c r="D28" s="355">
        <v>1</v>
      </c>
      <c r="E28" s="25"/>
    </row>
    <row r="29" spans="1:5">
      <c r="A29" s="11"/>
      <c r="B29" t="s">
        <v>547</v>
      </c>
      <c r="C29" s="32"/>
      <c r="D29" s="355">
        <v>1</v>
      </c>
      <c r="E29" s="25"/>
    </row>
    <row r="30" spans="1:5">
      <c r="A30" s="11"/>
      <c r="B30" s="1" t="s">
        <v>548</v>
      </c>
      <c r="C30" s="377"/>
      <c r="D30" s="355">
        <v>1</v>
      </c>
      <c r="E30" s="25"/>
    </row>
    <row r="31" spans="1:5">
      <c r="A31" s="11"/>
      <c r="B31" s="1" t="s">
        <v>549</v>
      </c>
      <c r="C31" s="32"/>
      <c r="D31" s="355">
        <v>1</v>
      </c>
      <c r="E31" s="25"/>
    </row>
    <row r="32" spans="1:5">
      <c r="A32" s="11"/>
      <c r="B32" s="1" t="s">
        <v>550</v>
      </c>
      <c r="C32" s="32"/>
      <c r="D32" s="355">
        <v>1</v>
      </c>
      <c r="E32" s="25"/>
    </row>
    <row r="33" spans="1:5" ht="15.75" thickBot="1">
      <c r="A33" s="27"/>
      <c r="B33" s="19" t="s">
        <v>551</v>
      </c>
      <c r="C33" s="226"/>
      <c r="D33" s="378">
        <v>1</v>
      </c>
      <c r="E33" s="29"/>
    </row>
    <row r="34" spans="1:5" ht="19.5" thickBot="1">
      <c r="B34" s="414" t="s">
        <v>552</v>
      </c>
      <c r="C34" s="414"/>
      <c r="D34" s="414"/>
    </row>
    <row r="35" spans="1:5" ht="30">
      <c r="A35" s="225"/>
      <c r="B35" s="31" t="s">
        <v>406</v>
      </c>
      <c r="C35" s="347" t="s">
        <v>407</v>
      </c>
      <c r="D35" s="347" t="s">
        <v>440</v>
      </c>
      <c r="E35" s="20"/>
    </row>
    <row r="36" spans="1:5">
      <c r="A36" s="11"/>
      <c r="B36" s="1" t="s">
        <v>553</v>
      </c>
      <c r="C36"/>
      <c r="D36" s="7">
        <v>1</v>
      </c>
      <c r="E36" s="25"/>
    </row>
    <row r="37" spans="1:5">
      <c r="A37" s="11"/>
      <c r="B37" t="s">
        <v>554</v>
      </c>
      <c r="C37" s="367"/>
      <c r="D37" s="2">
        <v>2</v>
      </c>
      <c r="E37" s="25"/>
    </row>
    <row r="38" spans="1:5">
      <c r="A38" s="11"/>
      <c r="B38" s="1" t="s">
        <v>555</v>
      </c>
      <c r="C38"/>
      <c r="D38" s="7">
        <v>2</v>
      </c>
      <c r="E38" s="25"/>
    </row>
    <row r="39" spans="1:5">
      <c r="A39" s="379"/>
      <c r="B39" s="6" t="s">
        <v>556</v>
      </c>
      <c r="C39" s="50"/>
      <c r="D39" s="7">
        <v>1</v>
      </c>
      <c r="E39" s="380"/>
    </row>
    <row r="40" spans="1:5">
      <c r="A40" s="379"/>
      <c r="B40" s="223" t="s">
        <v>557</v>
      </c>
      <c r="C40" s="377"/>
      <c r="D40" s="7">
        <v>1</v>
      </c>
      <c r="E40" s="380"/>
    </row>
    <row r="41" spans="1:5">
      <c r="A41" s="379"/>
      <c r="B41" t="s">
        <v>558</v>
      </c>
      <c r="C41"/>
      <c r="D41" s="7">
        <v>1</v>
      </c>
      <c r="E41" s="380"/>
    </row>
    <row r="42" spans="1:5">
      <c r="A42" s="379"/>
      <c r="B42" s="1" t="s">
        <v>559</v>
      </c>
      <c r="C42"/>
      <c r="D42" s="7">
        <v>1</v>
      </c>
      <c r="E42" s="380"/>
    </row>
    <row r="43" spans="1:5">
      <c r="A43" s="379"/>
      <c r="B43" s="1" t="s">
        <v>400</v>
      </c>
      <c r="C43" s="1"/>
      <c r="D43" s="7">
        <v>1</v>
      </c>
      <c r="E43" s="380"/>
    </row>
    <row r="44" spans="1:5" ht="15.75" thickBot="1">
      <c r="A44" s="27"/>
      <c r="B44" s="227" t="s">
        <v>560</v>
      </c>
      <c r="C44" s="228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340" t="s">
        <v>405</v>
      </c>
      <c r="B1" s="9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4" t="s">
        <v>561</v>
      </c>
      <c r="C2" s="338" t="s">
        <v>562</v>
      </c>
      <c r="D2" s="355">
        <v>1</v>
      </c>
      <c r="E2" s="24" t="s">
        <v>413</v>
      </c>
    </row>
    <row r="3" spans="1:5">
      <c r="A3" s="339" t="s">
        <v>414</v>
      </c>
      <c r="B3" s="14" t="s">
        <v>561</v>
      </c>
      <c r="C3" s="338" t="s">
        <v>563</v>
      </c>
      <c r="D3" s="355">
        <v>1</v>
      </c>
      <c r="E3" s="374" t="s">
        <v>416</v>
      </c>
    </row>
    <row r="4" spans="1:5">
      <c r="A4" s="339" t="s">
        <v>417</v>
      </c>
      <c r="B4" s="14" t="s">
        <v>561</v>
      </c>
      <c r="C4" s="338" t="s">
        <v>564</v>
      </c>
      <c r="D4" s="355">
        <v>1</v>
      </c>
      <c r="E4" s="374" t="s">
        <v>419</v>
      </c>
    </row>
    <row r="5" spans="1:5">
      <c r="A5" s="339" t="s">
        <v>420</v>
      </c>
      <c r="B5" s="13" t="s">
        <v>565</v>
      </c>
      <c r="C5" s="338" t="s">
        <v>566</v>
      </c>
      <c r="D5" s="355">
        <v>2</v>
      </c>
      <c r="E5" s="374"/>
    </row>
    <row r="6" spans="1:5">
      <c r="A6" s="11"/>
      <c r="B6" s="381" t="s">
        <v>565</v>
      </c>
      <c r="C6" s="338" t="s">
        <v>567</v>
      </c>
      <c r="D6" s="355">
        <v>5</v>
      </c>
      <c r="E6" s="25"/>
    </row>
    <row r="7" spans="1:5">
      <c r="A7" s="11"/>
      <c r="B7" s="13" t="s">
        <v>565</v>
      </c>
      <c r="C7" s="338" t="s">
        <v>568</v>
      </c>
      <c r="D7" s="355">
        <v>2</v>
      </c>
      <c r="E7" s="25"/>
    </row>
    <row r="8" spans="1:5">
      <c r="A8" s="11"/>
      <c r="B8" s="381" t="s">
        <v>565</v>
      </c>
      <c r="C8" s="338" t="s">
        <v>569</v>
      </c>
      <c r="D8" s="355">
        <v>2</v>
      </c>
      <c r="E8" s="25"/>
    </row>
    <row r="9" spans="1:5">
      <c r="A9" s="11"/>
      <c r="B9" s="10" t="s">
        <v>570</v>
      </c>
      <c r="C9" s="338" t="s">
        <v>566</v>
      </c>
      <c r="D9" s="355">
        <v>2</v>
      </c>
      <c r="E9" s="25"/>
    </row>
    <row r="10" spans="1:5">
      <c r="A10" s="11"/>
      <c r="B10" t="s">
        <v>570</v>
      </c>
      <c r="C10" s="338" t="s">
        <v>567</v>
      </c>
      <c r="D10" s="355">
        <v>2</v>
      </c>
      <c r="E10" s="25"/>
    </row>
    <row r="11" spans="1:5">
      <c r="A11" s="11"/>
      <c r="B11" s="12" t="s">
        <v>97</v>
      </c>
      <c r="C11" s="338" t="s">
        <v>571</v>
      </c>
      <c r="D11" s="355">
        <v>2</v>
      </c>
      <c r="E11" s="25"/>
    </row>
    <row r="12" spans="1:5">
      <c r="A12" s="339" t="s">
        <v>430</v>
      </c>
      <c r="B12" s="12" t="s">
        <v>100</v>
      </c>
      <c r="C12" s="338" t="s">
        <v>572</v>
      </c>
      <c r="D12" s="355">
        <v>1</v>
      </c>
      <c r="E12" s="25"/>
    </row>
    <row r="13" spans="1:5">
      <c r="A13" s="21"/>
      <c r="B13" s="338" t="s">
        <v>102</v>
      </c>
      <c r="C13" s="12" t="s">
        <v>573</v>
      </c>
      <c r="D13" s="355">
        <v>1</v>
      </c>
      <c r="E13" s="25"/>
    </row>
    <row r="14" spans="1:5">
      <c r="A14" s="21"/>
      <c r="B14" s="11" t="s">
        <v>574</v>
      </c>
      <c r="C14" s="338" t="s">
        <v>571</v>
      </c>
      <c r="D14" s="355">
        <v>1</v>
      </c>
      <c r="E14" s="25"/>
    </row>
    <row r="15" spans="1:5">
      <c r="A15" s="11"/>
      <c r="B15" s="11" t="s">
        <v>575</v>
      </c>
      <c r="C15" s="338" t="s">
        <v>571</v>
      </c>
      <c r="D15" s="355">
        <v>1</v>
      </c>
      <c r="E15" s="25"/>
    </row>
    <row r="16" spans="1:5">
      <c r="A16" s="11"/>
      <c r="B16" s="13" t="s">
        <v>576</v>
      </c>
      <c r="C16" s="338" t="s">
        <v>566</v>
      </c>
      <c r="D16" s="355">
        <v>2</v>
      </c>
      <c r="E16" s="25"/>
    </row>
    <row r="17" spans="1:5">
      <c r="A17" s="11"/>
      <c r="B17" s="13" t="s">
        <v>576</v>
      </c>
      <c r="C17" s="338" t="s">
        <v>567</v>
      </c>
      <c r="D17" s="355">
        <v>2</v>
      </c>
      <c r="E17" s="25"/>
    </row>
    <row r="18" spans="1:5">
      <c r="A18" s="11"/>
      <c r="B18" s="11" t="s">
        <v>577</v>
      </c>
      <c r="C18" s="338" t="s">
        <v>578</v>
      </c>
      <c r="D18" s="355">
        <v>3</v>
      </c>
      <c r="E18" s="25"/>
    </row>
    <row r="19" spans="1:5">
      <c r="A19" s="11"/>
      <c r="B19" s="11" t="s">
        <v>579</v>
      </c>
      <c r="C19" s="338" t="s">
        <v>578</v>
      </c>
      <c r="D19" s="355">
        <v>3</v>
      </c>
      <c r="E19" s="25"/>
    </row>
    <row r="20" spans="1:5">
      <c r="A20" s="11"/>
      <c r="B20" s="11" t="s">
        <v>580</v>
      </c>
      <c r="C20" s="338" t="s">
        <v>578</v>
      </c>
      <c r="D20" s="355">
        <v>3</v>
      </c>
      <c r="E20" s="25"/>
    </row>
    <row r="21" spans="1:5">
      <c r="A21" s="11"/>
      <c r="B21" s="379" t="s">
        <v>581</v>
      </c>
      <c r="C21" s="338" t="s">
        <v>582</v>
      </c>
      <c r="D21" s="355">
        <v>5</v>
      </c>
      <c r="E21" s="25"/>
    </row>
    <row r="22" spans="1:5">
      <c r="A22" s="11"/>
      <c r="B22" s="13" t="s">
        <v>583</v>
      </c>
      <c r="C22" s="338" t="s">
        <v>568</v>
      </c>
      <c r="D22" s="355">
        <v>2</v>
      </c>
      <c r="E22" s="25"/>
    </row>
    <row r="23" spans="1:5">
      <c r="A23" s="11"/>
      <c r="B23" s="13" t="s">
        <v>583</v>
      </c>
      <c r="C23" s="338" t="s">
        <v>566</v>
      </c>
      <c r="D23" s="355">
        <v>2</v>
      </c>
      <c r="E23" s="25"/>
    </row>
    <row r="24" spans="1:5">
      <c r="A24" s="11"/>
      <c r="B24" s="13" t="s">
        <v>583</v>
      </c>
      <c r="C24" s="338" t="s">
        <v>567</v>
      </c>
      <c r="D24" s="355">
        <v>5</v>
      </c>
      <c r="E24" s="25"/>
    </row>
    <row r="25" spans="1:5">
      <c r="A25" s="11"/>
      <c r="B25" s="12" t="s">
        <v>583</v>
      </c>
      <c r="C25" s="338" t="s">
        <v>569</v>
      </c>
      <c r="D25" s="355">
        <v>2</v>
      </c>
      <c r="E25" s="25"/>
    </row>
    <row r="26" spans="1:5">
      <c r="A26" s="11"/>
      <c r="B26" s="338" t="s">
        <v>584</v>
      </c>
      <c r="C26" s="338" t="s">
        <v>585</v>
      </c>
      <c r="D26" s="355">
        <v>5</v>
      </c>
      <c r="E26" s="25"/>
    </row>
    <row r="27" spans="1:5">
      <c r="A27" s="11"/>
      <c r="B27" s="338" t="s">
        <v>584</v>
      </c>
      <c r="C27" s="338" t="s">
        <v>567</v>
      </c>
      <c r="D27" s="355">
        <v>5</v>
      </c>
      <c r="E27" s="25"/>
    </row>
    <row r="28" spans="1:5">
      <c r="A28" s="11"/>
      <c r="B28" s="338" t="s">
        <v>586</v>
      </c>
      <c r="C28" s="338" t="s">
        <v>587</v>
      </c>
      <c r="D28" s="338">
        <v>1</v>
      </c>
      <c r="E28" s="25"/>
    </row>
    <row r="29" spans="1:5">
      <c r="A29" s="11"/>
      <c r="B29" s="338" t="s">
        <v>118</v>
      </c>
      <c r="C29" s="338" t="s">
        <v>588</v>
      </c>
      <c r="D29" s="338">
        <v>1</v>
      </c>
      <c r="E29" s="25"/>
    </row>
    <row r="30" spans="1:5">
      <c r="A30" s="11"/>
      <c r="B30" s="338" t="s">
        <v>589</v>
      </c>
      <c r="C30" s="338"/>
      <c r="D30" s="355">
        <v>1</v>
      </c>
      <c r="E30" s="25"/>
    </row>
    <row r="31" spans="1:5">
      <c r="A31" s="13"/>
      <c r="B31" s="230" t="s">
        <v>590</v>
      </c>
      <c r="C31" s="231" t="s">
        <v>591</v>
      </c>
      <c r="D31" s="232">
        <v>2</v>
      </c>
      <c r="E31" s="25"/>
    </row>
    <row r="32" spans="1:5">
      <c r="A32" s="13"/>
      <c r="B32" s="230" t="s">
        <v>592</v>
      </c>
      <c r="C32" s="231" t="s">
        <v>593</v>
      </c>
      <c r="D32" s="232">
        <v>1</v>
      </c>
      <c r="E32" s="25"/>
    </row>
    <row r="33" spans="1:5">
      <c r="A33" s="11"/>
      <c r="B33" s="12" t="s">
        <v>594</v>
      </c>
      <c r="C33" s="338"/>
      <c r="D33" s="355">
        <v>6</v>
      </c>
      <c r="E33" s="68"/>
    </row>
    <row r="34" spans="1:5">
      <c r="A34" s="11"/>
      <c r="B34" s="50" t="s">
        <v>142</v>
      </c>
      <c r="C34" s="338"/>
      <c r="D34" s="355">
        <v>2</v>
      </c>
      <c r="E34" s="25"/>
    </row>
    <row r="35" spans="1:5">
      <c r="A35" s="11"/>
      <c r="B35" s="50" t="s">
        <v>145</v>
      </c>
      <c r="C35" s="338"/>
      <c r="D35" s="355">
        <v>1</v>
      </c>
      <c r="E35" s="25"/>
    </row>
    <row r="36" spans="1:5">
      <c r="A36" s="11"/>
      <c r="B36" s="233" t="s">
        <v>147</v>
      </c>
      <c r="C36" s="234" t="s">
        <v>595</v>
      </c>
      <c r="D36" s="235">
        <v>1</v>
      </c>
      <c r="E36" s="25"/>
    </row>
    <row r="37" spans="1:5">
      <c r="A37" s="11"/>
      <c r="B37" s="233" t="s">
        <v>150</v>
      </c>
      <c r="C37" s="234" t="s">
        <v>595</v>
      </c>
      <c r="D37" s="235">
        <v>1</v>
      </c>
      <c r="E37" s="25"/>
    </row>
    <row r="38" spans="1:5">
      <c r="A38" s="11"/>
      <c r="B38" s="233" t="s">
        <v>152</v>
      </c>
      <c r="C38" s="234"/>
      <c r="D38" s="235">
        <v>2</v>
      </c>
      <c r="E38" s="25"/>
    </row>
    <row r="39" spans="1:5">
      <c r="A39" s="11"/>
      <c r="B39" s="233" t="s">
        <v>154</v>
      </c>
      <c r="C39" s="234"/>
      <c r="D39" s="235">
        <v>2</v>
      </c>
      <c r="E39" s="25"/>
    </row>
    <row r="40" spans="1:5">
      <c r="A40" s="11"/>
      <c r="B40" s="236" t="s">
        <v>596</v>
      </c>
      <c r="C40" s="12" t="s">
        <v>597</v>
      </c>
      <c r="D40" s="338">
        <v>1</v>
      </c>
      <c r="E40" s="25"/>
    </row>
    <row r="41" spans="1:5">
      <c r="A41" s="11"/>
      <c r="B41" t="s">
        <v>216</v>
      </c>
      <c r="C41" s="12"/>
      <c r="D41">
        <v>9</v>
      </c>
      <c r="E41" s="25"/>
    </row>
    <row r="42" spans="1:5">
      <c r="A42" s="11"/>
      <c r="B42" t="s">
        <v>224</v>
      </c>
      <c r="C42" s="12"/>
      <c r="D42">
        <v>6</v>
      </c>
      <c r="E42" s="25"/>
    </row>
    <row r="43" spans="1:5">
      <c r="A43" s="11"/>
      <c r="B43" t="s">
        <v>226</v>
      </c>
      <c r="C43" s="338"/>
      <c r="D43" s="355">
        <v>3</v>
      </c>
      <c r="E43" s="25"/>
    </row>
    <row r="44" spans="1:5">
      <c r="A44" s="11"/>
      <c r="B44" s="8" t="s">
        <v>598</v>
      </c>
      <c r="C44"/>
      <c r="D44" s="355">
        <v>6</v>
      </c>
      <c r="E44" s="25"/>
    </row>
    <row r="45" spans="1:5">
      <c r="A45" s="11"/>
      <c r="B45" t="s">
        <v>538</v>
      </c>
      <c r="C45"/>
      <c r="D45" s="355">
        <v>13</v>
      </c>
      <c r="E45" s="25"/>
    </row>
    <row r="46" spans="1:5">
      <c r="A46" s="11"/>
      <c r="B46" t="s">
        <v>242</v>
      </c>
      <c r="C46"/>
      <c r="D46" s="355">
        <v>7</v>
      </c>
      <c r="E46" s="25"/>
    </row>
    <row r="47" spans="1:5">
      <c r="A47" s="11"/>
      <c r="B47" t="s">
        <v>254</v>
      </c>
      <c r="C47" s="12"/>
      <c r="D47">
        <v>3</v>
      </c>
      <c r="E47" s="25"/>
    </row>
    <row r="48" spans="1:5">
      <c r="A48" s="11"/>
      <c r="B48" t="s">
        <v>429</v>
      </c>
      <c r="C48" s="12"/>
      <c r="D48">
        <v>16</v>
      </c>
      <c r="E48" s="25"/>
    </row>
    <row r="49" spans="1:5">
      <c r="A49" s="11"/>
      <c r="B49" s="8" t="s">
        <v>431</v>
      </c>
      <c r="C49" s="12"/>
      <c r="D49">
        <v>17</v>
      </c>
      <c r="E49" s="25"/>
    </row>
    <row r="50" spans="1:5">
      <c r="A50" s="11"/>
      <c r="B50" s="8" t="s">
        <v>262</v>
      </c>
      <c r="C50" s="12"/>
      <c r="D50">
        <v>19</v>
      </c>
      <c r="E50" s="25"/>
    </row>
    <row r="51" spans="1:5">
      <c r="A51" s="11"/>
      <c r="B51" s="338" t="s">
        <v>599</v>
      </c>
      <c r="C51" s="338" t="s">
        <v>600</v>
      </c>
      <c r="D51" s="355">
        <v>1</v>
      </c>
      <c r="E51" s="25"/>
    </row>
    <row r="52" spans="1:5">
      <c r="A52" s="11"/>
      <c r="B52" s="2" t="s">
        <v>184</v>
      </c>
      <c r="C52" s="338" t="s">
        <v>600</v>
      </c>
      <c r="D52" s="355">
        <v>1</v>
      </c>
      <c r="E52" s="25"/>
    </row>
    <row r="53" spans="1:5">
      <c r="A53" s="11"/>
      <c r="B53" s="338" t="s">
        <v>182</v>
      </c>
      <c r="C53" s="338" t="s">
        <v>601</v>
      </c>
      <c r="D53" s="355">
        <v>1</v>
      </c>
      <c r="E53" s="25"/>
    </row>
    <row r="54" spans="1:5">
      <c r="A54" s="11"/>
      <c r="B54" s="13" t="s">
        <v>602</v>
      </c>
      <c r="C54" s="12" t="s">
        <v>600</v>
      </c>
      <c r="D54" s="355">
        <v>1</v>
      </c>
      <c r="E54" s="25"/>
    </row>
    <row r="55" spans="1:5">
      <c r="A55" s="11"/>
      <c r="B55" s="50" t="s">
        <v>603</v>
      </c>
      <c r="C55" s="338" t="s">
        <v>604</v>
      </c>
      <c r="D55" s="338">
        <v>1</v>
      </c>
      <c r="E55" s="25"/>
    </row>
    <row r="56" spans="1:5">
      <c r="A56" s="11"/>
      <c r="B56" s="379" t="s">
        <v>188</v>
      </c>
      <c r="C56" s="338" t="s">
        <v>605</v>
      </c>
      <c r="D56" s="338">
        <v>1</v>
      </c>
      <c r="E56" s="25"/>
    </row>
    <row r="57" spans="1:5">
      <c r="A57" s="11"/>
      <c r="B57" s="13" t="s">
        <v>606</v>
      </c>
      <c r="C57" s="12" t="s">
        <v>572</v>
      </c>
      <c r="D57" s="355">
        <v>1</v>
      </c>
      <c r="E57" s="25"/>
    </row>
    <row r="58" spans="1:5">
      <c r="A58" s="11"/>
      <c r="B58" s="13" t="s">
        <v>607</v>
      </c>
      <c r="C58" s="12" t="s">
        <v>608</v>
      </c>
      <c r="D58" s="355">
        <v>1</v>
      </c>
      <c r="E58" s="25"/>
    </row>
    <row r="59" spans="1:5">
      <c r="A59" s="11"/>
      <c r="B59" s="338" t="s">
        <v>609</v>
      </c>
      <c r="C59" s="12" t="s">
        <v>610</v>
      </c>
      <c r="D59" s="355">
        <v>3</v>
      </c>
      <c r="E59" s="25"/>
    </row>
    <row r="60" spans="1:5">
      <c r="A60" s="11"/>
      <c r="B60" t="s">
        <v>611</v>
      </c>
      <c r="C60" s="12" t="s">
        <v>435</v>
      </c>
      <c r="D60" s="355">
        <v>1</v>
      </c>
      <c r="E60" s="25"/>
    </row>
    <row r="61" spans="1:5">
      <c r="A61" s="11"/>
      <c r="B61" t="s">
        <v>612</v>
      </c>
      <c r="C61" s="12" t="s">
        <v>435</v>
      </c>
      <c r="D61" s="355">
        <v>1</v>
      </c>
      <c r="E61" s="25"/>
    </row>
    <row r="62" spans="1:5">
      <c r="A62" s="11"/>
      <c r="B62" t="s">
        <v>613</v>
      </c>
      <c r="C62" s="12" t="s">
        <v>435</v>
      </c>
      <c r="D62" s="355">
        <v>1</v>
      </c>
      <c r="E62" s="25"/>
    </row>
    <row r="63" spans="1:5">
      <c r="A63" s="11"/>
      <c r="B63" t="s">
        <v>614</v>
      </c>
      <c r="C63" s="12" t="s">
        <v>435</v>
      </c>
      <c r="D63" s="355">
        <v>1</v>
      </c>
      <c r="E63" s="25"/>
    </row>
    <row r="64" spans="1:5">
      <c r="A64" s="11"/>
      <c r="B64" t="s">
        <v>615</v>
      </c>
      <c r="C64" s="12" t="s">
        <v>435</v>
      </c>
      <c r="D64" s="355">
        <v>1</v>
      </c>
      <c r="E64" s="25"/>
    </row>
    <row r="65" spans="1:5">
      <c r="A65" s="11"/>
      <c r="B65" t="s">
        <v>616</v>
      </c>
      <c r="C65" s="12" t="s">
        <v>435</v>
      </c>
      <c r="D65" s="355">
        <v>2</v>
      </c>
      <c r="E65" s="25"/>
    </row>
    <row r="66" spans="1:5">
      <c r="A66" s="11"/>
      <c r="B66" s="338" t="s">
        <v>617</v>
      </c>
      <c r="C66" s="338" t="s">
        <v>618</v>
      </c>
      <c r="D66" s="7">
        <v>2</v>
      </c>
      <c r="E66" s="25"/>
    </row>
    <row r="67" spans="1:5">
      <c r="A67" s="11"/>
      <c r="B67" t="s">
        <v>619</v>
      </c>
      <c r="C67" s="12" t="s">
        <v>435</v>
      </c>
      <c r="D67" s="355">
        <v>1</v>
      </c>
      <c r="E67" s="25"/>
    </row>
    <row r="68" spans="1:5" ht="15.75" thickBot="1">
      <c r="A68" s="27"/>
      <c r="B68" s="19" t="s">
        <v>620</v>
      </c>
      <c r="C68" s="67" t="s">
        <v>435</v>
      </c>
      <c r="D68" s="28">
        <v>1</v>
      </c>
      <c r="E68" s="29"/>
    </row>
    <row r="72" spans="1:5">
      <c r="A72" s="338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621</v>
      </c>
      <c r="C2" s="338"/>
      <c r="D2" s="338">
        <v>6</v>
      </c>
      <c r="E2" s="24" t="s">
        <v>413</v>
      </c>
    </row>
    <row r="3" spans="1:5">
      <c r="A3" s="339" t="s">
        <v>414</v>
      </c>
      <c r="B3" s="357" t="s">
        <v>303</v>
      </c>
      <c r="D3" s="338">
        <v>1</v>
      </c>
      <c r="E3" s="374" t="s">
        <v>416</v>
      </c>
    </row>
    <row r="4" spans="1:5">
      <c r="A4" s="339" t="s">
        <v>417</v>
      </c>
      <c r="B4" s="338" t="s">
        <v>622</v>
      </c>
      <c r="C4" s="338"/>
      <c r="D4" s="338">
        <v>1</v>
      </c>
      <c r="E4" s="374" t="s">
        <v>419</v>
      </c>
    </row>
    <row r="5" spans="1:5">
      <c r="A5" s="339" t="s">
        <v>420</v>
      </c>
      <c r="B5" s="357" t="s">
        <v>309</v>
      </c>
      <c r="C5" s="338"/>
      <c r="D5" s="338">
        <v>1</v>
      </c>
      <c r="E5" s="374"/>
    </row>
    <row r="6" spans="1:5">
      <c r="A6" s="11"/>
      <c r="B6" s="357" t="s">
        <v>623</v>
      </c>
      <c r="D6" s="338">
        <v>1</v>
      </c>
      <c r="E6" s="25"/>
    </row>
    <row r="7" spans="1:5">
      <c r="A7" s="11"/>
      <c r="B7" s="338" t="s">
        <v>624</v>
      </c>
      <c r="C7" s="338"/>
      <c r="D7" s="338">
        <v>5</v>
      </c>
      <c r="E7" s="25"/>
    </row>
    <row r="8" spans="1:5">
      <c r="A8" s="11"/>
      <c r="B8" t="s">
        <v>429</v>
      </c>
      <c r="D8" s="338">
        <v>2</v>
      </c>
      <c r="E8" s="25"/>
    </row>
    <row r="9" spans="1:5">
      <c r="A9" s="11"/>
      <c r="B9" s="2" t="s">
        <v>262</v>
      </c>
      <c r="D9" s="338">
        <v>2</v>
      </c>
      <c r="E9" s="25"/>
    </row>
    <row r="10" spans="1:5">
      <c r="A10" s="11"/>
      <c r="B10" s="353" t="s">
        <v>625</v>
      </c>
      <c r="D10" s="338">
        <v>1</v>
      </c>
      <c r="E10" s="25"/>
    </row>
    <row r="11" spans="1:5" ht="15.75" thickBot="1">
      <c r="A11" s="343" t="s">
        <v>430</v>
      </c>
      <c r="B11" s="376" t="s">
        <v>626</v>
      </c>
      <c r="C11" s="22"/>
      <c r="D11" s="376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344" t="s">
        <v>405</v>
      </c>
      <c r="B1" s="31" t="s">
        <v>406</v>
      </c>
      <c r="C1" s="347" t="s">
        <v>407</v>
      </c>
      <c r="D1" s="347" t="s">
        <v>440</v>
      </c>
      <c r="E1" s="237"/>
    </row>
    <row r="2" spans="1:5">
      <c r="A2" s="23" t="s">
        <v>410</v>
      </c>
      <c r="B2" s="1" t="s">
        <v>627</v>
      </c>
      <c r="C2" s="338"/>
      <c r="D2">
        <v>1</v>
      </c>
      <c r="E2" s="24" t="s">
        <v>413</v>
      </c>
    </row>
    <row r="3" spans="1:5">
      <c r="A3" s="339" t="s">
        <v>414</v>
      </c>
      <c r="B3" s="1" t="s">
        <v>226</v>
      </c>
      <c r="C3" s="338"/>
      <c r="D3">
        <v>2</v>
      </c>
      <c r="E3" s="374" t="s">
        <v>416</v>
      </c>
    </row>
    <row r="4" spans="1:5">
      <c r="A4" s="339" t="s">
        <v>417</v>
      </c>
      <c r="B4" s="1" t="s">
        <v>537</v>
      </c>
      <c r="C4" s="338"/>
      <c r="D4">
        <v>4</v>
      </c>
      <c r="E4" s="374" t="s">
        <v>419</v>
      </c>
    </row>
    <row r="5" spans="1:5">
      <c r="A5" s="339" t="s">
        <v>420</v>
      </c>
      <c r="B5" s="1" t="s">
        <v>242</v>
      </c>
      <c r="C5" s="338"/>
      <c r="D5">
        <v>8</v>
      </c>
      <c r="E5" s="374"/>
    </row>
    <row r="6" spans="1:5">
      <c r="A6" s="11"/>
      <c r="B6" s="1" t="s">
        <v>429</v>
      </c>
      <c r="C6" s="338"/>
      <c r="D6">
        <v>4</v>
      </c>
      <c r="E6" s="25"/>
    </row>
    <row r="7" spans="1:5">
      <c r="A7" s="11"/>
      <c r="B7" s="1" t="s">
        <v>262</v>
      </c>
      <c r="C7" s="338"/>
      <c r="D7">
        <v>4</v>
      </c>
      <c r="E7" s="25"/>
    </row>
    <row r="8" spans="1:5">
      <c r="A8" s="11"/>
      <c r="B8" s="1" t="s">
        <v>628</v>
      </c>
      <c r="C8" s="338"/>
      <c r="D8">
        <v>1</v>
      </c>
      <c r="E8" s="25"/>
    </row>
    <row r="9" spans="1:5">
      <c r="A9" s="11"/>
      <c r="B9" s="1" t="s">
        <v>629</v>
      </c>
      <c r="C9" s="338" t="s">
        <v>630</v>
      </c>
      <c r="D9">
        <v>1</v>
      </c>
      <c r="E9" s="25"/>
    </row>
    <row r="10" spans="1:5">
      <c r="A10" s="11"/>
      <c r="B10" s="1" t="s">
        <v>631</v>
      </c>
      <c r="C10" s="338" t="s">
        <v>630</v>
      </c>
      <c r="D10">
        <v>1</v>
      </c>
      <c r="E10" s="25"/>
    </row>
    <row r="11" spans="1:5">
      <c r="A11" s="11"/>
      <c r="B11" s="1"/>
      <c r="C11" s="338"/>
      <c r="D11"/>
      <c r="E11" s="25"/>
    </row>
    <row r="12" spans="1:5" ht="15.75" thickBot="1">
      <c r="A12" s="343" t="s">
        <v>430</v>
      </c>
      <c r="B12" s="1"/>
      <c r="C12" s="338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6" t="s">
        <v>632</v>
      </c>
      <c r="C2" s="367" t="s">
        <v>633</v>
      </c>
      <c r="D2" s="382">
        <v>6</v>
      </c>
      <c r="E2" s="24" t="s">
        <v>413</v>
      </c>
    </row>
    <row r="3" spans="1:5">
      <c r="A3" s="339" t="s">
        <v>414</v>
      </c>
      <c r="B3" s="338" t="s">
        <v>204</v>
      </c>
      <c r="C3" s="338" t="s">
        <v>633</v>
      </c>
      <c r="D3" s="338">
        <v>1</v>
      </c>
      <c r="E3" s="374" t="s">
        <v>416</v>
      </c>
    </row>
    <row r="4" spans="1:5">
      <c r="A4" s="339" t="s">
        <v>417</v>
      </c>
      <c r="B4" t="s">
        <v>634</v>
      </c>
      <c r="C4" s="338" t="s">
        <v>633</v>
      </c>
      <c r="D4" s="338">
        <v>4</v>
      </c>
      <c r="E4" s="374" t="s">
        <v>419</v>
      </c>
    </row>
    <row r="5" spans="1:5">
      <c r="A5" s="339" t="s">
        <v>420</v>
      </c>
      <c r="B5" s="338" t="s">
        <v>365</v>
      </c>
      <c r="C5" s="338" t="s">
        <v>633</v>
      </c>
      <c r="D5" s="338">
        <v>3</v>
      </c>
      <c r="E5" s="374"/>
    </row>
    <row r="6" spans="1:5">
      <c r="A6" s="11"/>
      <c r="B6" s="6" t="s">
        <v>635</v>
      </c>
      <c r="C6" s="338" t="s">
        <v>633</v>
      </c>
      <c r="D6" s="338">
        <v>1</v>
      </c>
      <c r="E6" s="25"/>
    </row>
    <row r="7" spans="1:5">
      <c r="A7" s="11"/>
      <c r="B7" s="338" t="s">
        <v>636</v>
      </c>
      <c r="C7" s="338" t="s">
        <v>633</v>
      </c>
      <c r="D7" s="2">
        <v>2</v>
      </c>
      <c r="E7" s="25"/>
    </row>
    <row r="8" spans="1:5">
      <c r="A8" s="11"/>
      <c r="B8" s="338" t="s">
        <v>637</v>
      </c>
      <c r="C8" s="338" t="s">
        <v>638</v>
      </c>
      <c r="D8" s="338">
        <v>1</v>
      </c>
      <c r="E8" s="25"/>
    </row>
    <row r="9" spans="1:5">
      <c r="A9" s="11"/>
      <c r="B9" s="356" t="s">
        <v>126</v>
      </c>
      <c r="C9" s="338" t="s">
        <v>638</v>
      </c>
      <c r="D9" s="338">
        <v>1</v>
      </c>
      <c r="E9" s="25"/>
    </row>
    <row r="10" spans="1:5">
      <c r="A10" s="11"/>
      <c r="B10" s="15" t="s">
        <v>639</v>
      </c>
      <c r="C10" s="338" t="s">
        <v>638</v>
      </c>
      <c r="D10" s="338">
        <v>1</v>
      </c>
      <c r="E10" s="25"/>
    </row>
    <row r="11" spans="1:5">
      <c r="A11" s="11"/>
      <c r="B11" s="338" t="s">
        <v>640</v>
      </c>
      <c r="C11" s="338" t="s">
        <v>638</v>
      </c>
      <c r="D11" s="355">
        <v>1</v>
      </c>
      <c r="E11" s="25"/>
    </row>
    <row r="12" spans="1:5">
      <c r="A12" s="11"/>
      <c r="B12" s="338" t="s">
        <v>641</v>
      </c>
      <c r="C12" s="338" t="s">
        <v>638</v>
      </c>
      <c r="D12" s="2">
        <v>1</v>
      </c>
      <c r="E12" s="25"/>
    </row>
    <row r="13" spans="1:5">
      <c r="A13" s="339" t="s">
        <v>430</v>
      </c>
      <c r="B13" s="338" t="s">
        <v>642</v>
      </c>
      <c r="C13" s="338" t="s">
        <v>638</v>
      </c>
      <c r="D13" s="355">
        <v>1</v>
      </c>
      <c r="E13" s="25"/>
    </row>
    <row r="14" spans="1:5">
      <c r="A14" s="11"/>
      <c r="B14" s="2" t="s">
        <v>168</v>
      </c>
      <c r="C14" s="338" t="s">
        <v>638</v>
      </c>
      <c r="D14" s="338">
        <v>1</v>
      </c>
      <c r="E14" s="25"/>
    </row>
    <row r="15" spans="1:5">
      <c r="A15" s="11"/>
      <c r="B15" s="12" t="s">
        <v>643</v>
      </c>
      <c r="C15" s="338" t="s">
        <v>638</v>
      </c>
      <c r="D15" s="338">
        <v>1</v>
      </c>
      <c r="E15" s="380"/>
    </row>
    <row r="16" spans="1:5">
      <c r="A16" s="11"/>
      <c r="B16" s="1" t="s">
        <v>211</v>
      </c>
      <c r="C16" s="338" t="s">
        <v>633</v>
      </c>
      <c r="D16" s="338">
        <v>5</v>
      </c>
      <c r="E16" s="380"/>
    </row>
    <row r="17" spans="1:7">
      <c r="A17" s="11"/>
      <c r="B17" s="1" t="s">
        <v>216</v>
      </c>
      <c r="C17" s="338" t="s">
        <v>633</v>
      </c>
      <c r="D17" s="338">
        <v>10</v>
      </c>
      <c r="E17" s="25"/>
    </row>
    <row r="18" spans="1:7">
      <c r="A18" s="11"/>
      <c r="B18" s="1" t="s">
        <v>220</v>
      </c>
      <c r="C18" s="338" t="s">
        <v>633</v>
      </c>
      <c r="D18" s="338">
        <v>5</v>
      </c>
      <c r="E18" s="25"/>
    </row>
    <row r="19" spans="1:7">
      <c r="A19" s="11"/>
      <c r="B19" s="338" t="s">
        <v>644</v>
      </c>
      <c r="C19" s="338" t="s">
        <v>633</v>
      </c>
      <c r="D19" s="338">
        <v>5</v>
      </c>
      <c r="E19" s="25"/>
    </row>
    <row r="20" spans="1:7">
      <c r="A20" s="11"/>
      <c r="B20" t="s">
        <v>645</v>
      </c>
      <c r="C20" s="338" t="s">
        <v>633</v>
      </c>
      <c r="D20">
        <v>4</v>
      </c>
      <c r="E20" s="25"/>
    </row>
    <row r="21" spans="1:7">
      <c r="A21" s="11"/>
      <c r="B21" t="s">
        <v>646</v>
      </c>
      <c r="C21" s="338" t="s">
        <v>633</v>
      </c>
      <c r="D21">
        <v>8</v>
      </c>
      <c r="E21" s="25"/>
    </row>
    <row r="22" spans="1:7">
      <c r="A22" s="11"/>
      <c r="B22" t="s">
        <v>647</v>
      </c>
      <c r="C22" s="338" t="s">
        <v>633</v>
      </c>
      <c r="D22">
        <v>4</v>
      </c>
      <c r="E22" s="25"/>
    </row>
    <row r="23" spans="1:7">
      <c r="A23" s="11"/>
      <c r="B23" t="s">
        <v>648</v>
      </c>
      <c r="C23" s="338" t="s">
        <v>633</v>
      </c>
      <c r="D23">
        <v>2</v>
      </c>
      <c r="E23" s="380"/>
    </row>
    <row r="24" spans="1:7">
      <c r="A24" s="11"/>
      <c r="B24" t="s">
        <v>649</v>
      </c>
      <c r="C24" s="338" t="s">
        <v>633</v>
      </c>
      <c r="D24">
        <v>2</v>
      </c>
      <c r="E24" s="380"/>
    </row>
    <row r="25" spans="1:7">
      <c r="A25" s="11"/>
      <c r="B25" t="s">
        <v>650</v>
      </c>
      <c r="C25" s="338" t="s">
        <v>633</v>
      </c>
      <c r="D25">
        <v>2</v>
      </c>
      <c r="E25" s="380"/>
    </row>
    <row r="26" spans="1:7">
      <c r="A26" s="11"/>
      <c r="B26" t="s">
        <v>651</v>
      </c>
      <c r="C26" s="338" t="s">
        <v>633</v>
      </c>
      <c r="D26">
        <v>1</v>
      </c>
      <c r="E26" s="380"/>
    </row>
    <row r="27" spans="1:7">
      <c r="A27" s="11"/>
      <c r="B27" t="s">
        <v>652</v>
      </c>
      <c r="C27" s="338" t="s">
        <v>633</v>
      </c>
      <c r="D27" s="338">
        <v>2</v>
      </c>
      <c r="E27" s="25"/>
      <c r="G27" s="2" t="s">
        <v>653</v>
      </c>
    </row>
    <row r="28" spans="1:7">
      <c r="A28" s="11"/>
      <c r="B28" s="1" t="s">
        <v>431</v>
      </c>
      <c r="C28" s="338" t="s">
        <v>633</v>
      </c>
      <c r="D28" s="338">
        <v>2</v>
      </c>
      <c r="E28" s="68"/>
    </row>
    <row r="29" spans="1:7">
      <c r="A29" s="11"/>
      <c r="B29" s="1" t="s">
        <v>262</v>
      </c>
      <c r="C29" s="338" t="s">
        <v>633</v>
      </c>
      <c r="D29" s="338">
        <v>1</v>
      </c>
      <c r="E29" s="68"/>
    </row>
    <row r="30" spans="1:7">
      <c r="A30" s="11"/>
      <c r="B30" s="1" t="s">
        <v>654</v>
      </c>
      <c r="C30" s="338" t="s">
        <v>633</v>
      </c>
      <c r="D30" s="338">
        <v>2</v>
      </c>
      <c r="E30" s="25"/>
    </row>
    <row r="31" spans="1:7">
      <c r="A31" s="11"/>
      <c r="B31" s="154" t="s">
        <v>197</v>
      </c>
      <c r="C31" s="338" t="s">
        <v>475</v>
      </c>
      <c r="D31" s="338">
        <v>1</v>
      </c>
      <c r="E31" s="25"/>
    </row>
    <row r="32" spans="1:7">
      <c r="A32" s="11"/>
      <c r="B32" t="s">
        <v>655</v>
      </c>
      <c r="C32" s="338" t="s">
        <v>475</v>
      </c>
      <c r="D32" s="338">
        <v>2</v>
      </c>
      <c r="E32" s="25"/>
    </row>
    <row r="33" spans="1:6">
      <c r="A33" s="13"/>
      <c r="B33" t="s">
        <v>656</v>
      </c>
      <c r="C33" s="338" t="s">
        <v>475</v>
      </c>
      <c r="D33" s="338">
        <v>2</v>
      </c>
      <c r="E33" s="25"/>
    </row>
    <row r="34" spans="1:6">
      <c r="A34" s="11"/>
      <c r="B34" s="1" t="s">
        <v>657</v>
      </c>
      <c r="C34" s="338" t="s">
        <v>475</v>
      </c>
      <c r="D34" s="338">
        <v>2</v>
      </c>
      <c r="E34" s="25"/>
    </row>
    <row r="35" spans="1:6">
      <c r="A35" s="11"/>
      <c r="B35" s="1" t="s">
        <v>658</v>
      </c>
      <c r="C35" s="338" t="s">
        <v>475</v>
      </c>
      <c r="D35" s="338">
        <v>2</v>
      </c>
      <c r="E35" s="25"/>
    </row>
    <row r="36" spans="1:6">
      <c r="A36" s="11"/>
      <c r="B36" s="338" t="s">
        <v>659</v>
      </c>
      <c r="C36" s="338" t="s">
        <v>475</v>
      </c>
      <c r="D36" s="338">
        <v>2</v>
      </c>
      <c r="E36" s="25"/>
    </row>
    <row r="37" spans="1:6">
      <c r="A37" s="11"/>
      <c r="B37" s="338" t="s">
        <v>660</v>
      </c>
      <c r="C37" s="338" t="s">
        <v>475</v>
      </c>
      <c r="D37" s="338">
        <v>2</v>
      </c>
      <c r="E37" s="25"/>
    </row>
    <row r="38" spans="1:6">
      <c r="A38" s="11"/>
      <c r="B38" s="1" t="s">
        <v>661</v>
      </c>
      <c r="C38"/>
      <c r="D38">
        <v>4</v>
      </c>
      <c r="E38" s="25"/>
    </row>
    <row r="39" spans="1:6">
      <c r="A39" s="11"/>
      <c r="B39" s="1" t="s">
        <v>662</v>
      </c>
      <c r="C39"/>
      <c r="D39">
        <v>4</v>
      </c>
      <c r="E39" s="25"/>
      <c r="F39" s="154"/>
    </row>
    <row r="40" spans="1:6">
      <c r="A40" s="11"/>
      <c r="B40" t="s">
        <v>663</v>
      </c>
      <c r="C40"/>
      <c r="D40">
        <v>5</v>
      </c>
      <c r="E40" s="25"/>
      <c r="F40" s="154"/>
    </row>
    <row r="41" spans="1:6">
      <c r="A41" s="11"/>
      <c r="B41" t="s">
        <v>664</v>
      </c>
      <c r="C41"/>
      <c r="D41">
        <v>1</v>
      </c>
      <c r="E41" s="25"/>
    </row>
    <row r="42" spans="1:6">
      <c r="A42" s="11"/>
      <c r="B42" s="1" t="s">
        <v>665</v>
      </c>
      <c r="C42"/>
      <c r="D42">
        <v>1</v>
      </c>
      <c r="E42" s="25"/>
    </row>
    <row r="43" spans="1:6">
      <c r="A43" s="11"/>
      <c r="B43" s="1" t="s">
        <v>666</v>
      </c>
      <c r="C43"/>
      <c r="D43">
        <v>1</v>
      </c>
      <c r="E43" s="25"/>
    </row>
    <row r="44" spans="1:6">
      <c r="A44" s="11"/>
      <c r="B44" s="1" t="s">
        <v>667</v>
      </c>
      <c r="C44"/>
      <c r="D44">
        <v>1</v>
      </c>
      <c r="E44" s="25"/>
    </row>
    <row r="45" spans="1:6">
      <c r="A45" s="11"/>
      <c r="B45" s="1" t="s">
        <v>668</v>
      </c>
      <c r="C45"/>
      <c r="D45">
        <v>1</v>
      </c>
      <c r="E45" s="25"/>
    </row>
    <row r="46" spans="1:6">
      <c r="A46" s="11"/>
      <c r="B46" s="1" t="s">
        <v>669</v>
      </c>
      <c r="C46"/>
      <c r="D46">
        <v>1</v>
      </c>
      <c r="E46" s="25"/>
    </row>
    <row r="47" spans="1:6">
      <c r="A47" s="11"/>
      <c r="B47" s="1" t="s">
        <v>670</v>
      </c>
      <c r="C47"/>
      <c r="D47">
        <v>1</v>
      </c>
      <c r="E47" s="25"/>
    </row>
    <row r="48" spans="1:6">
      <c r="A48" s="11"/>
      <c r="B48" s="1" t="s">
        <v>671</v>
      </c>
      <c r="C48"/>
      <c r="D48">
        <v>2</v>
      </c>
      <c r="E48" s="25"/>
    </row>
    <row r="49" spans="1:5">
      <c r="A49" s="11"/>
      <c r="B49" t="s">
        <v>672</v>
      </c>
      <c r="C49"/>
      <c r="D49">
        <v>2</v>
      </c>
      <c r="E49" s="25"/>
    </row>
    <row r="50" spans="1:5">
      <c r="A50" s="11"/>
      <c r="B50" s="1" t="s">
        <v>673</v>
      </c>
      <c r="C50"/>
      <c r="D50">
        <v>1</v>
      </c>
      <c r="E50" s="25"/>
    </row>
    <row r="51" spans="1:5">
      <c r="A51" s="11"/>
      <c r="B51" s="1" t="s">
        <v>674</v>
      </c>
      <c r="C51"/>
      <c r="D51">
        <v>1</v>
      </c>
      <c r="E51" s="25"/>
    </row>
    <row r="52" spans="1:5">
      <c r="A52" s="11"/>
      <c r="B52" s="1" t="s">
        <v>675</v>
      </c>
      <c r="C52"/>
      <c r="D52">
        <v>1</v>
      </c>
      <c r="E52" s="25"/>
    </row>
    <row r="53" spans="1:5">
      <c r="A53" s="11"/>
      <c r="B53" t="s">
        <v>676</v>
      </c>
      <c r="C53"/>
      <c r="D53">
        <v>1</v>
      </c>
      <c r="E53" s="25"/>
    </row>
    <row r="54" spans="1:5" ht="15.75" thickBot="1">
      <c r="A54" s="27"/>
      <c r="B54" s="376" t="s">
        <v>677</v>
      </c>
      <c r="C54" s="376" t="s">
        <v>678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340" t="s">
        <v>405</v>
      </c>
      <c r="B1" s="31" t="s">
        <v>406</v>
      </c>
      <c r="C1" s="347" t="s">
        <v>407</v>
      </c>
      <c r="D1" s="347" t="s">
        <v>440</v>
      </c>
      <c r="E1" s="20"/>
    </row>
    <row r="2" spans="1:5">
      <c r="A2" s="23" t="s">
        <v>410</v>
      </c>
      <c r="B2" s="12" t="s">
        <v>201</v>
      </c>
      <c r="C2" s="338"/>
      <c r="D2" s="7">
        <v>18</v>
      </c>
      <c r="E2" s="24" t="s">
        <v>413</v>
      </c>
    </row>
    <row r="3" spans="1:5">
      <c r="A3" s="339" t="s">
        <v>414</v>
      </c>
      <c r="B3" t="s">
        <v>634</v>
      </c>
      <c r="C3" s="338"/>
      <c r="D3" s="7">
        <v>17</v>
      </c>
      <c r="E3" s="374" t="s">
        <v>416</v>
      </c>
    </row>
    <row r="4" spans="1:5">
      <c r="A4" s="339" t="s">
        <v>417</v>
      </c>
      <c r="B4" s="338" t="s">
        <v>209</v>
      </c>
      <c r="C4" s="338"/>
      <c r="D4" s="7">
        <v>2</v>
      </c>
      <c r="E4" s="374" t="s">
        <v>419</v>
      </c>
    </row>
    <row r="5" spans="1:5">
      <c r="A5" s="339" t="s">
        <v>420</v>
      </c>
      <c r="B5" t="s">
        <v>679</v>
      </c>
      <c r="C5" s="338"/>
      <c r="D5" s="7">
        <v>2</v>
      </c>
      <c r="E5" s="374"/>
    </row>
    <row r="6" spans="1:5">
      <c r="A6" s="11"/>
      <c r="B6" s="338" t="s">
        <v>680</v>
      </c>
      <c r="C6" s="338"/>
      <c r="D6" s="7">
        <v>1</v>
      </c>
      <c r="E6" s="25"/>
    </row>
    <row r="7" spans="1:5">
      <c r="A7" s="11"/>
      <c r="B7" s="338" t="s">
        <v>681</v>
      </c>
      <c r="C7" s="338"/>
      <c r="D7" s="7">
        <v>4</v>
      </c>
      <c r="E7" s="25"/>
    </row>
    <row r="8" spans="1:5">
      <c r="A8" s="11"/>
      <c r="B8" s="1" t="s">
        <v>682</v>
      </c>
      <c r="C8" s="338"/>
      <c r="D8" s="7">
        <v>6</v>
      </c>
      <c r="E8" s="25"/>
    </row>
    <row r="9" spans="1:5">
      <c r="A9" s="11"/>
      <c r="B9" s="1" t="s">
        <v>683</v>
      </c>
      <c r="C9" s="338"/>
      <c r="D9" s="7">
        <v>6</v>
      </c>
      <c r="E9" s="25"/>
    </row>
    <row r="10" spans="1:5">
      <c r="A10" s="11"/>
      <c r="B10" s="6" t="s">
        <v>346</v>
      </c>
      <c r="C10" s="383" t="s">
        <v>684</v>
      </c>
      <c r="D10" s="7">
        <v>2</v>
      </c>
      <c r="E10" s="25"/>
    </row>
    <row r="11" spans="1:5">
      <c r="A11" s="11"/>
      <c r="B11" s="6" t="s">
        <v>56</v>
      </c>
      <c r="C11" s="338"/>
      <c r="D11" s="7">
        <v>1</v>
      </c>
      <c r="E11" s="25"/>
    </row>
    <row r="12" spans="1:5">
      <c r="A12" s="11"/>
      <c r="B12" s="12" t="s">
        <v>685</v>
      </c>
      <c r="C12" s="15" t="s">
        <v>686</v>
      </c>
      <c r="D12" s="355">
        <v>1</v>
      </c>
      <c r="E12" s="25"/>
    </row>
    <row r="13" spans="1:5">
      <c r="A13" s="339" t="s">
        <v>430</v>
      </c>
      <c r="B13" s="12" t="s">
        <v>687</v>
      </c>
      <c r="C13" s="338" t="s">
        <v>688</v>
      </c>
      <c r="D13" s="355">
        <v>1</v>
      </c>
      <c r="E13" s="25"/>
    </row>
    <row r="14" spans="1:5">
      <c r="A14" s="11"/>
      <c r="B14" s="338" t="s">
        <v>142</v>
      </c>
      <c r="C14" s="338"/>
      <c r="D14" s="7">
        <v>1</v>
      </c>
      <c r="E14" s="25"/>
    </row>
    <row r="15" spans="1:5">
      <c r="A15" s="11"/>
      <c r="B15" s="338" t="s">
        <v>145</v>
      </c>
      <c r="C15" s="338"/>
      <c r="D15" s="7">
        <v>1</v>
      </c>
      <c r="E15" s="25"/>
    </row>
    <row r="16" spans="1:5">
      <c r="A16" s="11"/>
      <c r="B16" t="s">
        <v>536</v>
      </c>
      <c r="C16" s="1"/>
      <c r="D16" s="7">
        <v>20</v>
      </c>
      <c r="E16" s="25"/>
    </row>
    <row r="17" spans="1:5">
      <c r="A17" s="11"/>
      <c r="B17" t="s">
        <v>689</v>
      </c>
      <c r="C17" s="1"/>
      <c r="D17" s="7">
        <v>21</v>
      </c>
      <c r="E17" s="25"/>
    </row>
    <row r="18" spans="1:5">
      <c r="A18" s="11"/>
      <c r="B18" s="338" t="s">
        <v>224</v>
      </c>
      <c r="C18" s="338"/>
      <c r="D18" s="7">
        <v>10</v>
      </c>
      <c r="E18" s="25"/>
    </row>
    <row r="19" spans="1:5">
      <c r="A19" s="11"/>
      <c r="B19" s="2" t="s">
        <v>226</v>
      </c>
      <c r="C19" s="338"/>
      <c r="D19" s="7">
        <v>19</v>
      </c>
      <c r="E19" s="25"/>
    </row>
    <row r="20" spans="1:5">
      <c r="A20" s="11"/>
      <c r="B20" s="338" t="s">
        <v>537</v>
      </c>
      <c r="C20" s="338"/>
      <c r="D20" s="7">
        <v>6</v>
      </c>
      <c r="E20" s="25"/>
    </row>
    <row r="21" spans="1:5">
      <c r="A21" s="11"/>
      <c r="B21" s="338" t="s">
        <v>498</v>
      </c>
      <c r="C21" s="338"/>
      <c r="D21" s="7">
        <v>15</v>
      </c>
      <c r="E21" s="25"/>
    </row>
    <row r="22" spans="1:5">
      <c r="A22" s="11"/>
      <c r="B22" s="338" t="s">
        <v>690</v>
      </c>
      <c r="C22" s="338"/>
      <c r="D22" s="7">
        <v>16</v>
      </c>
      <c r="E22" s="25"/>
    </row>
    <row r="23" spans="1:5">
      <c r="A23" s="11"/>
      <c r="B23" s="12" t="s">
        <v>240</v>
      </c>
      <c r="C23" s="338"/>
      <c r="D23" s="7">
        <v>4</v>
      </c>
      <c r="E23" s="25"/>
    </row>
    <row r="24" spans="1:5">
      <c r="A24" s="11"/>
      <c r="B24" t="s">
        <v>691</v>
      </c>
      <c r="C24" s="338"/>
      <c r="D24" s="7">
        <v>6</v>
      </c>
      <c r="E24" s="25"/>
    </row>
    <row r="25" spans="1:5">
      <c r="A25" s="11"/>
      <c r="B25" s="15" t="s">
        <v>246</v>
      </c>
      <c r="C25" s="338"/>
      <c r="D25" s="7">
        <v>4</v>
      </c>
      <c r="E25" s="25"/>
    </row>
    <row r="26" spans="1:5">
      <c r="A26" s="11"/>
      <c r="B26" s="1" t="s">
        <v>248</v>
      </c>
      <c r="C26" s="338"/>
      <c r="D26" s="7">
        <v>2</v>
      </c>
      <c r="E26" s="25"/>
    </row>
    <row r="27" spans="1:5">
      <c r="A27" s="11"/>
      <c r="B27" s="12" t="s">
        <v>250</v>
      </c>
      <c r="C27" s="338"/>
      <c r="D27" s="7">
        <v>6</v>
      </c>
      <c r="E27" s="25"/>
    </row>
    <row r="28" spans="1:5">
      <c r="A28" s="11"/>
      <c r="B28" s="338" t="s">
        <v>254</v>
      </c>
      <c r="C28" s="338"/>
      <c r="D28" s="7">
        <v>16</v>
      </c>
      <c r="E28" s="25"/>
    </row>
    <row r="29" spans="1:5">
      <c r="A29" s="11"/>
      <c r="B29" s="2" t="s">
        <v>429</v>
      </c>
      <c r="C29" s="338"/>
      <c r="D29" s="7">
        <v>54</v>
      </c>
      <c r="E29" s="25"/>
    </row>
    <row r="30" spans="1:5">
      <c r="A30" s="11"/>
      <c r="B30" s="2" t="s">
        <v>431</v>
      </c>
      <c r="C30" s="338"/>
      <c r="D30" s="7">
        <v>80</v>
      </c>
      <c r="E30" s="25"/>
    </row>
    <row r="31" spans="1:5">
      <c r="A31" s="11"/>
      <c r="B31" s="2" t="s">
        <v>262</v>
      </c>
      <c r="C31" s="338"/>
      <c r="D31" s="7">
        <v>14</v>
      </c>
      <c r="E31" s="25"/>
    </row>
    <row r="32" spans="1:5">
      <c r="A32" s="11"/>
      <c r="B32" s="338" t="s">
        <v>692</v>
      </c>
      <c r="C32" s="338"/>
      <c r="D32" s="7">
        <v>44</v>
      </c>
      <c r="E32" s="25"/>
    </row>
    <row r="33" spans="1:5" ht="15.75" thickBot="1">
      <c r="A33" s="27"/>
      <c r="B33" s="376" t="s">
        <v>693</v>
      </c>
      <c r="C33" s="376"/>
      <c r="D33" s="28">
        <v>17</v>
      </c>
      <c r="E33" s="29"/>
    </row>
    <row r="34" spans="1:5">
      <c r="A34" s="225"/>
      <c r="B34" s="349" t="s">
        <v>694</v>
      </c>
      <c r="C34" s="349" t="s">
        <v>695</v>
      </c>
      <c r="D34" s="64">
        <v>1</v>
      </c>
      <c r="E34" s="20"/>
    </row>
    <row r="35" spans="1:5">
      <c r="A35" s="11"/>
      <c r="B35" s="2" t="s">
        <v>696</v>
      </c>
      <c r="C35" s="2" t="s">
        <v>697</v>
      </c>
      <c r="D35" s="7">
        <v>1</v>
      </c>
      <c r="E35" s="25"/>
    </row>
    <row r="36" spans="1:5">
      <c r="A36" s="11"/>
      <c r="B36" s="2" t="s">
        <v>698</v>
      </c>
      <c r="C36" s="2" t="s">
        <v>697</v>
      </c>
      <c r="D36" s="7">
        <v>1</v>
      </c>
      <c r="E36" s="25"/>
    </row>
    <row r="37" spans="1:5">
      <c r="A37" s="11"/>
      <c r="B37" s="2" t="s">
        <v>699</v>
      </c>
      <c r="C37" s="2" t="s">
        <v>697</v>
      </c>
      <c r="D37" s="7">
        <v>1</v>
      </c>
      <c r="E37" s="25"/>
    </row>
    <row r="38" spans="1:5">
      <c r="A38" s="11"/>
      <c r="B38" s="2" t="s">
        <v>700</v>
      </c>
      <c r="C38" s="2" t="s">
        <v>697</v>
      </c>
      <c r="D38" s="7">
        <v>1</v>
      </c>
      <c r="E38" s="25"/>
    </row>
    <row r="39" spans="1:5">
      <c r="A39" s="11"/>
      <c r="B39" s="2" t="s">
        <v>701</v>
      </c>
      <c r="C39" s="2" t="s">
        <v>697</v>
      </c>
      <c r="D39" s="7">
        <v>1</v>
      </c>
      <c r="E39" s="25"/>
    </row>
    <row r="40" spans="1:5">
      <c r="A40" s="11"/>
      <c r="B40" s="2" t="s">
        <v>702</v>
      </c>
      <c r="C40" s="2" t="s">
        <v>697</v>
      </c>
      <c r="D40" s="7">
        <v>1</v>
      </c>
      <c r="E40" s="25"/>
    </row>
    <row r="41" spans="1:5">
      <c r="A41" s="11"/>
      <c r="B41" s="2" t="s">
        <v>703</v>
      </c>
      <c r="C41" s="2" t="s">
        <v>678</v>
      </c>
      <c r="D41" s="7">
        <v>1</v>
      </c>
      <c r="E41" s="25"/>
    </row>
    <row r="42" spans="1:5">
      <c r="A42" s="11"/>
      <c r="B42" s="2" t="s">
        <v>704</v>
      </c>
      <c r="C42" s="2" t="s">
        <v>678</v>
      </c>
      <c r="D42" s="7">
        <v>2</v>
      </c>
      <c r="E42" s="25"/>
    </row>
    <row r="43" spans="1:5">
      <c r="A43" s="11"/>
      <c r="B43" s="2" t="s">
        <v>705</v>
      </c>
      <c r="C43" s="2" t="s">
        <v>678</v>
      </c>
      <c r="D43" s="7">
        <v>1</v>
      </c>
      <c r="E43" s="25"/>
    </row>
    <row r="44" spans="1:5">
      <c r="A44" s="11"/>
      <c r="B44" s="2" t="s">
        <v>706</v>
      </c>
      <c r="C44" s="2" t="s">
        <v>678</v>
      </c>
      <c r="D44" s="7">
        <v>1</v>
      </c>
      <c r="E44" s="25"/>
    </row>
    <row r="45" spans="1:5">
      <c r="A45" s="11"/>
      <c r="B45" s="2" t="s">
        <v>707</v>
      </c>
      <c r="C45" s="2" t="s">
        <v>678</v>
      </c>
      <c r="D45" s="7">
        <v>1</v>
      </c>
      <c r="E45" s="25"/>
    </row>
    <row r="46" spans="1:5">
      <c r="A46" s="11"/>
      <c r="B46" s="2" t="s">
        <v>708</v>
      </c>
      <c r="C46" s="2" t="s">
        <v>678</v>
      </c>
      <c r="D46" s="7">
        <v>1</v>
      </c>
      <c r="E46" s="25"/>
    </row>
    <row r="47" spans="1:5">
      <c r="A47" s="11"/>
      <c r="B47" s="2" t="s">
        <v>709</v>
      </c>
      <c r="C47" s="2" t="s">
        <v>678</v>
      </c>
      <c r="D47" s="7">
        <v>1</v>
      </c>
      <c r="E47" s="25"/>
    </row>
    <row r="48" spans="1:5">
      <c r="A48" s="11"/>
      <c r="B48" s="2" t="s">
        <v>710</v>
      </c>
      <c r="C48" s="2" t="s">
        <v>678</v>
      </c>
      <c r="D48" s="7">
        <v>1</v>
      </c>
      <c r="E48" s="25"/>
    </row>
    <row r="49" spans="1:5">
      <c r="A49" s="11"/>
      <c r="B49" s="2" t="s">
        <v>711</v>
      </c>
      <c r="C49" s="2" t="s">
        <v>678</v>
      </c>
      <c r="D49" s="7">
        <v>1</v>
      </c>
      <c r="E49" s="25"/>
    </row>
    <row r="50" spans="1:5">
      <c r="A50" s="11"/>
      <c r="B50" s="2" t="s">
        <v>712</v>
      </c>
      <c r="C50" s="2" t="s">
        <v>678</v>
      </c>
      <c r="D50" s="7">
        <v>1</v>
      </c>
      <c r="E50" s="25"/>
    </row>
    <row r="51" spans="1:5">
      <c r="A51" s="11"/>
      <c r="B51" s="338" t="s">
        <v>713</v>
      </c>
      <c r="C51" s="2" t="s">
        <v>630</v>
      </c>
      <c r="D51" s="7">
        <v>1</v>
      </c>
      <c r="E51" s="25"/>
    </row>
    <row r="52" spans="1:5">
      <c r="A52" s="11"/>
      <c r="B52" s="338" t="s">
        <v>714</v>
      </c>
      <c r="C52" s="338" t="s">
        <v>630</v>
      </c>
      <c r="D52" s="7">
        <v>2</v>
      </c>
      <c r="E52" s="25"/>
    </row>
    <row r="53" spans="1:5">
      <c r="A53" s="11"/>
      <c r="B53" s="1" t="s">
        <v>715</v>
      </c>
      <c r="C53" s="338" t="s">
        <v>630</v>
      </c>
      <c r="D53" s="7">
        <v>1</v>
      </c>
      <c r="E53" s="25"/>
    </row>
    <row r="54" spans="1:5">
      <c r="A54" s="11"/>
      <c r="B54" s="338" t="s">
        <v>716</v>
      </c>
      <c r="C54" s="2" t="s">
        <v>630</v>
      </c>
      <c r="D54" s="7">
        <v>1</v>
      </c>
      <c r="E54" s="25"/>
    </row>
    <row r="55" spans="1:5">
      <c r="A55" s="11"/>
      <c r="B55" s="338" t="s">
        <v>717</v>
      </c>
      <c r="C55" s="2" t="s">
        <v>630</v>
      </c>
      <c r="D55" s="7">
        <v>1</v>
      </c>
      <c r="E55" s="25"/>
    </row>
    <row r="56" spans="1:5">
      <c r="A56" s="11"/>
      <c r="B56" s="338" t="s">
        <v>718</v>
      </c>
      <c r="C56" s="2" t="s">
        <v>630</v>
      </c>
      <c r="D56" s="7">
        <v>4</v>
      </c>
      <c r="E56" s="25"/>
    </row>
    <row r="57" spans="1:5">
      <c r="A57" s="11"/>
      <c r="B57" s="338" t="s">
        <v>719</v>
      </c>
      <c r="C57" s="2" t="s">
        <v>630</v>
      </c>
      <c r="D57" s="7">
        <v>2</v>
      </c>
      <c r="E57" s="25"/>
    </row>
    <row r="58" spans="1:5">
      <c r="A58" s="11"/>
      <c r="B58" s="338" t="s">
        <v>720</v>
      </c>
      <c r="C58" s="2" t="s">
        <v>630</v>
      </c>
      <c r="D58" s="7">
        <v>1</v>
      </c>
      <c r="E58" s="25"/>
    </row>
    <row r="59" spans="1:5">
      <c r="A59" s="11"/>
      <c r="B59" s="338" t="s">
        <v>721</v>
      </c>
      <c r="C59" s="2" t="s">
        <v>630</v>
      </c>
      <c r="D59" s="7">
        <v>1</v>
      </c>
      <c r="E59" s="25"/>
    </row>
    <row r="60" spans="1:5">
      <c r="A60" s="11"/>
      <c r="B60" s="338" t="s">
        <v>722</v>
      </c>
      <c r="C60" s="2" t="s">
        <v>630</v>
      </c>
      <c r="D60" s="7">
        <v>2</v>
      </c>
      <c r="E60" s="25"/>
    </row>
    <row r="61" spans="1:5">
      <c r="A61" s="11"/>
      <c r="B61" s="338" t="s">
        <v>723</v>
      </c>
      <c r="C61" s="2" t="s">
        <v>630</v>
      </c>
      <c r="D61" s="7">
        <v>1</v>
      </c>
      <c r="E61" s="25"/>
    </row>
    <row r="62" spans="1:5">
      <c r="A62" s="11"/>
      <c r="B62" s="338" t="s">
        <v>724</v>
      </c>
      <c r="C62" s="2" t="s">
        <v>630</v>
      </c>
      <c r="D62" s="7">
        <v>1</v>
      </c>
      <c r="E62" s="25"/>
    </row>
    <row r="63" spans="1:5">
      <c r="A63" s="11"/>
      <c r="B63" s="338" t="s">
        <v>725</v>
      </c>
      <c r="C63" s="2" t="s">
        <v>630</v>
      </c>
      <c r="D63" s="7">
        <v>1</v>
      </c>
      <c r="E63" s="25"/>
    </row>
    <row r="64" spans="1:5">
      <c r="A64" s="11"/>
      <c r="B64" s="338" t="s">
        <v>726</v>
      </c>
      <c r="C64" s="2" t="s">
        <v>630</v>
      </c>
      <c r="D64" s="7">
        <v>1</v>
      </c>
      <c r="E64" s="25"/>
    </row>
    <row r="65" spans="1:5">
      <c r="A65" s="11"/>
      <c r="B65" s="338" t="s">
        <v>727</v>
      </c>
      <c r="C65" s="2" t="s">
        <v>630</v>
      </c>
      <c r="D65" s="7">
        <v>1</v>
      </c>
      <c r="E65" s="25"/>
    </row>
    <row r="66" spans="1:5">
      <c r="A66" s="11"/>
      <c r="B66" s="338" t="s">
        <v>728</v>
      </c>
      <c r="C66" s="2" t="s">
        <v>630</v>
      </c>
      <c r="D66" s="7">
        <v>1</v>
      </c>
      <c r="E66" s="25"/>
    </row>
    <row r="67" spans="1:5">
      <c r="A67" s="11"/>
      <c r="B67" s="338" t="s">
        <v>729</v>
      </c>
      <c r="C67" s="2" t="s">
        <v>630</v>
      </c>
      <c r="D67" s="7">
        <v>1</v>
      </c>
      <c r="E67" s="25"/>
    </row>
    <row r="68" spans="1:5">
      <c r="A68" s="11"/>
      <c r="B68" s="338" t="s">
        <v>730</v>
      </c>
      <c r="C68" s="2" t="s">
        <v>630</v>
      </c>
      <c r="D68" s="7">
        <v>1</v>
      </c>
      <c r="E68" s="25"/>
    </row>
    <row r="69" spans="1:5">
      <c r="A69" s="11"/>
      <c r="B69" s="338" t="s">
        <v>731</v>
      </c>
      <c r="C69" s="2" t="s">
        <v>630</v>
      </c>
      <c r="D69" s="7">
        <v>6</v>
      </c>
      <c r="E69" s="25"/>
    </row>
    <row r="70" spans="1:5">
      <c r="A70" s="11"/>
      <c r="B70" s="1" t="s">
        <v>732</v>
      </c>
      <c r="C70" s="338" t="s">
        <v>630</v>
      </c>
      <c r="D70" s="7">
        <v>1</v>
      </c>
      <c r="E70" s="25"/>
    </row>
    <row r="71" spans="1:5">
      <c r="A71" s="11"/>
      <c r="B71" s="1" t="s">
        <v>733</v>
      </c>
      <c r="C71" s="338" t="s">
        <v>630</v>
      </c>
      <c r="D71" s="7">
        <v>1</v>
      </c>
      <c r="E71" s="25"/>
    </row>
    <row r="72" spans="1:5">
      <c r="A72" s="11"/>
      <c r="B72" s="1" t="s">
        <v>734</v>
      </c>
      <c r="C72" s="338" t="s">
        <v>630</v>
      </c>
      <c r="D72" s="7">
        <v>1</v>
      </c>
      <c r="E72" s="25"/>
    </row>
    <row r="73" spans="1:5">
      <c r="A73" s="11"/>
      <c r="B73" s="1" t="s">
        <v>735</v>
      </c>
      <c r="C73" s="338" t="s">
        <v>630</v>
      </c>
      <c r="D73" s="7">
        <v>1</v>
      </c>
      <c r="E73" s="25"/>
    </row>
    <row r="74" spans="1:5">
      <c r="A74" s="11"/>
      <c r="B74" s="1" t="s">
        <v>736</v>
      </c>
      <c r="C74" s="338" t="s">
        <v>630</v>
      </c>
      <c r="D74" s="7">
        <v>1</v>
      </c>
      <c r="E74" s="25"/>
    </row>
    <row r="75" spans="1:5">
      <c r="A75" s="11"/>
      <c r="B75" s="338" t="s">
        <v>737</v>
      </c>
      <c r="C75" s="2" t="s">
        <v>630</v>
      </c>
      <c r="D75" s="7">
        <v>2</v>
      </c>
      <c r="E75" s="25"/>
    </row>
    <row r="76" spans="1:5" ht="15.75" thickBot="1">
      <c r="A76" s="27"/>
      <c r="B76" s="376" t="s">
        <v>738</v>
      </c>
      <c r="C76" s="22" t="s">
        <v>630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0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166" t="s">
        <v>739</v>
      </c>
      <c r="B1" s="166" t="s">
        <v>740</v>
      </c>
      <c r="C1" s="166" t="s">
        <v>22</v>
      </c>
      <c r="D1" s="166" t="s">
        <v>741</v>
      </c>
      <c r="E1" s="166" t="s">
        <v>409</v>
      </c>
      <c r="F1" s="166" t="s">
        <v>742</v>
      </c>
      <c r="G1" s="166" t="s">
        <v>743</v>
      </c>
      <c r="H1" s="166" t="s">
        <v>744</v>
      </c>
      <c r="I1" s="166" t="s">
        <v>745</v>
      </c>
      <c r="J1" s="166"/>
      <c r="K1" s="177" t="s">
        <v>746</v>
      </c>
      <c r="L1" s="169" t="s">
        <v>747</v>
      </c>
      <c r="M1" s="190" t="s">
        <v>748</v>
      </c>
      <c r="N1" s="191" t="s">
        <v>749</v>
      </c>
    </row>
    <row r="2" spans="1:14">
      <c r="A2" s="1" t="s">
        <v>750</v>
      </c>
      <c r="B2" s="1" t="s">
        <v>751</v>
      </c>
      <c r="C2" s="231" t="s">
        <v>752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167">
        <f>Table6[[#This Row],[Time/item]]*Table6[[#This Row],[QTY]]</f>
        <v>0</v>
      </c>
      <c r="J2" s="167"/>
      <c r="K2" s="171" t="s">
        <v>753</v>
      </c>
      <c r="L2">
        <v>130</v>
      </c>
      <c r="M2">
        <v>1.3</v>
      </c>
      <c r="N2" s="173"/>
    </row>
    <row r="3" spans="1:14">
      <c r="A3" s="1" t="s">
        <v>750</v>
      </c>
      <c r="B3" s="1" t="s">
        <v>751</v>
      </c>
      <c r="C3" s="231" t="s">
        <v>754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167">
        <f>Table6[[#This Row],[Time/item]]*Table6[[#This Row],[QTY]]</f>
        <v>5.5555555555555552E-2</v>
      </c>
      <c r="J3" s="167"/>
      <c r="K3" s="171" t="s">
        <v>755</v>
      </c>
      <c r="L3">
        <v>130</v>
      </c>
      <c r="M3">
        <v>1.3</v>
      </c>
      <c r="N3" s="173">
        <v>8</v>
      </c>
    </row>
    <row r="4" spans="1:14">
      <c r="A4" s="1" t="s">
        <v>750</v>
      </c>
      <c r="B4" s="1" t="s">
        <v>751</v>
      </c>
      <c r="C4" s="335" t="s">
        <v>756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167">
        <f>Table6[[#This Row],[Time/item]]*Table6[[#This Row],[QTY]]</f>
        <v>0</v>
      </c>
      <c r="J4" s="167"/>
      <c r="K4" s="171" t="s">
        <v>757</v>
      </c>
      <c r="L4" s="1">
        <v>155</v>
      </c>
      <c r="M4">
        <v>1.3</v>
      </c>
      <c r="N4" s="173">
        <v>8</v>
      </c>
    </row>
    <row r="5" spans="1:14">
      <c r="A5" s="1" t="s">
        <v>750</v>
      </c>
      <c r="B5" s="1" t="s">
        <v>751</v>
      </c>
      <c r="C5" s="335" t="s">
        <v>758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167">
        <f>Table6[[#This Row],[Time/item]]*Table6[[#This Row],[QTY]]</f>
        <v>0</v>
      </c>
      <c r="J5" s="167"/>
      <c r="K5" s="171"/>
      <c r="L5" s="1"/>
      <c r="N5" s="173"/>
    </row>
    <row r="6" spans="1:14">
      <c r="A6" s="1" t="s">
        <v>750</v>
      </c>
      <c r="B6" s="1" t="s">
        <v>751</v>
      </c>
      <c r="C6" s="231" t="s">
        <v>759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167">
        <f>Table6[[#This Row],[Time/item]]*Table6[[#This Row],[QTY]]</f>
        <v>0</v>
      </c>
      <c r="J6" s="167"/>
      <c r="K6" s="171"/>
      <c r="N6" s="172"/>
    </row>
    <row r="7" spans="1:14">
      <c r="A7" s="1" t="s">
        <v>750</v>
      </c>
      <c r="B7" s="1" t="s">
        <v>751</v>
      </c>
      <c r="C7" s="335" t="s">
        <v>760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167">
        <f>Table6[[#This Row],[Time/item]]*Table6[[#This Row],[QTY]]</f>
        <v>0.29166666666666669</v>
      </c>
      <c r="J7" s="167"/>
      <c r="K7" s="180"/>
      <c r="N7" s="173"/>
    </row>
    <row r="8" spans="1:14">
      <c r="A8" s="1" t="s">
        <v>761</v>
      </c>
      <c r="B8" s="1" t="s">
        <v>751</v>
      </c>
      <c r="C8" s="335" t="s">
        <v>762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167">
        <f>Table6[[#This Row],[Time/item]]*Table6[[#This Row],[QTY]]</f>
        <v>0</v>
      </c>
      <c r="J8" s="167"/>
      <c r="K8" s="182" t="s">
        <v>763</v>
      </c>
      <c r="N8" s="173"/>
    </row>
    <row r="9" spans="1:14">
      <c r="A9" s="1" t="s">
        <v>761</v>
      </c>
      <c r="B9" s="1" t="s">
        <v>751</v>
      </c>
      <c r="C9" s="335" t="s">
        <v>764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167">
        <f>Table6[[#This Row],[Time/item]]*Table6[[#This Row],[QTY]]</f>
        <v>0</v>
      </c>
      <c r="J9" s="167"/>
      <c r="K9" s="183" t="s">
        <v>765</v>
      </c>
      <c r="L9" s="184">
        <v>3</v>
      </c>
      <c r="M9" s="184">
        <v>3</v>
      </c>
      <c r="N9" s="173"/>
    </row>
    <row r="10" spans="1:14">
      <c r="A10" s="1" t="s">
        <v>750</v>
      </c>
      <c r="B10" s="1" t="s">
        <v>751</v>
      </c>
      <c r="C10" s="231" t="s">
        <v>766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167">
        <f>Table6[[#This Row],[Time/item]]*Table6[[#This Row],[QTY]]</f>
        <v>4.1666666666666664E-2</v>
      </c>
      <c r="J10" s="167"/>
      <c r="K10" s="171" t="s">
        <v>767</v>
      </c>
      <c r="L10">
        <v>0.25</v>
      </c>
      <c r="M10">
        <v>0.2</v>
      </c>
      <c r="N10" s="173"/>
    </row>
    <row r="11" spans="1:14">
      <c r="A11" s="1" t="s">
        <v>750</v>
      </c>
      <c r="B11" s="1" t="s">
        <v>751</v>
      </c>
      <c r="C11" s="231" t="s">
        <v>768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167">
        <f>Table6[[#This Row],[Time/item]]*Table6[[#This Row],[QTY]]</f>
        <v>4.1666666666666664E-2</v>
      </c>
      <c r="J11" s="167"/>
      <c r="K11" s="185" t="s">
        <v>769</v>
      </c>
      <c r="L11" s="186">
        <f>L9/L10</f>
        <v>12</v>
      </c>
      <c r="M11" s="186">
        <v>15</v>
      </c>
      <c r="N11" s="173"/>
    </row>
    <row r="12" spans="1:14">
      <c r="A12" s="1" t="s">
        <v>750</v>
      </c>
      <c r="B12" s="1" t="s">
        <v>751</v>
      </c>
      <c r="C12" s="231" t="s">
        <v>770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167">
        <f>Table6[[#This Row],[Time/item]]*Table6[[#This Row],[QTY]]</f>
        <v>0</v>
      </c>
      <c r="J12" s="167"/>
      <c r="K12" s="185" t="s">
        <v>771</v>
      </c>
      <c r="L12" s="186">
        <f>L9/L10</f>
        <v>12</v>
      </c>
      <c r="M12" s="186">
        <v>15</v>
      </c>
      <c r="N12" s="173"/>
    </row>
    <row r="13" spans="1:14">
      <c r="A13" s="1" t="s">
        <v>750</v>
      </c>
      <c r="B13" s="1" t="s">
        <v>751</v>
      </c>
      <c r="C13" s="231" t="s">
        <v>772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167">
        <f>Table6[[#This Row],[Time/item]]*Table6[[#This Row],[QTY]]</f>
        <v>0</v>
      </c>
      <c r="J13" s="167"/>
      <c r="K13" s="181" t="s">
        <v>773</v>
      </c>
      <c r="L13" s="187">
        <v>0.6</v>
      </c>
      <c r="M13" s="187">
        <v>0.4</v>
      </c>
      <c r="N13" s="172" t="s">
        <v>774</v>
      </c>
    </row>
    <row r="14" spans="1:14">
      <c r="A14" s="1" t="s">
        <v>761</v>
      </c>
      <c r="B14" s="1" t="s">
        <v>751</v>
      </c>
      <c r="C14" s="335" t="s">
        <v>775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167">
        <f>Table6[[#This Row],[Time/item]]*Table6[[#This Row],[QTY]]</f>
        <v>4.1666666666666664E-2</v>
      </c>
      <c r="J14" s="167"/>
      <c r="K14" s="185" t="s">
        <v>776</v>
      </c>
      <c r="L14" s="188">
        <f>L9/L13</f>
        <v>5</v>
      </c>
      <c r="M14" s="188">
        <f>M9/M13</f>
        <v>7.5</v>
      </c>
      <c r="N14" s="173"/>
    </row>
    <row r="15" spans="1:14">
      <c r="A15" s="1" t="s">
        <v>761</v>
      </c>
      <c r="B15" s="1" t="s">
        <v>751</v>
      </c>
      <c r="C15" s="335" t="s">
        <v>777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167">
        <f>Table6[[#This Row],[Time/item]]*Table6[[#This Row],[QTY]]</f>
        <v>2.0833333333333332E-2</v>
      </c>
      <c r="J15" s="167"/>
      <c r="K15" s="171" t="s">
        <v>778</v>
      </c>
      <c r="L15" s="189">
        <v>0.2</v>
      </c>
      <c r="M15" s="189">
        <v>0.2</v>
      </c>
      <c r="N15" s="173"/>
    </row>
    <row r="16" spans="1:14">
      <c r="A16" s="1" t="s">
        <v>750</v>
      </c>
      <c r="B16" s="1" t="s">
        <v>751</v>
      </c>
      <c r="C16" s="231" t="s">
        <v>779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167">
        <f>Table6[[#This Row],[Time/item]]*Table6[[#This Row],[QTY]]</f>
        <v>0.10416666666666667</v>
      </c>
      <c r="J16" s="167"/>
      <c r="K16" s="174" t="s">
        <v>780</v>
      </c>
      <c r="L16" s="175" t="s">
        <v>781</v>
      </c>
      <c r="M16" s="175" t="s">
        <v>781</v>
      </c>
      <c r="N16" s="176"/>
    </row>
    <row r="17" spans="1:13">
      <c r="A17" s="1" t="s">
        <v>750</v>
      </c>
      <c r="B17" s="1" t="s">
        <v>751</v>
      </c>
      <c r="C17" s="231" t="s">
        <v>782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167">
        <f>Table6[[#This Row],[Time/item]]*Table6[[#This Row],[QTY]]</f>
        <v>0</v>
      </c>
      <c r="J17" s="167"/>
      <c r="K17" s="1"/>
      <c r="L17" s="1"/>
      <c r="M17" s="1"/>
    </row>
    <row r="18" spans="1:13">
      <c r="A18" s="1" t="s">
        <v>750</v>
      </c>
      <c r="B18" s="1" t="s">
        <v>751</v>
      </c>
      <c r="C18" s="231" t="s">
        <v>783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167">
        <f>Table6[[#This Row],[Time/item]]*Table6[[#This Row],[QTY]]</f>
        <v>0</v>
      </c>
      <c r="J18" s="167"/>
    </row>
    <row r="19" spans="1:13">
      <c r="A19" s="1" t="s">
        <v>750</v>
      </c>
      <c r="B19" s="1" t="s">
        <v>751</v>
      </c>
      <c r="C19" s="231" t="s">
        <v>784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167">
        <f>Table6[[#This Row],[Time/item]]*Table6[[#This Row],[QTY]]</f>
        <v>0.10416666666666667</v>
      </c>
      <c r="J19" s="167"/>
    </row>
    <row r="20" spans="1:13">
      <c r="A20" s="1" t="s">
        <v>785</v>
      </c>
      <c r="B20" s="1" t="s">
        <v>751</v>
      </c>
      <c r="C20" s="335" t="s">
        <v>786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167">
        <f>Table6[[#This Row],[Time/item]]*Table6[[#This Row],[QTY]]</f>
        <v>0</v>
      </c>
      <c r="J20" s="167"/>
      <c r="K20" s="345" t="s">
        <v>405</v>
      </c>
    </row>
    <row r="21" spans="1:13">
      <c r="A21" s="1" t="s">
        <v>785</v>
      </c>
      <c r="B21" s="1" t="s">
        <v>751</v>
      </c>
      <c r="C21" s="335" t="s">
        <v>787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167">
        <f>Table6[[#This Row],[Time/item]]*Table6[[#This Row],[QTY]]</f>
        <v>0</v>
      </c>
      <c r="J21" s="167"/>
    </row>
    <row r="22" spans="1:13">
      <c r="A22" s="1" t="s">
        <v>785</v>
      </c>
      <c r="B22" s="1" t="s">
        <v>751</v>
      </c>
      <c r="C22" s="335" t="s">
        <v>788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167">
        <f>Table6[[#This Row],[Time/item]]*Table6[[#This Row],[QTY]]</f>
        <v>0</v>
      </c>
      <c r="J22" s="167"/>
    </row>
    <row r="23" spans="1:13">
      <c r="A23" s="1" t="s">
        <v>785</v>
      </c>
      <c r="B23" s="1" t="s">
        <v>789</v>
      </c>
      <c r="C23" s="335" t="s">
        <v>790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167">
        <f>Table6[[#This Row],[Time/item]]*Table6[[#This Row],[QTY]]</f>
        <v>0</v>
      </c>
      <c r="J23" s="167"/>
    </row>
    <row r="24" spans="1:13">
      <c r="A24" s="1" t="s">
        <v>785</v>
      </c>
      <c r="B24" s="1" t="s">
        <v>751</v>
      </c>
      <c r="C24" s="335" t="s">
        <v>791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167">
        <f>Table6[[#This Row],[Time/item]]*Table6[[#This Row],[QTY]]</f>
        <v>0</v>
      </c>
      <c r="J24" s="167"/>
    </row>
    <row r="25" spans="1:13">
      <c r="A25" s="1" t="s">
        <v>785</v>
      </c>
      <c r="B25" s="1" t="s">
        <v>751</v>
      </c>
      <c r="C25" s="335" t="s">
        <v>668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167">
        <f>Table6[[#This Row],[Time/item]]*Table6[[#This Row],[QTY]]</f>
        <v>0</v>
      </c>
      <c r="J25" s="167"/>
      <c r="K25" s="177" t="s">
        <v>792</v>
      </c>
      <c r="L25" s="178"/>
      <c r="M25" s="179"/>
    </row>
    <row r="26" spans="1:13">
      <c r="A26" s="1" t="s">
        <v>785</v>
      </c>
      <c r="B26" s="1" t="s">
        <v>751</v>
      </c>
      <c r="C26" s="335" t="s">
        <v>793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167">
        <f>Table6[[#This Row],[Time/item]]*Table6[[#This Row],[QTY]]</f>
        <v>0</v>
      </c>
      <c r="J26" s="167"/>
      <c r="K26" s="180" t="s">
        <v>794</v>
      </c>
      <c r="M26" s="173"/>
    </row>
    <row r="27" spans="1:13">
      <c r="A27" s="1" t="s">
        <v>785</v>
      </c>
      <c r="B27" s="1" t="s">
        <v>789</v>
      </c>
      <c r="C27" s="231" t="s">
        <v>795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167">
        <f>Table6[[#This Row],[Time/item]]*Table6[[#This Row],[QTY]]</f>
        <v>0</v>
      </c>
      <c r="J27" s="167"/>
      <c r="K27" s="180"/>
      <c r="M27" s="173"/>
    </row>
    <row r="28" spans="1:13">
      <c r="A28" s="1" t="s">
        <v>785</v>
      </c>
      <c r="B28" s="1" t="s">
        <v>789</v>
      </c>
      <c r="C28" s="335" t="s">
        <v>796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167">
        <f>Table6[[#This Row],[Time/item]]*Table6[[#This Row],[QTY]]</f>
        <v>0</v>
      </c>
      <c r="J28" s="167"/>
      <c r="K28" s="168" t="s">
        <v>797</v>
      </c>
      <c r="L28" s="169" t="s">
        <v>21</v>
      </c>
      <c r="M28" s="170" t="s">
        <v>798</v>
      </c>
    </row>
    <row r="29" spans="1:13">
      <c r="A29" s="1" t="s">
        <v>785</v>
      </c>
      <c r="B29" s="1" t="s">
        <v>751</v>
      </c>
      <c r="C29" s="335" t="s">
        <v>799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167">
        <f>Table6[[#This Row],[Time/item]]*Table6[[#This Row],[QTY]]</f>
        <v>0</v>
      </c>
      <c r="J29" s="167"/>
      <c r="K29" s="171" t="s">
        <v>800</v>
      </c>
      <c r="L29" s="1" t="s">
        <v>751</v>
      </c>
      <c r="M29" s="172">
        <v>150</v>
      </c>
    </row>
    <row r="30" spans="1:13">
      <c r="A30" s="1" t="s">
        <v>785</v>
      </c>
      <c r="B30" s="1" t="s">
        <v>751</v>
      </c>
      <c r="C30" s="231" t="s">
        <v>801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167">
        <f>Table6[[#This Row],[Time/item]]*Table6[[#This Row],[QTY]]</f>
        <v>0</v>
      </c>
      <c r="J30" s="167"/>
      <c r="K30" s="171" t="s">
        <v>757</v>
      </c>
      <c r="L30" s="1" t="s">
        <v>751</v>
      </c>
      <c r="M30" s="173">
        <v>200</v>
      </c>
    </row>
    <row r="31" spans="1:13">
      <c r="A31" s="1" t="s">
        <v>785</v>
      </c>
      <c r="B31" s="1" t="s">
        <v>751</v>
      </c>
      <c r="C31" s="231" t="s">
        <v>802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167">
        <f>Table6[[#This Row],[Time/item]]*Table6[[#This Row],[QTY]]</f>
        <v>0</v>
      </c>
      <c r="J31" s="167"/>
      <c r="K31" s="171" t="s">
        <v>803</v>
      </c>
      <c r="L31" s="1" t="s">
        <v>789</v>
      </c>
      <c r="M31" s="173">
        <v>90</v>
      </c>
    </row>
    <row r="32" spans="1:13">
      <c r="A32" s="1" t="s">
        <v>785</v>
      </c>
      <c r="B32" s="1" t="s">
        <v>804</v>
      </c>
      <c r="C32" s="231" t="s">
        <v>805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167">
        <f>Table6[[#This Row],[Time/item]]*Table6[[#This Row],[QTY]]</f>
        <v>0</v>
      </c>
      <c r="J32" s="167"/>
      <c r="K32" s="174" t="s">
        <v>806</v>
      </c>
      <c r="L32" s="175" t="s">
        <v>789</v>
      </c>
      <c r="M32" s="176">
        <v>90</v>
      </c>
    </row>
    <row r="33" spans="1:12">
      <c r="A33" s="47" t="s">
        <v>807</v>
      </c>
      <c r="B33" s="1" t="s">
        <v>789</v>
      </c>
      <c r="C33" s="231" t="s">
        <v>808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167">
        <f>Table6[[#This Row],[Time/item]]*Table6[[#This Row],[QTY]]</f>
        <v>0</v>
      </c>
      <c r="J33" s="167"/>
      <c r="K33" s="1"/>
      <c r="L33" s="1"/>
    </row>
    <row r="34" spans="1:12">
      <c r="A34" s="47" t="s">
        <v>807</v>
      </c>
      <c r="B34" s="1" t="s">
        <v>751</v>
      </c>
      <c r="C34" s="231" t="s">
        <v>809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167">
        <f>Table6[[#This Row],[Time/item]]*Table6[[#This Row],[QTY]]</f>
        <v>0</v>
      </c>
      <c r="J34" s="167"/>
      <c r="K34" s="1"/>
      <c r="L34" s="1"/>
    </row>
    <row r="35" spans="1:12">
      <c r="A35" s="47" t="s">
        <v>807</v>
      </c>
      <c r="B35" s="1" t="s">
        <v>751</v>
      </c>
      <c r="C35" s="231" t="s">
        <v>810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167">
        <f>Table6[[#This Row],[Time/item]]*Table6[[#This Row],[QTY]]</f>
        <v>0</v>
      </c>
      <c r="J35" s="167"/>
      <c r="K35" s="1"/>
    </row>
    <row r="36" spans="1:12">
      <c r="A36" s="47" t="s">
        <v>807</v>
      </c>
      <c r="B36" s="1" t="s">
        <v>751</v>
      </c>
      <c r="C36" s="231" t="s">
        <v>811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167">
        <f>Table6[[#This Row],[Time/item]]*Table6[[#This Row],[QTY]]</f>
        <v>0</v>
      </c>
      <c r="J36" s="167"/>
      <c r="K36" s="1"/>
    </row>
    <row r="37" spans="1:12">
      <c r="A37" s="1" t="s">
        <v>785</v>
      </c>
      <c r="B37" s="1" t="s">
        <v>751</v>
      </c>
      <c r="C37" s="231" t="s">
        <v>812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167">
        <f>Table6[[#This Row],[Time/item]]*Table6[[#This Row],[QTY]]</f>
        <v>0</v>
      </c>
      <c r="J37" s="167"/>
      <c r="K37" s="1"/>
    </row>
    <row r="38" spans="1:12">
      <c r="A38" s="1" t="s">
        <v>785</v>
      </c>
      <c r="B38" s="1" t="s">
        <v>789</v>
      </c>
      <c r="C38" s="231" t="s">
        <v>813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167">
        <f>Table6[[#This Row],[Time/item]]*Table6[[#This Row],[QTY]]</f>
        <v>0</v>
      </c>
      <c r="J38" s="167"/>
      <c r="K38" s="1"/>
    </row>
    <row r="39" spans="1:12">
      <c r="A39" s="1" t="s">
        <v>785</v>
      </c>
      <c r="B39" s="1" t="s">
        <v>789</v>
      </c>
      <c r="C39" s="231" t="s">
        <v>814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167">
        <f>Table6[[#This Row],[Time/item]]*Table6[[#This Row],[QTY]]</f>
        <v>0</v>
      </c>
      <c r="J39" s="167"/>
      <c r="K39" s="1"/>
    </row>
    <row r="40" spans="1:12">
      <c r="A40" s="1" t="s">
        <v>785</v>
      </c>
      <c r="B40" s="1" t="s">
        <v>789</v>
      </c>
      <c r="C40" s="231" t="s">
        <v>815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167">
        <f>Table6[[#This Row],[Time/item]]*Table6[[#This Row],[QTY]]</f>
        <v>0</v>
      </c>
      <c r="J40" s="167"/>
      <c r="K40" s="1"/>
    </row>
    <row r="41" spans="1:12">
      <c r="A41" s="1" t="s">
        <v>816</v>
      </c>
      <c r="B41" s="1"/>
      <c r="C41" s="231" t="s">
        <v>817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167">
        <f>Table6[[#This Row],[Time/item]]*Table6[[#This Row],[QTY]]</f>
        <v>0</v>
      </c>
      <c r="J41" s="167"/>
    </row>
    <row r="42" spans="1:12">
      <c r="A42" s="47" t="s">
        <v>807</v>
      </c>
      <c r="B42" s="47" t="s">
        <v>789</v>
      </c>
      <c r="C42" s="231" t="s">
        <v>818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167">
        <f>Table6[[#This Row],[Time/item]]*Table6[[#This Row],[QTY]]</f>
        <v>0</v>
      </c>
      <c r="J42" s="167"/>
    </row>
    <row r="43" spans="1:12">
      <c r="A43" s="47" t="s">
        <v>807</v>
      </c>
      <c r="B43" s="1" t="s">
        <v>751</v>
      </c>
      <c r="C43" s="335" t="s">
        <v>819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167">
        <f>Table6[[#This Row],[Time/item]]*Table6[[#This Row],[QTY]]</f>
        <v>0</v>
      </c>
      <c r="J43" s="167"/>
    </row>
    <row r="44" spans="1:12">
      <c r="A44" s="47" t="s">
        <v>807</v>
      </c>
      <c r="B44" s="47" t="s">
        <v>789</v>
      </c>
      <c r="C44" s="231" t="s">
        <v>820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167">
        <f>Table6[[#This Row],[Time/item]]*Table6[[#This Row],[QTY]]</f>
        <v>0</v>
      </c>
      <c r="J44" s="167"/>
    </row>
    <row r="45" spans="1:12">
      <c r="A45" s="47" t="s">
        <v>807</v>
      </c>
      <c r="B45" s="1" t="s">
        <v>789</v>
      </c>
      <c r="C45" s="337" t="s">
        <v>821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167">
        <f>Table6[[#This Row],[Time/item]]*Table6[[#This Row],[QTY]]</f>
        <v>0</v>
      </c>
      <c r="J45" s="167"/>
    </row>
    <row r="46" spans="1:12">
      <c r="A46" s="47" t="s">
        <v>807</v>
      </c>
      <c r="B46" s="1" t="s">
        <v>789</v>
      </c>
      <c r="C46" s="337" t="s">
        <v>822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167">
        <f>Table6[[#This Row],[Time/item]]*Table6[[#This Row],[QTY]]</f>
        <v>0</v>
      </c>
      <c r="J46" s="167"/>
    </row>
    <row r="47" spans="1:12">
      <c r="A47" s="47" t="s">
        <v>807</v>
      </c>
      <c r="B47" s="1" t="s">
        <v>751</v>
      </c>
      <c r="C47" s="337" t="s">
        <v>823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167">
        <f>Table6[[#This Row],[Time/item]]*Table6[[#This Row],[QTY]]</f>
        <v>0</v>
      </c>
      <c r="J47" s="167"/>
    </row>
    <row r="48" spans="1:12">
      <c r="A48" s="1" t="s">
        <v>816</v>
      </c>
      <c r="B48" s="1" t="s">
        <v>789</v>
      </c>
      <c r="C48" s="231" t="s">
        <v>824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167">
        <f>Table6[[#This Row],[Time/item]]*Table6[[#This Row],[QTY]]</f>
        <v>0</v>
      </c>
      <c r="J48" s="167"/>
    </row>
    <row r="49" spans="1:10">
      <c r="A49" s="1" t="s">
        <v>816</v>
      </c>
      <c r="B49" s="1" t="s">
        <v>751</v>
      </c>
      <c r="C49" s="231" t="s">
        <v>716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167">
        <f>Table6[[#This Row],[Time/item]]*Table6[[#This Row],[QTY]]</f>
        <v>0</v>
      </c>
      <c r="J49" s="167"/>
    </row>
    <row r="50" spans="1:10">
      <c r="A50" s="1" t="s">
        <v>816</v>
      </c>
      <c r="B50" s="1" t="s">
        <v>751</v>
      </c>
      <c r="C50" s="231" t="s">
        <v>825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167">
        <f>Table6[[#This Row],[Time/item]]*Table6[[#This Row],[QTY]]</f>
        <v>0</v>
      </c>
      <c r="J50" s="167"/>
    </row>
    <row r="51" spans="1:10">
      <c r="A51" s="1" t="s">
        <v>826</v>
      </c>
      <c r="B51" s="1" t="s">
        <v>751</v>
      </c>
      <c r="C51" s="231" t="s">
        <v>827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167">
        <f>Table6[[#This Row],[Time/item]]*Table6[[#This Row],[QTY]]</f>
        <v>0</v>
      </c>
      <c r="J51" s="167"/>
    </row>
    <row r="52" spans="1:10">
      <c r="A52" s="1" t="s">
        <v>826</v>
      </c>
      <c r="B52" s="1" t="s">
        <v>751</v>
      </c>
      <c r="C52" s="231" t="s">
        <v>828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167">
        <f>Table6[[#This Row],[Time/item]]*Table6[[#This Row],[QTY]]</f>
        <v>0</v>
      </c>
      <c r="J52" s="167"/>
    </row>
    <row r="53" spans="1:10">
      <c r="A53" s="1" t="s">
        <v>826</v>
      </c>
      <c r="B53" s="1" t="s">
        <v>751</v>
      </c>
      <c r="C53" s="231" t="s">
        <v>829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167">
        <f>Table6[[#This Row],[Time/item]]*Table6[[#This Row],[QTY]]</f>
        <v>0</v>
      </c>
      <c r="J53" s="167"/>
    </row>
    <row r="54" spans="1:10">
      <c r="A54" s="1" t="s">
        <v>826</v>
      </c>
      <c r="B54" s="1" t="s">
        <v>751</v>
      </c>
      <c r="C54" s="231" t="s">
        <v>830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167">
        <f>Table6[[#This Row],[Time/item]]*Table6[[#This Row],[QTY]]</f>
        <v>0</v>
      </c>
      <c r="J54" s="167"/>
    </row>
    <row r="55" spans="1:10">
      <c r="A55" s="1" t="s">
        <v>826</v>
      </c>
      <c r="B55" s="1" t="s">
        <v>751</v>
      </c>
      <c r="C55" s="231" t="s">
        <v>831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167">
        <f>Table6[[#This Row],[Time/item]]*Table6[[#This Row],[QTY]]</f>
        <v>0</v>
      </c>
      <c r="J55" s="167"/>
    </row>
    <row r="56" spans="1:10">
      <c r="A56" s="1" t="s">
        <v>826</v>
      </c>
      <c r="B56" s="1" t="s">
        <v>751</v>
      </c>
      <c r="C56" s="231" t="s">
        <v>832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167">
        <f>Table6[[#This Row],[Time/item]]*Table6[[#This Row],[QTY]]</f>
        <v>0</v>
      </c>
      <c r="J56" s="167"/>
    </row>
    <row r="57" spans="1:10">
      <c r="A57" s="1" t="s">
        <v>826</v>
      </c>
      <c r="B57" s="1" t="s">
        <v>751</v>
      </c>
      <c r="C57" s="231" t="s">
        <v>833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167">
        <f>Table6[[#This Row],[Time/item]]*Table6[[#This Row],[QTY]]</f>
        <v>0</v>
      </c>
      <c r="J57" s="167"/>
    </row>
    <row r="58" spans="1:10">
      <c r="A58" s="1" t="s">
        <v>826</v>
      </c>
      <c r="B58" s="1" t="s">
        <v>751</v>
      </c>
      <c r="C58" s="231" t="s">
        <v>834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167">
        <f>Table6[[#This Row],[Time/item]]*Table6[[#This Row],[QTY]]</f>
        <v>0</v>
      </c>
      <c r="J58" s="167"/>
    </row>
    <row r="59" spans="1:10">
      <c r="A59" s="1" t="s">
        <v>826</v>
      </c>
      <c r="B59" s="1" t="s">
        <v>751</v>
      </c>
      <c r="C59" s="231" t="s">
        <v>834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167">
        <f>Table6[[#This Row],[Time/item]]*Table6[[#This Row],[QTY]]</f>
        <v>0</v>
      </c>
      <c r="J59" s="167"/>
    </row>
    <row r="60" spans="1:10">
      <c r="A60" s="1" t="s">
        <v>826</v>
      </c>
      <c r="B60" s="1" t="s">
        <v>751</v>
      </c>
      <c r="C60" s="231" t="s">
        <v>835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167">
        <f>Table6[[#This Row],[Time/item]]*Table6[[#This Row],[QTY]]</f>
        <v>0</v>
      </c>
      <c r="J60" s="167"/>
    </row>
    <row r="61" spans="1:10">
      <c r="A61" s="1" t="s">
        <v>826</v>
      </c>
      <c r="B61" s="1" t="s">
        <v>751</v>
      </c>
      <c r="C61" s="231" t="s">
        <v>836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167">
        <f>Table6[[#This Row],[Time/item]]*Table6[[#This Row],[QTY]]</f>
        <v>0</v>
      </c>
      <c r="J61" s="167"/>
    </row>
    <row r="62" spans="1:10">
      <c r="A62" s="1" t="s">
        <v>816</v>
      </c>
      <c r="B62" s="1" t="s">
        <v>789</v>
      </c>
      <c r="C62" s="231" t="s">
        <v>837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167">
        <f>Table6[[#This Row],[Time/item]]*Table6[[#This Row],[QTY]]</f>
        <v>0</v>
      </c>
      <c r="J62" s="167"/>
    </row>
    <row r="63" spans="1:10">
      <c r="A63" s="1" t="s">
        <v>816</v>
      </c>
      <c r="B63" s="1" t="s">
        <v>751</v>
      </c>
      <c r="C63" s="231" t="s">
        <v>734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167">
        <f>Table6[[#This Row],[Time/item]]*Table6[[#This Row],[QTY]]</f>
        <v>0</v>
      </c>
      <c r="J63" s="167"/>
    </row>
    <row r="64" spans="1:10">
      <c r="A64" s="1" t="s">
        <v>816</v>
      </c>
      <c r="B64" s="1" t="s">
        <v>751</v>
      </c>
      <c r="C64" s="231" t="s">
        <v>735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167">
        <f>Table6[[#This Row],[Time/item]]*Table6[[#This Row],[QTY]]</f>
        <v>0</v>
      </c>
      <c r="J64" s="167"/>
    </row>
    <row r="65" spans="1:10">
      <c r="A65" s="1" t="s">
        <v>816</v>
      </c>
      <c r="B65" s="1" t="s">
        <v>751</v>
      </c>
      <c r="C65" s="231" t="s">
        <v>736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167">
        <f>Table6[[#This Row],[Time/item]]*Table6[[#This Row],[QTY]]</f>
        <v>0</v>
      </c>
      <c r="J65" s="167"/>
    </row>
    <row r="66" spans="1:10">
      <c r="A66" s="1" t="s">
        <v>826</v>
      </c>
      <c r="B66" s="1" t="s">
        <v>751</v>
      </c>
      <c r="C66" s="231" t="s">
        <v>838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167">
        <f>Table6[[#This Row],[Time/item]]*Table6[[#This Row],[QTY]]</f>
        <v>0</v>
      </c>
      <c r="J66" s="167"/>
    </row>
    <row r="67" spans="1:10">
      <c r="A67" s="1" t="s">
        <v>826</v>
      </c>
      <c r="B67" s="1" t="s">
        <v>751</v>
      </c>
      <c r="C67" s="231" t="s">
        <v>839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167">
        <f>Table6[[#This Row],[Time/item]]*Table6[[#This Row],[QTY]]</f>
        <v>0</v>
      </c>
      <c r="J67" s="167"/>
    </row>
    <row r="68" spans="1:10">
      <c r="A68" s="1" t="s">
        <v>816</v>
      </c>
      <c r="B68" s="47" t="s">
        <v>789</v>
      </c>
      <c r="C68" s="231" t="s">
        <v>731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167">
        <f>Table6[[#This Row],[Time/item]]*Table6[[#This Row],[QTY]]</f>
        <v>0</v>
      </c>
      <c r="J68" s="167"/>
    </row>
    <row r="69" spans="1:10">
      <c r="A69" s="1" t="s">
        <v>816</v>
      </c>
      <c r="B69" s="1" t="s">
        <v>751</v>
      </c>
      <c r="C69" s="335" t="s">
        <v>840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167">
        <f>Table6[[#This Row],[Time/item]]*Table6[[#This Row],[QTY]]</f>
        <v>0</v>
      </c>
      <c r="J69" s="167"/>
    </row>
    <row r="70" spans="1:10">
      <c r="A70" s="1" t="s">
        <v>816</v>
      </c>
      <c r="B70" s="1" t="s">
        <v>751</v>
      </c>
      <c r="C70" s="335" t="s">
        <v>841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167">
        <f>Table6[[#This Row],[Time/item]]*Table6[[#This Row],[QTY]]</f>
        <v>0</v>
      </c>
      <c r="J70" s="167"/>
    </row>
    <row r="71" spans="1:10">
      <c r="A71" s="1" t="s">
        <v>826</v>
      </c>
      <c r="B71" s="1" t="s">
        <v>751</v>
      </c>
      <c r="C71" s="231" t="s">
        <v>842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167">
        <f>Table6[[#This Row],[Time/item]]*Table6[[#This Row],[QTY]]</f>
        <v>0</v>
      </c>
      <c r="J71" s="167"/>
    </row>
    <row r="72" spans="1:10">
      <c r="A72" s="1" t="s">
        <v>826</v>
      </c>
      <c r="B72" s="1" t="s">
        <v>751</v>
      </c>
      <c r="C72" s="231" t="s">
        <v>843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167">
        <f>Table6[[#This Row],[Time/item]]*Table6[[#This Row],[QTY]]</f>
        <v>0</v>
      </c>
      <c r="J72" s="167"/>
    </row>
    <row r="73" spans="1:10">
      <c r="A73" s="1" t="s">
        <v>844</v>
      </c>
      <c r="B73" s="1" t="s">
        <v>751</v>
      </c>
      <c r="C73" s="335" t="s">
        <v>845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167">
        <f>Table6[[#This Row],[Time/item]]*Table6[[#This Row],[QTY]]</f>
        <v>1.7361111111111112E-2</v>
      </c>
      <c r="J73" s="167"/>
    </row>
    <row r="74" spans="1:10">
      <c r="A74" s="1" t="s">
        <v>844</v>
      </c>
      <c r="B74" s="1" t="s">
        <v>846</v>
      </c>
      <c r="C74" s="335" t="s">
        <v>847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167">
        <f>Table6[[#This Row],[Time/item]]*Table6[[#This Row],[QTY]]</f>
        <v>0</v>
      </c>
      <c r="J74" s="167"/>
    </row>
    <row r="75" spans="1:10">
      <c r="A75" s="1" t="s">
        <v>844</v>
      </c>
      <c r="B75" s="1" t="s">
        <v>789</v>
      </c>
      <c r="C75" s="335" t="s">
        <v>848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167">
        <f>Table6[[#This Row],[Time/item]]*Table6[[#This Row],[QTY]]</f>
        <v>0</v>
      </c>
      <c r="J75" s="167"/>
    </row>
    <row r="76" spans="1:10">
      <c r="A76" s="1" t="s">
        <v>844</v>
      </c>
      <c r="B76" s="1" t="s">
        <v>789</v>
      </c>
      <c r="C76" s="335" t="s">
        <v>849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167">
        <f>Table6[[#This Row],[Time/item]]*Table6[[#This Row],[QTY]]</f>
        <v>0</v>
      </c>
      <c r="J76" s="167"/>
    </row>
    <row r="77" spans="1:10">
      <c r="A77" s="1" t="s">
        <v>761</v>
      </c>
      <c r="B77" s="1" t="s">
        <v>751</v>
      </c>
      <c r="C77" s="231" t="s">
        <v>850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167">
        <f>Table6[[#This Row],[Time/item]]*Table6[[#This Row],[QTY]]</f>
        <v>0</v>
      </c>
      <c r="J77" s="167"/>
    </row>
    <row r="78" spans="1:10">
      <c r="A78" s="1" t="s">
        <v>761</v>
      </c>
      <c r="B78" s="1" t="s">
        <v>751</v>
      </c>
      <c r="C78" s="336" t="s">
        <v>851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167">
        <f>Table6[[#This Row],[Time/item]]*Table6[[#This Row],[QTY]]</f>
        <v>1.1111111111111112E-2</v>
      </c>
      <c r="J78" s="167"/>
    </row>
    <row r="79" spans="1:10">
      <c r="A79" s="1" t="s">
        <v>761</v>
      </c>
      <c r="B79" s="1" t="s">
        <v>751</v>
      </c>
      <c r="C79" s="336" t="s">
        <v>852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167">
        <f>Table6[[#This Row],[Time/item]]*Table6[[#This Row],[QTY]]</f>
        <v>0</v>
      </c>
      <c r="J79" s="167"/>
    </row>
    <row r="80" spans="1:10">
      <c r="A80" s="1" t="s">
        <v>761</v>
      </c>
      <c r="B80" s="1" t="s">
        <v>751</v>
      </c>
      <c r="C80" s="336" t="s">
        <v>853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167">
        <f>Table6[[#This Row],[Time/item]]*Table6[[#This Row],[QTY]]</f>
        <v>0</v>
      </c>
      <c r="J80" s="167"/>
    </row>
    <row r="81" spans="1:10">
      <c r="A81" s="1" t="s">
        <v>761</v>
      </c>
      <c r="B81" s="1" t="s">
        <v>751</v>
      </c>
      <c r="C81" s="336" t="s">
        <v>854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167">
        <f>Table6[[#This Row],[Time/item]]*Table6[[#This Row],[QTY]]</f>
        <v>0</v>
      </c>
      <c r="J81" s="167"/>
    </row>
    <row r="82" spans="1:10">
      <c r="A82" s="1" t="s">
        <v>761</v>
      </c>
      <c r="B82" s="1" t="s">
        <v>751</v>
      </c>
      <c r="C82" s="336" t="s">
        <v>855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167">
        <f>Table6[[#This Row],[Time/item]]*Table6[[#This Row],[QTY]]</f>
        <v>8.3333333333333329E-2</v>
      </c>
      <c r="J82" s="167"/>
    </row>
    <row r="83" spans="1:10">
      <c r="A83" s="1" t="s">
        <v>761</v>
      </c>
      <c r="B83" s="1" t="s">
        <v>751</v>
      </c>
      <c r="C83" s="231" t="s">
        <v>856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167">
        <f>Table6[[#This Row],[Time/item]]*Table6[[#This Row],[QTY]]</f>
        <v>8.3333333333333329E-2</v>
      </c>
      <c r="J83" s="167"/>
    </row>
    <row r="84" spans="1:10">
      <c r="A84" s="1" t="s">
        <v>761</v>
      </c>
      <c r="B84" s="1" t="s">
        <v>751</v>
      </c>
      <c r="C84" s="336" t="s">
        <v>857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167">
        <f>Table6[[#This Row],[Time/item]]*Table6[[#This Row],[QTY]]</f>
        <v>0.6069444444444444</v>
      </c>
      <c r="J84" s="167"/>
    </row>
    <row r="85" spans="1:10">
      <c r="A85" s="1" t="s">
        <v>761</v>
      </c>
      <c r="B85" s="1" t="s">
        <v>751</v>
      </c>
      <c r="C85" s="336" t="s">
        <v>858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167">
        <f>Table6[[#This Row],[Time/item]]*Table6[[#This Row],[QTY]]</f>
        <v>0</v>
      </c>
      <c r="J85" s="167"/>
    </row>
    <row r="86" spans="1:10">
      <c r="A86" s="1" t="s">
        <v>761</v>
      </c>
      <c r="B86" s="1" t="s">
        <v>859</v>
      </c>
      <c r="C86" s="336" t="s">
        <v>860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167">
        <f>Table6[[#This Row],[Time/item]]*Table6[[#This Row],[QTY]]</f>
        <v>0</v>
      </c>
      <c r="J86" s="167"/>
    </row>
    <row r="87" spans="1:10">
      <c r="A87" s="1" t="s">
        <v>761</v>
      </c>
      <c r="B87" s="1" t="s">
        <v>859</v>
      </c>
      <c r="C87" s="336" t="s">
        <v>861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167">
        <f>Table6[[#This Row],[Time/item]]*Table6[[#This Row],[QTY]]</f>
        <v>0</v>
      </c>
      <c r="J87" s="167"/>
    </row>
    <row r="88" spans="1:10">
      <c r="A88" s="1" t="s">
        <v>761</v>
      </c>
      <c r="B88" s="1" t="s">
        <v>751</v>
      </c>
      <c r="C88" s="336" t="s">
        <v>862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167">
        <f>Table6[[#This Row],[Time/item]]*Table6[[#This Row],[QTY]]</f>
        <v>0</v>
      </c>
      <c r="J88" s="167"/>
    </row>
    <row r="89" spans="1:10">
      <c r="A89" s="1" t="s">
        <v>761</v>
      </c>
      <c r="B89" s="1" t="s">
        <v>751</v>
      </c>
      <c r="C89" s="336" t="s">
        <v>863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167">
        <f>Table6[[#This Row],[Time/item]]*Table6[[#This Row],[QTY]]</f>
        <v>0</v>
      </c>
      <c r="J89" s="167"/>
    </row>
    <row r="90" spans="1:10">
      <c r="A90" s="1" t="s">
        <v>761</v>
      </c>
      <c r="B90" s="1" t="s">
        <v>751</v>
      </c>
      <c r="C90" s="336" t="s">
        <v>864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167">
        <f>Table6[[#This Row],[Time/item]]*Table6[[#This Row],[QTY]]</f>
        <v>0</v>
      </c>
      <c r="J90" s="167"/>
    </row>
    <row r="91" spans="1:10">
      <c r="A91" s="1" t="s">
        <v>761</v>
      </c>
      <c r="B91" s="1" t="s">
        <v>751</v>
      </c>
      <c r="C91" s="336" t="s">
        <v>865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167">
        <f>Table6[[#This Row],[Time/item]]*Table6[[#This Row],[QTY]]</f>
        <v>0</v>
      </c>
      <c r="J91" s="167"/>
    </row>
    <row r="92" spans="1:10">
      <c r="A92" s="1" t="s">
        <v>866</v>
      </c>
      <c r="B92" s="1" t="s">
        <v>789</v>
      </c>
      <c r="C92" s="336" t="s">
        <v>867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167">
        <f>Table6[[#This Row],[Time/item]]*Table6[[#This Row],[QTY]]</f>
        <v>0</v>
      </c>
      <c r="J92" s="167"/>
    </row>
    <row r="93" spans="1:10">
      <c r="A93" s="1" t="s">
        <v>866</v>
      </c>
      <c r="B93" s="1" t="s">
        <v>789</v>
      </c>
      <c r="C93" s="336" t="s">
        <v>868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167">
        <f>Table6[[#This Row],[Time/item]]*Table6[[#This Row],[QTY]]</f>
        <v>0</v>
      </c>
      <c r="J93" s="167"/>
    </row>
    <row r="94" spans="1:10">
      <c r="A94" s="1" t="s">
        <v>869</v>
      </c>
      <c r="B94" s="1" t="s">
        <v>789</v>
      </c>
      <c r="C94" s="231" t="s">
        <v>870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167">
        <f>Table6[[#This Row],[Time/item]]*Table6[[#This Row],[QTY]]</f>
        <v>0</v>
      </c>
      <c r="J94" s="167"/>
    </row>
    <row r="95" spans="1:10">
      <c r="A95" s="1" t="s">
        <v>869</v>
      </c>
      <c r="B95" s="1" t="s">
        <v>789</v>
      </c>
      <c r="C95" s="231" t="s">
        <v>871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167">
        <f>Table6[[#This Row],[Time/item]]*Table6[[#This Row],[QTY]]</f>
        <v>0</v>
      </c>
      <c r="J95" s="167"/>
    </row>
    <row r="96" spans="1:10">
      <c r="A96" s="1" t="s">
        <v>869</v>
      </c>
      <c r="B96" s="1" t="s">
        <v>789</v>
      </c>
      <c r="C96" s="231" t="s">
        <v>872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167">
        <f>Table6[[#This Row],[Time/item]]*Table6[[#This Row],[QTY]]</f>
        <v>0</v>
      </c>
      <c r="J96" s="167"/>
    </row>
    <row r="97" spans="1:10">
      <c r="A97" s="1" t="s">
        <v>869</v>
      </c>
      <c r="B97" s="1" t="s">
        <v>751</v>
      </c>
      <c r="C97" s="231" t="s">
        <v>873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167">
        <f>Table6[[#This Row],[Time/item]]*Table6[[#This Row],[QTY]]</f>
        <v>0</v>
      </c>
      <c r="J97" s="167"/>
    </row>
    <row r="98" spans="1:10">
      <c r="A98" s="1" t="s">
        <v>869</v>
      </c>
      <c r="B98" s="1" t="s">
        <v>751</v>
      </c>
      <c r="C98" s="231" t="s">
        <v>874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167">
        <f>Table6[[#This Row],[Time/item]]*Table6[[#This Row],[QTY]]</f>
        <v>0</v>
      </c>
      <c r="J98" s="167"/>
    </row>
    <row r="99" spans="1:10">
      <c r="A99" s="1" t="s">
        <v>869</v>
      </c>
      <c r="B99" s="1" t="s">
        <v>751</v>
      </c>
      <c r="C99" s="231" t="s">
        <v>875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167">
        <f>Table6[[#This Row],[Time/item]]*Table6[[#This Row],[QTY]]</f>
        <v>0</v>
      </c>
      <c r="J99" s="167"/>
    </row>
    <row r="100" spans="1:10">
      <c r="A100" s="1" t="s">
        <v>869</v>
      </c>
      <c r="B100" s="1" t="s">
        <v>751</v>
      </c>
      <c r="C100" s="231" t="s">
        <v>876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167">
        <f>Table6[[#This Row],[Time/item]]*Table6[[#This Row],[QTY]]</f>
        <v>0</v>
      </c>
      <c r="J100" s="167"/>
    </row>
    <row r="101" spans="1:10">
      <c r="A101" s="1" t="s">
        <v>869</v>
      </c>
      <c r="B101" s="1" t="s">
        <v>751</v>
      </c>
      <c r="C101" s="231" t="s">
        <v>877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167">
        <f>Table6[[#This Row],[Time/item]]*Table6[[#This Row],[QTY]]</f>
        <v>0</v>
      </c>
      <c r="J101" s="167"/>
    </row>
    <row r="102" spans="1:10">
      <c r="A102" s="1" t="s">
        <v>869</v>
      </c>
      <c r="B102" s="1" t="s">
        <v>789</v>
      </c>
      <c r="C102" s="231" t="s">
        <v>878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167">
        <f>Table6[[#This Row],[Time/item]]*Table6[[#This Row],[QTY]]</f>
        <v>0</v>
      </c>
      <c r="J102" s="167"/>
    </row>
    <row r="103" spans="1:10">
      <c r="A103" s="1" t="s">
        <v>869</v>
      </c>
      <c r="B103" s="1" t="s">
        <v>789</v>
      </c>
      <c r="C103" s="231" t="s">
        <v>879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167">
        <f>Table6[[#This Row],[Time/item]]*Table6[[#This Row],[QTY]]</f>
        <v>0</v>
      </c>
      <c r="J103" s="167"/>
    </row>
    <row r="104" spans="1:10">
      <c r="A104" s="1" t="s">
        <v>869</v>
      </c>
      <c r="B104" s="1" t="s">
        <v>751</v>
      </c>
      <c r="C104" s="231" t="s">
        <v>880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167">
        <f>Table6[[#This Row],[Time/item]]*Table6[[#This Row],[QTY]]</f>
        <v>0</v>
      </c>
      <c r="J104" s="167"/>
    </row>
    <row r="105" spans="1:10">
      <c r="A105" s="1" t="s">
        <v>869</v>
      </c>
      <c r="B105" s="1" t="s">
        <v>751</v>
      </c>
      <c r="C105" s="231" t="s">
        <v>881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167">
        <f>Table6[[#This Row],[Time/item]]*Table6[[#This Row],[QTY]]</f>
        <v>0</v>
      </c>
      <c r="J105" s="167"/>
    </row>
    <row r="106" spans="1:10">
      <c r="A106" s="1" t="s">
        <v>869</v>
      </c>
      <c r="B106" s="1" t="s">
        <v>751</v>
      </c>
      <c r="C106" s="231" t="s">
        <v>882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167">
        <f>Table6[[#This Row],[Time/item]]*Table6[[#This Row],[QTY]]</f>
        <v>0</v>
      </c>
      <c r="J106" s="167"/>
    </row>
    <row r="107" spans="1:10">
      <c r="A107" s="1" t="s">
        <v>869</v>
      </c>
      <c r="B107" s="1" t="s">
        <v>751</v>
      </c>
      <c r="C107" s="231" t="s">
        <v>883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167">
        <f>Table6[[#This Row],[Time/item]]*Table6[[#This Row],[QTY]]</f>
        <v>0</v>
      </c>
      <c r="J107" s="167"/>
    </row>
    <row r="108" spans="1:10">
      <c r="A108" s="1" t="s">
        <v>869</v>
      </c>
      <c r="B108" s="1" t="s">
        <v>751</v>
      </c>
      <c r="C108" s="231" t="s">
        <v>884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167">
        <f>Table6[[#This Row],[Time/item]]*Table6[[#This Row],[QTY]]</f>
        <v>0</v>
      </c>
      <c r="J108" s="167"/>
    </row>
    <row r="109" spans="1:10">
      <c r="A109" s="1" t="s">
        <v>869</v>
      </c>
      <c r="B109" s="1" t="s">
        <v>751</v>
      </c>
      <c r="C109" s="231" t="s">
        <v>885</v>
      </c>
      <c r="D109" s="44">
        <v>21</v>
      </c>
      <c r="E109" s="32">
        <v>1</v>
      </c>
      <c r="F109" s="42">
        <f>SUM(Table6[[#This Row],[Weight]]*Table6[[#This Row],[QTY]])</f>
        <v>21</v>
      </c>
      <c r="G109" s="37">
        <f>$L$2/1000*Table6[[#This Row],[Weight]]*Table6[[#This Row],[QTY]]</f>
        <v>2.73</v>
      </c>
      <c r="H109" s="38"/>
      <c r="I109" s="167">
        <f>Table6[[#This Row],[Time/item]]*Table6[[#This Row],[QTY]]</f>
        <v>0</v>
      </c>
      <c r="J109" s="167"/>
    </row>
    <row r="110" spans="1:10">
      <c r="A110" s="1" t="s">
        <v>869</v>
      </c>
      <c r="B110" s="1" t="s">
        <v>751</v>
      </c>
      <c r="C110" s="231" t="s">
        <v>886</v>
      </c>
      <c r="D110" s="44">
        <v>2</v>
      </c>
      <c r="E110" s="32">
        <v>1</v>
      </c>
      <c r="F110" s="42">
        <f>SUM(Table6[[#This Row],[Weight]]*Table6[[#This Row],[QTY]])</f>
        <v>2</v>
      </c>
      <c r="G110" s="37">
        <f>$L$2/1000*Table6[[#This Row],[Weight]]*Table6[[#This Row],[QTY]]</f>
        <v>0.26</v>
      </c>
      <c r="H110" s="38"/>
      <c r="I110" s="167">
        <f>Table6[[#This Row],[Time/item]]*Table6[[#This Row],[QTY]]</f>
        <v>0</v>
      </c>
      <c r="J110" s="167"/>
    </row>
    <row r="111" spans="1:10">
      <c r="A111" s="1"/>
      <c r="B111" s="1"/>
      <c r="C111" s="1"/>
      <c r="E111" s="1">
        <f>SUBTOTAL(109,Table6[QTY])</f>
        <v>150</v>
      </c>
      <c r="F111" s="39" t="str">
        <f>SUBTOTAL(109,Table6[Weight Tot])&amp;"g"</f>
        <v>1051g</v>
      </c>
      <c r="G111" s="37">
        <f>SUBTOTAL(109,Table6[Cost/part])</f>
        <v>136.63</v>
      </c>
      <c r="H111" s="43">
        <f>SUBTOTAL(109,Table6[Time/item])</f>
        <v>1.4618055555555556</v>
      </c>
      <c r="I111" s="43">
        <f>SUBTOTAL(109,Table6[Time Total])</f>
        <v>1.5034722222222223</v>
      </c>
      <c r="J111" s="167"/>
    </row>
    <row r="112" spans="1:10">
      <c r="A112" s="384"/>
      <c r="B112" s="1"/>
      <c r="J112" s="167"/>
    </row>
    <row r="113" spans="1:10">
      <c r="A113" s="47"/>
      <c r="J113" s="167"/>
    </row>
    <row r="114" spans="1:10">
      <c r="A114" s="47"/>
      <c r="J114" s="167"/>
    </row>
    <row r="115" spans="1:10">
      <c r="J115" s="167"/>
    </row>
    <row r="116" spans="1:10">
      <c r="J116" s="167"/>
    </row>
    <row r="117" spans="1:10">
      <c r="J117" s="167"/>
    </row>
    <row r="118" spans="1:10">
      <c r="J118" s="167"/>
    </row>
    <row r="119" spans="1:10">
      <c r="J119" s="167"/>
    </row>
    <row r="120" spans="1:10">
      <c r="J120" s="167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887</v>
      </c>
      <c r="B1" s="1" t="s">
        <v>888</v>
      </c>
      <c r="D1" s="345" t="s">
        <v>405</v>
      </c>
    </row>
    <row r="2" spans="1:4">
      <c r="A2" s="30" t="s">
        <v>889</v>
      </c>
    </row>
    <row r="3" spans="1:4">
      <c r="A3" s="30"/>
      <c r="B3" s="30" t="s">
        <v>890</v>
      </c>
    </row>
    <row r="4" spans="1:4">
      <c r="A4" t="s">
        <v>891</v>
      </c>
      <c r="B4" t="s">
        <v>892</v>
      </c>
    </row>
    <row r="5" spans="1:4">
      <c r="A5" t="s">
        <v>893</v>
      </c>
      <c r="B5" t="s">
        <v>894</v>
      </c>
    </row>
    <row r="6" spans="1:4">
      <c r="A6" t="s">
        <v>895</v>
      </c>
      <c r="B6" t="s">
        <v>896</v>
      </c>
    </row>
    <row r="7" spans="1:4">
      <c r="A7" t="s">
        <v>897</v>
      </c>
      <c r="B7" t="s">
        <v>898</v>
      </c>
    </row>
    <row r="8" spans="1:4">
      <c r="A8" t="s">
        <v>899</v>
      </c>
      <c r="B8" t="s">
        <v>899</v>
      </c>
    </row>
    <row r="9" spans="1:4">
      <c r="A9" t="s">
        <v>899</v>
      </c>
      <c r="B9" s="30" t="s">
        <v>900</v>
      </c>
    </row>
    <row r="10" spans="1:4">
      <c r="A10" t="s">
        <v>901</v>
      </c>
      <c r="B10" t="s">
        <v>902</v>
      </c>
    </row>
    <row r="11" spans="1:4">
      <c r="A11" t="s">
        <v>903</v>
      </c>
      <c r="B11" t="s">
        <v>904</v>
      </c>
    </row>
    <row r="12" spans="1:4">
      <c r="A12" t="s">
        <v>905</v>
      </c>
      <c r="B12" t="s">
        <v>906</v>
      </c>
    </row>
    <row r="13" spans="1:4">
      <c r="A13" t="s">
        <v>907</v>
      </c>
      <c r="B13" t="s">
        <v>908</v>
      </c>
    </row>
    <row r="14" spans="1:4">
      <c r="A14" t="s">
        <v>899</v>
      </c>
      <c r="B14" t="s">
        <v>899</v>
      </c>
    </row>
    <row r="15" spans="1:4">
      <c r="A15" t="s">
        <v>899</v>
      </c>
      <c r="B15" s="30" t="s">
        <v>909</v>
      </c>
    </row>
    <row r="16" spans="1:4">
      <c r="A16" t="s">
        <v>910</v>
      </c>
      <c r="B16" t="s">
        <v>911</v>
      </c>
    </row>
    <row r="17" spans="1:2">
      <c r="A17" t="s">
        <v>912</v>
      </c>
      <c r="B17" t="s">
        <v>913</v>
      </c>
    </row>
    <row r="18" spans="1:2">
      <c r="A18" t="s">
        <v>914</v>
      </c>
      <c r="B18" t="s">
        <v>915</v>
      </c>
    </row>
    <row r="19" spans="1:2">
      <c r="A19" t="s">
        <v>916</v>
      </c>
      <c r="B19" t="s">
        <v>917</v>
      </c>
    </row>
    <row r="20" spans="1:2">
      <c r="A20" t="s">
        <v>918</v>
      </c>
      <c r="B20" t="s">
        <v>919</v>
      </c>
    </row>
    <row r="21" spans="1:2">
      <c r="A21" t="s">
        <v>920</v>
      </c>
      <c r="B21" t="s">
        <v>921</v>
      </c>
    </row>
    <row r="22" spans="1:2">
      <c r="A22" t="s">
        <v>899</v>
      </c>
      <c r="B22" t="s">
        <v>899</v>
      </c>
    </row>
    <row r="23" spans="1:2">
      <c r="A23" t="s">
        <v>922</v>
      </c>
      <c r="B23" t="s">
        <v>923</v>
      </c>
    </row>
    <row r="24" spans="1:2">
      <c r="A24" t="s">
        <v>924</v>
      </c>
      <c r="B24" t="s">
        <v>925</v>
      </c>
    </row>
    <row r="25" spans="1:2">
      <c r="A25" t="s">
        <v>926</v>
      </c>
      <c r="B25" t="s">
        <v>927</v>
      </c>
    </row>
    <row r="26" spans="1:2">
      <c r="A26" t="s">
        <v>928</v>
      </c>
      <c r="B26" t="s">
        <v>929</v>
      </c>
    </row>
    <row r="27" spans="1:2">
      <c r="A27" t="s">
        <v>930</v>
      </c>
      <c r="B27" t="s">
        <v>931</v>
      </c>
    </row>
    <row r="28" spans="1:2">
      <c r="A28" t="s">
        <v>932</v>
      </c>
      <c r="B28" t="s">
        <v>933</v>
      </c>
    </row>
    <row r="29" spans="1:2">
      <c r="A29" t="s">
        <v>934</v>
      </c>
      <c r="B29" t="s">
        <v>935</v>
      </c>
    </row>
    <row r="30" spans="1:2">
      <c r="A30" t="s">
        <v>936</v>
      </c>
      <c r="B30" t="s">
        <v>937</v>
      </c>
    </row>
    <row r="31" spans="1:2">
      <c r="A31" t="s">
        <v>938</v>
      </c>
      <c r="B31" t="s">
        <v>939</v>
      </c>
    </row>
    <row r="32" spans="1:2">
      <c r="A32" t="s">
        <v>940</v>
      </c>
      <c r="B32" t="s">
        <v>941</v>
      </c>
    </row>
    <row r="33" spans="1:2">
      <c r="A33" t="s">
        <v>899</v>
      </c>
      <c r="B33" t="s">
        <v>899</v>
      </c>
    </row>
    <row r="34" spans="1:2">
      <c r="A34" t="s">
        <v>899</v>
      </c>
      <c r="B34" s="30" t="s">
        <v>942</v>
      </c>
    </row>
    <row r="35" spans="1:2">
      <c r="A35" t="s">
        <v>943</v>
      </c>
      <c r="B35" t="s">
        <v>944</v>
      </c>
    </row>
    <row r="36" spans="1:2">
      <c r="A36" t="s">
        <v>945</v>
      </c>
      <c r="B36" t="s">
        <v>946</v>
      </c>
    </row>
    <row r="37" spans="1:2">
      <c r="A37" t="s">
        <v>899</v>
      </c>
      <c r="B37" t="s">
        <v>899</v>
      </c>
    </row>
    <row r="38" spans="1:2">
      <c r="A38" t="s">
        <v>899</v>
      </c>
      <c r="B38" s="30" t="s">
        <v>947</v>
      </c>
    </row>
    <row r="39" spans="1:2">
      <c r="A39" t="s">
        <v>948</v>
      </c>
      <c r="B39" t="s">
        <v>949</v>
      </c>
    </row>
    <row r="40" spans="1:2">
      <c r="A40" t="s">
        <v>950</v>
      </c>
      <c r="B40" t="s">
        <v>951</v>
      </c>
    </row>
    <row r="41" spans="1:2">
      <c r="A41" t="s">
        <v>952</v>
      </c>
      <c r="B41" t="s">
        <v>953</v>
      </c>
    </row>
    <row r="42" spans="1:2">
      <c r="A42" t="s">
        <v>899</v>
      </c>
      <c r="B42" t="s">
        <v>899</v>
      </c>
    </row>
    <row r="43" spans="1:2">
      <c r="A43" t="s">
        <v>899</v>
      </c>
      <c r="B43" s="30" t="s">
        <v>954</v>
      </c>
    </row>
    <row r="44" spans="1:2">
      <c r="A44" t="s">
        <v>955</v>
      </c>
      <c r="B44" t="s">
        <v>956</v>
      </c>
    </row>
    <row r="45" spans="1:2">
      <c r="A45" t="s">
        <v>899</v>
      </c>
      <c r="B45" t="s">
        <v>899</v>
      </c>
    </row>
    <row r="46" spans="1:2">
      <c r="A46" t="s">
        <v>899</v>
      </c>
      <c r="B46" t="s">
        <v>957</v>
      </c>
    </row>
    <row r="47" spans="1:2">
      <c r="A47" t="s">
        <v>958</v>
      </c>
      <c r="B47" t="s">
        <v>899</v>
      </c>
    </row>
    <row r="48" spans="1:2">
      <c r="A48" t="s">
        <v>959</v>
      </c>
      <c r="B48" t="s">
        <v>899</v>
      </c>
    </row>
    <row r="49" spans="1:2">
      <c r="A49" t="s">
        <v>899</v>
      </c>
      <c r="B49" t="s">
        <v>899</v>
      </c>
    </row>
    <row r="50" spans="1:2">
      <c r="A50" t="s">
        <v>899</v>
      </c>
      <c r="B50" s="30" t="s">
        <v>960</v>
      </c>
    </row>
    <row r="51" spans="1:2">
      <c r="A51" t="s">
        <v>961</v>
      </c>
      <c r="B51" t="s">
        <v>962</v>
      </c>
    </row>
    <row r="52" spans="1:2">
      <c r="A52" t="s">
        <v>963</v>
      </c>
      <c r="B52" t="s">
        <v>964</v>
      </c>
    </row>
    <row r="53" spans="1:2">
      <c r="A53" t="s">
        <v>899</v>
      </c>
      <c r="B53" t="s">
        <v>899</v>
      </c>
    </row>
    <row r="54" spans="1:2">
      <c r="A54" t="s">
        <v>899</v>
      </c>
      <c r="B54" t="s">
        <v>965</v>
      </c>
    </row>
    <row r="55" spans="1:2">
      <c r="A55" t="s">
        <v>966</v>
      </c>
      <c r="B55" t="s">
        <v>967</v>
      </c>
    </row>
    <row r="56" spans="1:2">
      <c r="A56" t="s">
        <v>899</v>
      </c>
      <c r="B56" t="s">
        <v>899</v>
      </c>
    </row>
    <row r="57" spans="1:2">
      <c r="A57" t="s">
        <v>968</v>
      </c>
      <c r="B57" t="s">
        <v>969</v>
      </c>
    </row>
    <row r="58" spans="1:2">
      <c r="A58" t="s">
        <v>970</v>
      </c>
      <c r="B58" t="s">
        <v>969</v>
      </c>
    </row>
    <row r="59" spans="1:2">
      <c r="A59" t="s">
        <v>899</v>
      </c>
      <c r="B59" t="s">
        <v>899</v>
      </c>
    </row>
    <row r="60" spans="1:2">
      <c r="A60" t="s">
        <v>971</v>
      </c>
      <c r="B60" t="s">
        <v>972</v>
      </c>
    </row>
    <row r="61" spans="1:2">
      <c r="A61" t="s">
        <v>899</v>
      </c>
      <c r="B61" t="s">
        <v>899</v>
      </c>
    </row>
    <row r="62" spans="1:2">
      <c r="A62" t="s">
        <v>899</v>
      </c>
      <c r="B62" t="s">
        <v>973</v>
      </c>
    </row>
    <row r="63" spans="1:2">
      <c r="A63" t="s">
        <v>899</v>
      </c>
      <c r="B63" s="30" t="s">
        <v>974</v>
      </c>
    </row>
    <row r="64" spans="1:2">
      <c r="A64" t="s">
        <v>899</v>
      </c>
      <c r="B64" t="s">
        <v>975</v>
      </c>
    </row>
    <row r="65" spans="1:2">
      <c r="A65" t="s">
        <v>976</v>
      </c>
      <c r="B65" t="s">
        <v>977</v>
      </c>
    </row>
    <row r="66" spans="1:2">
      <c r="A66" t="s">
        <v>978</v>
      </c>
      <c r="B66" t="s">
        <v>979</v>
      </c>
    </row>
    <row r="67" spans="1:2">
      <c r="A67" t="s">
        <v>980</v>
      </c>
      <c r="B67" t="s">
        <v>981</v>
      </c>
    </row>
    <row r="68" spans="1:2">
      <c r="A68" t="s">
        <v>982</v>
      </c>
      <c r="B68" t="s">
        <v>983</v>
      </c>
    </row>
    <row r="69" spans="1:2">
      <c r="A69" t="s">
        <v>984</v>
      </c>
      <c r="B69" t="s">
        <v>985</v>
      </c>
    </row>
    <row r="70" spans="1:2">
      <c r="A70" t="s">
        <v>899</v>
      </c>
      <c r="B70" t="s">
        <v>899</v>
      </c>
    </row>
    <row r="71" spans="1:2">
      <c r="A71" t="s">
        <v>899</v>
      </c>
      <c r="B71" t="s">
        <v>986</v>
      </c>
    </row>
    <row r="72" spans="1:2">
      <c r="A72" t="s">
        <v>987</v>
      </c>
      <c r="B72" t="s">
        <v>988</v>
      </c>
    </row>
    <row r="73" spans="1:2">
      <c r="A73" t="s">
        <v>989</v>
      </c>
      <c r="B73" t="s">
        <v>990</v>
      </c>
    </row>
    <row r="74" spans="1:2">
      <c r="A74" t="s">
        <v>991</v>
      </c>
      <c r="B74" t="s">
        <v>992</v>
      </c>
    </row>
    <row r="75" spans="1:2">
      <c r="A75" t="s">
        <v>993</v>
      </c>
      <c r="B75" t="s">
        <v>994</v>
      </c>
    </row>
    <row r="76" spans="1:2">
      <c r="A76" t="s">
        <v>899</v>
      </c>
      <c r="B76" t="s">
        <v>899</v>
      </c>
    </row>
    <row r="77" spans="1:2">
      <c r="A77" t="s">
        <v>899</v>
      </c>
      <c r="B77" t="s">
        <v>995</v>
      </c>
    </row>
    <row r="78" spans="1:2">
      <c r="A78" t="s">
        <v>996</v>
      </c>
      <c r="B78" t="s">
        <v>997</v>
      </c>
    </row>
    <row r="79" spans="1:2">
      <c r="A79" t="s">
        <v>998</v>
      </c>
      <c r="B79" t="s">
        <v>999</v>
      </c>
    </row>
    <row r="80" spans="1:2">
      <c r="A80" t="s">
        <v>1000</v>
      </c>
      <c r="B80" t="s">
        <v>1001</v>
      </c>
    </row>
    <row r="81" spans="1:2">
      <c r="A81" t="s">
        <v>1002</v>
      </c>
      <c r="B81" t="s">
        <v>1003</v>
      </c>
    </row>
    <row r="82" spans="1:2">
      <c r="A82" t="s">
        <v>1004</v>
      </c>
      <c r="B82" t="s">
        <v>1005</v>
      </c>
    </row>
    <row r="83" spans="1:2">
      <c r="A83" t="s">
        <v>1006</v>
      </c>
      <c r="B83" t="s">
        <v>1007</v>
      </c>
    </row>
    <row r="84" spans="1:2">
      <c r="A84" t="s">
        <v>899</v>
      </c>
      <c r="B84" t="s">
        <v>899</v>
      </c>
    </row>
    <row r="85" spans="1:2">
      <c r="A85" t="s">
        <v>899</v>
      </c>
      <c r="B85" t="s">
        <v>1008</v>
      </c>
    </row>
    <row r="86" spans="1:2">
      <c r="A86" t="s">
        <v>1009</v>
      </c>
      <c r="B86" t="s">
        <v>899</v>
      </c>
    </row>
    <row r="87" spans="1:2">
      <c r="A87" t="s">
        <v>1010</v>
      </c>
      <c r="B87" t="s">
        <v>1011</v>
      </c>
    </row>
    <row r="88" spans="1:2">
      <c r="A88" t="s">
        <v>1012</v>
      </c>
      <c r="B88" t="s">
        <v>999</v>
      </c>
    </row>
    <row r="89" spans="1:2">
      <c r="A89" t="s">
        <v>1013</v>
      </c>
      <c r="B89" t="s">
        <v>1005</v>
      </c>
    </row>
    <row r="90" spans="1:2">
      <c r="A90" t="s">
        <v>1014</v>
      </c>
      <c r="B90" t="s">
        <v>1015</v>
      </c>
    </row>
    <row r="91" spans="1:2">
      <c r="A91" t="s">
        <v>1016</v>
      </c>
      <c r="B91" t="s">
        <v>1017</v>
      </c>
    </row>
    <row r="92" spans="1:2">
      <c r="A92" t="s">
        <v>899</v>
      </c>
      <c r="B92" t="s">
        <v>899</v>
      </c>
    </row>
    <row r="93" spans="1:2">
      <c r="A93" t="s">
        <v>899</v>
      </c>
      <c r="B93" t="s">
        <v>1018</v>
      </c>
    </row>
    <row r="94" spans="1:2">
      <c r="A94" t="s">
        <v>1019</v>
      </c>
      <c r="B94" t="s">
        <v>1020</v>
      </c>
    </row>
    <row r="96" spans="1:2">
      <c r="A96" s="162" t="s">
        <v>1021</v>
      </c>
      <c r="B96" s="161" t="s">
        <v>1022</v>
      </c>
    </row>
    <row r="97" spans="1:2">
      <c r="A97" t="s">
        <v>899</v>
      </c>
    </row>
    <row r="98" spans="1:2">
      <c r="A98" t="s">
        <v>899</v>
      </c>
      <c r="B98" s="30" t="s">
        <v>1023</v>
      </c>
    </row>
    <row r="99" spans="1:2">
      <c r="A99" t="s">
        <v>899</v>
      </c>
      <c r="B99" t="s">
        <v>899</v>
      </c>
    </row>
    <row r="100" spans="1:2">
      <c r="A100" t="s">
        <v>899</v>
      </c>
      <c r="B100" t="s">
        <v>1024</v>
      </c>
    </row>
    <row r="101" spans="1:2">
      <c r="A101" t="s">
        <v>1025</v>
      </c>
      <c r="B101" t="s">
        <v>899</v>
      </c>
    </row>
    <row r="102" spans="1:2">
      <c r="A102" t="s">
        <v>1026</v>
      </c>
      <c r="B102" t="s">
        <v>899</v>
      </c>
    </row>
    <row r="103" spans="1:2">
      <c r="A103" t="s">
        <v>899</v>
      </c>
      <c r="B103" t="s">
        <v>1027</v>
      </c>
    </row>
    <row r="104" spans="1:2">
      <c r="A104" t="s">
        <v>899</v>
      </c>
      <c r="B104" t="s">
        <v>899</v>
      </c>
    </row>
    <row r="105" spans="1:2">
      <c r="A105" t="s">
        <v>899</v>
      </c>
      <c r="B105" t="s">
        <v>1028</v>
      </c>
    </row>
    <row r="106" spans="1:2">
      <c r="A106" t="s">
        <v>1029</v>
      </c>
      <c r="B106" t="s">
        <v>1030</v>
      </c>
    </row>
    <row r="107" spans="1:2">
      <c r="A107" t="s">
        <v>1031</v>
      </c>
      <c r="B107" t="s">
        <v>1032</v>
      </c>
    </row>
    <row r="108" spans="1:2">
      <c r="A108" t="s">
        <v>899</v>
      </c>
      <c r="B108" t="s">
        <v>899</v>
      </c>
    </row>
    <row r="109" spans="1:2">
      <c r="A109" t="s">
        <v>899</v>
      </c>
      <c r="B109" t="s">
        <v>1033</v>
      </c>
    </row>
    <row r="110" spans="1:2">
      <c r="A110" t="s">
        <v>1034</v>
      </c>
      <c r="B110" t="s">
        <v>1035</v>
      </c>
    </row>
    <row r="111" spans="1:2">
      <c r="A111" t="s">
        <v>1036</v>
      </c>
      <c r="B111" t="s">
        <v>1037</v>
      </c>
    </row>
    <row r="112" spans="1:2">
      <c r="A112" t="s">
        <v>899</v>
      </c>
      <c r="B112" t="s">
        <v>899</v>
      </c>
    </row>
    <row r="113" spans="1:2">
      <c r="A113" t="s">
        <v>899</v>
      </c>
      <c r="B113" t="s">
        <v>1038</v>
      </c>
    </row>
    <row r="114" spans="1:2">
      <c r="A114" t="s">
        <v>1039</v>
      </c>
      <c r="B114" t="s">
        <v>1040</v>
      </c>
    </row>
    <row r="115" spans="1:2">
      <c r="A115" t="s">
        <v>1041</v>
      </c>
      <c r="B115" t="s">
        <v>1037</v>
      </c>
    </row>
    <row r="116" spans="1:2">
      <c r="A116" t="s">
        <v>899</v>
      </c>
      <c r="B116" t="s">
        <v>899</v>
      </c>
    </row>
    <row r="117" spans="1:2">
      <c r="A117" t="s">
        <v>899</v>
      </c>
      <c r="B117" t="s">
        <v>1042</v>
      </c>
    </row>
    <row r="118" spans="1:2">
      <c r="A118" t="s">
        <v>899</v>
      </c>
      <c r="B118" t="s">
        <v>1043</v>
      </c>
    </row>
    <row r="119" spans="1:2">
      <c r="A119" t="s">
        <v>1044</v>
      </c>
      <c r="B119" t="s">
        <v>1045</v>
      </c>
    </row>
    <row r="120" spans="1:2">
      <c r="A120" t="s">
        <v>1046</v>
      </c>
      <c r="B120" t="s">
        <v>1047</v>
      </c>
    </row>
    <row r="121" spans="1:2">
      <c r="A121" t="s">
        <v>899</v>
      </c>
      <c r="B121" t="s">
        <v>1048</v>
      </c>
    </row>
    <row r="122" spans="1:2">
      <c r="A122" t="s">
        <v>899</v>
      </c>
      <c r="B122" t="s">
        <v>899</v>
      </c>
    </row>
    <row r="123" spans="1:2">
      <c r="A123" t="s">
        <v>899</v>
      </c>
      <c r="B123" t="s">
        <v>1049</v>
      </c>
    </row>
    <row r="124" spans="1:2">
      <c r="A124" t="s">
        <v>1050</v>
      </c>
      <c r="B124" t="s">
        <v>1051</v>
      </c>
    </row>
    <row r="125" spans="1:2">
      <c r="A125" t="s">
        <v>1052</v>
      </c>
      <c r="B125" t="s">
        <v>1047</v>
      </c>
    </row>
    <row r="126" spans="1:2">
      <c r="A126" t="s">
        <v>899</v>
      </c>
      <c r="B126" t="s">
        <v>899</v>
      </c>
    </row>
    <row r="127" spans="1:2">
      <c r="A127" t="s">
        <v>899</v>
      </c>
      <c r="B127" t="s">
        <v>1053</v>
      </c>
    </row>
    <row r="128" spans="1:2">
      <c r="A128" t="s">
        <v>1054</v>
      </c>
      <c r="B128" t="s">
        <v>1055</v>
      </c>
    </row>
    <row r="129" spans="1:2">
      <c r="A129" t="s">
        <v>1056</v>
      </c>
      <c r="B129" t="s">
        <v>1037</v>
      </c>
    </row>
    <row r="130" spans="1:2">
      <c r="A130" t="s">
        <v>899</v>
      </c>
      <c r="B130" t="s">
        <v>899</v>
      </c>
    </row>
    <row r="131" spans="1:2">
      <c r="A131" t="s">
        <v>899</v>
      </c>
      <c r="B131" s="30" t="s">
        <v>1057</v>
      </c>
    </row>
    <row r="132" spans="1:2">
      <c r="A132" t="s">
        <v>899</v>
      </c>
      <c r="B132" t="s">
        <v>1058</v>
      </c>
    </row>
    <row r="133" spans="1:2">
      <c r="A133" t="s">
        <v>1059</v>
      </c>
      <c r="B133" t="s">
        <v>1060</v>
      </c>
    </row>
    <row r="134" spans="1:2">
      <c r="A134" t="s">
        <v>1061</v>
      </c>
      <c r="B134" t="s">
        <v>1062</v>
      </c>
    </row>
    <row r="135" spans="1:2">
      <c r="A135" t="s">
        <v>1063</v>
      </c>
      <c r="B135" t="s">
        <v>1062</v>
      </c>
    </row>
    <row r="136" spans="1:2">
      <c r="A136" t="s">
        <v>1061</v>
      </c>
      <c r="B136" t="s">
        <v>1062</v>
      </c>
    </row>
    <row r="137" spans="1:2">
      <c r="A137" t="s">
        <v>1064</v>
      </c>
      <c r="B137" t="s">
        <v>1062</v>
      </c>
    </row>
    <row r="138" spans="1:2">
      <c r="A138" t="s">
        <v>899</v>
      </c>
      <c r="B138" t="s">
        <v>899</v>
      </c>
    </row>
    <row r="139" spans="1:2">
      <c r="A139" t="s">
        <v>899</v>
      </c>
      <c r="B139" s="30" t="s">
        <v>1065</v>
      </c>
    </row>
    <row r="140" spans="1:2">
      <c r="A140" t="s">
        <v>1066</v>
      </c>
      <c r="B140" t="s">
        <v>1067</v>
      </c>
    </row>
    <row r="141" spans="1:2">
      <c r="A141" t="s">
        <v>1068</v>
      </c>
      <c r="B141" t="s">
        <v>1069</v>
      </c>
    </row>
    <row r="142" spans="1:2">
      <c r="A142" t="s">
        <v>1070</v>
      </c>
      <c r="B142" t="s">
        <v>1071</v>
      </c>
    </row>
    <row r="143" spans="1:2">
      <c r="A143" t="s">
        <v>1072</v>
      </c>
      <c r="B143" t="s">
        <v>1073</v>
      </c>
    </row>
    <row r="144" spans="1:2">
      <c r="A144" t="s">
        <v>899</v>
      </c>
      <c r="B144" t="s">
        <v>899</v>
      </c>
    </row>
    <row r="145" spans="1:2">
      <c r="A145" t="s">
        <v>899</v>
      </c>
      <c r="B145" s="30" t="s">
        <v>1074</v>
      </c>
    </row>
    <row r="146" spans="1:2">
      <c r="A146" t="s">
        <v>899</v>
      </c>
      <c r="B146" t="s">
        <v>1075</v>
      </c>
    </row>
    <row r="147" spans="1:2">
      <c r="A147" t="s">
        <v>899</v>
      </c>
      <c r="B147" t="s">
        <v>899</v>
      </c>
    </row>
    <row r="148" spans="1:2">
      <c r="A148" t="s">
        <v>899</v>
      </c>
      <c r="B148" s="30" t="s">
        <v>1076</v>
      </c>
    </row>
    <row r="149" spans="1:2">
      <c r="A149" t="s">
        <v>1077</v>
      </c>
      <c r="B149" t="s">
        <v>1078</v>
      </c>
    </row>
    <row r="150" spans="1:2">
      <c r="A150" t="s">
        <v>899</v>
      </c>
      <c r="B150" t="s">
        <v>899</v>
      </c>
    </row>
    <row r="151" spans="1:2">
      <c r="A151" t="s">
        <v>899</v>
      </c>
      <c r="B151" t="s">
        <v>1079</v>
      </c>
    </row>
    <row r="152" spans="1:2">
      <c r="A152" t="s">
        <v>1080</v>
      </c>
      <c r="B152" t="s">
        <v>899</v>
      </c>
    </row>
    <row r="153" spans="1:2">
      <c r="A153" t="s">
        <v>1081</v>
      </c>
      <c r="B153" t="s">
        <v>899</v>
      </c>
    </row>
    <row r="154" spans="1:2">
      <c r="A154" t="s">
        <v>1082</v>
      </c>
      <c r="B154" t="s">
        <v>899</v>
      </c>
    </row>
    <row r="155" spans="1:2">
      <c r="A155" t="s">
        <v>1083</v>
      </c>
      <c r="B155" t="s">
        <v>899</v>
      </c>
    </row>
    <row r="156" spans="1:2">
      <c r="A156" t="s">
        <v>899</v>
      </c>
      <c r="B156" t="s">
        <v>899</v>
      </c>
    </row>
    <row r="157" spans="1:2">
      <c r="A157" t="s">
        <v>899</v>
      </c>
      <c r="B157" t="s">
        <v>1084</v>
      </c>
    </row>
    <row r="158" spans="1:2">
      <c r="A158" t="s">
        <v>899</v>
      </c>
      <c r="B158" s="30" t="s">
        <v>1085</v>
      </c>
    </row>
    <row r="159" spans="1:2">
      <c r="A159" t="s">
        <v>899</v>
      </c>
      <c r="B159" t="s">
        <v>899</v>
      </c>
    </row>
    <row r="160" spans="1:2">
      <c r="A160" t="s">
        <v>1086</v>
      </c>
      <c r="B160" t="s">
        <v>1087</v>
      </c>
    </row>
    <row r="161" spans="1:2">
      <c r="A161" t="s">
        <v>1088</v>
      </c>
      <c r="B161" t="s">
        <v>1089</v>
      </c>
    </row>
    <row r="162" spans="1:2">
      <c r="A162" t="s">
        <v>1090</v>
      </c>
      <c r="B162" t="s">
        <v>1091</v>
      </c>
    </row>
    <row r="163" spans="1:2">
      <c r="A163" t="s">
        <v>1092</v>
      </c>
      <c r="B163" t="s">
        <v>1093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abSelected="1"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1436</v>
      </c>
      <c r="B1" t="s">
        <v>1437</v>
      </c>
      <c r="C1" t="s">
        <v>407</v>
      </c>
      <c r="E1" t="s">
        <v>1438</v>
      </c>
    </row>
    <row r="2" spans="1:5">
      <c r="A2" s="1" t="s">
        <v>1439</v>
      </c>
      <c r="B2" s="1" t="s">
        <v>1440</v>
      </c>
      <c r="C2" s="1" t="s">
        <v>1441</v>
      </c>
    </row>
    <row r="3" spans="1:5">
      <c r="A3" s="26" t="s">
        <v>1442</v>
      </c>
      <c r="B3" t="s">
        <v>1443</v>
      </c>
      <c r="C3" s="35" t="s">
        <v>1444</v>
      </c>
    </row>
    <row r="4" spans="1:5" ht="15" customHeight="1">
      <c r="A4" s="16" t="s">
        <v>1445</v>
      </c>
      <c r="B4" t="s">
        <v>1446</v>
      </c>
      <c r="C4" s="4" t="s">
        <v>1447</v>
      </c>
    </row>
    <row r="5" spans="1:5">
      <c r="A5" s="16" t="s">
        <v>1448</v>
      </c>
      <c r="B5" t="s">
        <v>1449</v>
      </c>
      <c r="C5" t="s">
        <v>1450</v>
      </c>
    </row>
    <row r="6" spans="1:5" ht="12" customHeight="1">
      <c r="A6" s="52" t="s">
        <v>1451</v>
      </c>
      <c r="B6" s="51" t="s">
        <v>1452</v>
      </c>
      <c r="C6" s="53" t="s">
        <v>1453</v>
      </c>
      <c r="E6" t="s">
        <v>1454</v>
      </c>
    </row>
    <row r="7" spans="1:5">
      <c r="A7" s="16" t="s">
        <v>1455</v>
      </c>
      <c r="B7" t="s">
        <v>1456</v>
      </c>
      <c r="C7" s="1" t="s">
        <v>1457</v>
      </c>
    </row>
    <row r="8" spans="1:5">
      <c r="A8" s="16" t="s">
        <v>1458</v>
      </c>
      <c r="B8" t="s">
        <v>1459</v>
      </c>
      <c r="C8" s="1" t="s">
        <v>1460</v>
      </c>
    </row>
    <row r="9" spans="1:5">
      <c r="A9" s="46" t="s">
        <v>1461</v>
      </c>
      <c r="B9" t="s">
        <v>1462</v>
      </c>
      <c r="C9" s="1" t="s">
        <v>1463</v>
      </c>
    </row>
    <row r="10" spans="1:5">
      <c r="A10" s="16" t="s">
        <v>1464</v>
      </c>
      <c r="B10" t="s">
        <v>1465</v>
      </c>
      <c r="C10" s="1" t="s">
        <v>1466</v>
      </c>
    </row>
    <row r="11" spans="1:5">
      <c r="A11" s="16" t="s">
        <v>1467</v>
      </c>
      <c r="B11" t="s">
        <v>1468</v>
      </c>
      <c r="C11" t="s">
        <v>1469</v>
      </c>
    </row>
    <row r="12" spans="1:5">
      <c r="A12" s="16" t="s">
        <v>1470</v>
      </c>
      <c r="B12" t="s">
        <v>1471</v>
      </c>
      <c r="C12" t="s">
        <v>1472</v>
      </c>
    </row>
    <row r="13" spans="1:5">
      <c r="A13" s="16" t="s">
        <v>1473</v>
      </c>
      <c r="B13" t="s">
        <v>1474</v>
      </c>
      <c r="C13" t="s">
        <v>1475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739</v>
      </c>
      <c r="B16" t="s">
        <v>1476</v>
      </c>
      <c r="C16" t="s">
        <v>407</v>
      </c>
    </row>
    <row r="17" spans="1:5">
      <c r="A17" s="16" t="s">
        <v>1477</v>
      </c>
      <c r="B17" t="s">
        <v>1478</v>
      </c>
      <c r="C17" t="s">
        <v>1479</v>
      </c>
    </row>
    <row r="18" spans="1:5">
      <c r="A18" s="16" t="s">
        <v>1480</v>
      </c>
      <c r="C18" s="4" t="s">
        <v>1481</v>
      </c>
    </row>
    <row r="19" spans="1:5">
      <c r="A19" s="16" t="s">
        <v>1482</v>
      </c>
      <c r="C19" t="s">
        <v>1483</v>
      </c>
    </row>
    <row r="20" spans="1:5">
      <c r="A20" s="16" t="s">
        <v>1484</v>
      </c>
      <c r="C20" t="s">
        <v>1485</v>
      </c>
    </row>
    <row r="21" spans="1:5">
      <c r="A21" s="16" t="s">
        <v>1486</v>
      </c>
      <c r="C21" t="s">
        <v>1487</v>
      </c>
    </row>
    <row r="22" spans="1:5">
      <c r="A22" s="16" t="s">
        <v>1488</v>
      </c>
      <c r="C22" t="s">
        <v>1489</v>
      </c>
      <c r="E22" s="69" t="s">
        <v>1490</v>
      </c>
    </row>
    <row r="23" spans="1:5">
      <c r="A23" s="16" t="s">
        <v>1491</v>
      </c>
      <c r="C23" t="s">
        <v>1492</v>
      </c>
    </row>
    <row r="24" spans="1:5">
      <c r="A24" s="16" t="s">
        <v>1493</v>
      </c>
      <c r="B24" t="s">
        <v>1494</v>
      </c>
      <c r="C24" t="s">
        <v>1495</v>
      </c>
    </row>
    <row r="25" spans="1:5">
      <c r="A25" s="16" t="s">
        <v>1496</v>
      </c>
      <c r="C25" t="s">
        <v>1497</v>
      </c>
    </row>
    <row r="26" spans="1:5">
      <c r="A26" s="16" t="s">
        <v>1498</v>
      </c>
      <c r="C26" t="s">
        <v>1499</v>
      </c>
    </row>
    <row r="27" spans="1:5">
      <c r="A27" s="16" t="s">
        <v>1500</v>
      </c>
      <c r="C27" t="s">
        <v>1501</v>
      </c>
    </row>
    <row r="28" spans="1:5">
      <c r="A28" s="16" t="s">
        <v>1502</v>
      </c>
      <c r="B28" t="s">
        <v>1503</v>
      </c>
      <c r="C28" t="s">
        <v>1504</v>
      </c>
    </row>
    <row r="29" spans="1:5">
      <c r="A29" s="16" t="s">
        <v>1505</v>
      </c>
      <c r="B29" t="s">
        <v>1506</v>
      </c>
      <c r="C29" t="s">
        <v>1507</v>
      </c>
    </row>
    <row r="30" spans="1:5">
      <c r="A30" s="16" t="s">
        <v>1508</v>
      </c>
      <c r="C30" t="s">
        <v>1509</v>
      </c>
    </row>
    <row r="31" spans="1:5">
      <c r="A31" s="16" t="s">
        <v>1510</v>
      </c>
      <c r="C31" t="s">
        <v>1511</v>
      </c>
    </row>
    <row r="32" spans="1:5">
      <c r="A32" s="16"/>
    </row>
    <row r="33" spans="1:4">
      <c r="B33" s="16"/>
    </row>
    <row r="34" spans="1:4">
      <c r="A34" s="30" t="s">
        <v>1512</v>
      </c>
      <c r="B34" t="s">
        <v>407</v>
      </c>
    </row>
    <row r="35" spans="1:4">
      <c r="A35" t="s">
        <v>1513</v>
      </c>
      <c r="B35" t="s">
        <v>1514</v>
      </c>
    </row>
    <row r="36" spans="1:4">
      <c r="A36" t="s">
        <v>1515</v>
      </c>
      <c r="B36" t="s">
        <v>1514</v>
      </c>
    </row>
    <row r="37" spans="1:4">
      <c r="A37" t="s">
        <v>1516</v>
      </c>
      <c r="B37" t="s">
        <v>1514</v>
      </c>
    </row>
    <row r="38" spans="1:4">
      <c r="A38" t="s">
        <v>1517</v>
      </c>
      <c r="B38" t="s">
        <v>1514</v>
      </c>
    </row>
    <row r="39" spans="1:4">
      <c r="D39" t="s">
        <v>1518</v>
      </c>
    </row>
    <row r="40" spans="1:4">
      <c r="B40" t="s">
        <v>1519</v>
      </c>
      <c r="D40" t="s">
        <v>1520</v>
      </c>
    </row>
    <row r="41" spans="1:4">
      <c r="B41" t="s">
        <v>1521</v>
      </c>
    </row>
    <row r="43" spans="1:4">
      <c r="A43" s="30" t="s">
        <v>1522</v>
      </c>
      <c r="B43" t="s">
        <v>407</v>
      </c>
    </row>
    <row r="44" spans="1:4">
      <c r="A44" t="s">
        <v>1523</v>
      </c>
      <c r="B44" t="s">
        <v>1514</v>
      </c>
    </row>
    <row r="45" spans="1:4">
      <c r="A45" t="s">
        <v>1524</v>
      </c>
      <c r="B45" t="s">
        <v>1514</v>
      </c>
    </row>
    <row r="46" spans="1:4">
      <c r="A46" t="s">
        <v>1525</v>
      </c>
      <c r="B46" t="s">
        <v>1526</v>
      </c>
    </row>
    <row r="47" spans="1:4">
      <c r="A47" t="s">
        <v>1527</v>
      </c>
      <c r="B47" t="s">
        <v>1514</v>
      </c>
    </row>
    <row r="48" spans="1:4">
      <c r="A48" t="s">
        <v>1528</v>
      </c>
      <c r="B48" t="s">
        <v>1514</v>
      </c>
    </row>
    <row r="49" spans="1:2">
      <c r="A49" t="s">
        <v>1529</v>
      </c>
      <c r="B49" t="s">
        <v>1514</v>
      </c>
    </row>
    <row r="50" spans="1:2">
      <c r="A50" t="s">
        <v>1530</v>
      </c>
      <c r="B50" t="s">
        <v>1514</v>
      </c>
    </row>
    <row r="51" spans="1:2">
      <c r="A51" t="s">
        <v>1531</v>
      </c>
      <c r="B51" t="s">
        <v>1514</v>
      </c>
    </row>
    <row r="52" spans="1:2">
      <c r="A52" t="s">
        <v>1532</v>
      </c>
      <c r="B52" t="s">
        <v>1514</v>
      </c>
    </row>
    <row r="53" spans="1:2">
      <c r="A53" t="s">
        <v>1533</v>
      </c>
      <c r="B53" t="s">
        <v>1514</v>
      </c>
    </row>
    <row r="55" spans="1:2">
      <c r="A55" s="346" t="s">
        <v>405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FFC000"/>
  </sheetPr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83" bestFit="1" customWidth="1"/>
    <col min="2" max="2" width="22" style="83" bestFit="1" customWidth="1"/>
    <col min="3" max="3" width="8.42578125" style="83" bestFit="1" customWidth="1"/>
    <col min="4" max="4" width="22" style="83" bestFit="1" customWidth="1"/>
    <col min="5" max="5" width="15.85546875" style="83" bestFit="1" customWidth="1"/>
    <col min="6" max="6" width="17.7109375" style="83" bestFit="1" customWidth="1"/>
    <col min="7" max="7" width="8.42578125" style="93" bestFit="1" customWidth="1"/>
    <col min="8" max="8" width="14.28515625" style="83" bestFit="1" customWidth="1"/>
    <col min="9" max="9" width="30.42578125" style="83" bestFit="1" customWidth="1"/>
    <col min="10" max="10" width="28.7109375" style="83" bestFit="1" customWidth="1"/>
    <col min="11" max="11" width="9.140625" style="83"/>
    <col min="12" max="12" width="23" style="83" bestFit="1" customWidth="1"/>
    <col min="13" max="16384" width="9.140625" style="83"/>
  </cols>
  <sheetData>
    <row r="1" spans="1:12" ht="16.5" thickBot="1">
      <c r="A1" s="133" t="s">
        <v>21</v>
      </c>
      <c r="B1" s="121" t="s">
        <v>1094</v>
      </c>
      <c r="C1" s="121" t="s">
        <v>1095</v>
      </c>
      <c r="D1" s="121" t="s">
        <v>1096</v>
      </c>
      <c r="E1" s="120" t="s">
        <v>1097</v>
      </c>
      <c r="F1" s="121" t="s">
        <v>1098</v>
      </c>
      <c r="G1" s="122" t="s">
        <v>1099</v>
      </c>
      <c r="H1" s="123" t="s">
        <v>1100</v>
      </c>
      <c r="I1" s="124" t="s">
        <v>1101</v>
      </c>
      <c r="J1" s="119" t="s">
        <v>1102</v>
      </c>
    </row>
    <row r="2" spans="1:12">
      <c r="A2" s="385" t="s">
        <v>1103</v>
      </c>
      <c r="B2" s="386" t="s">
        <v>1104</v>
      </c>
      <c r="C2" s="134" t="s">
        <v>1105</v>
      </c>
      <c r="D2" s="135" t="s">
        <v>1106</v>
      </c>
      <c r="E2" s="117" t="s">
        <v>1107</v>
      </c>
      <c r="F2" s="143">
        <v>14</v>
      </c>
      <c r="G2" s="117" t="s">
        <v>1108</v>
      </c>
      <c r="H2" s="143"/>
      <c r="I2" s="125" t="s">
        <v>1109</v>
      </c>
      <c r="L2" s="345" t="s">
        <v>405</v>
      </c>
    </row>
    <row r="3" spans="1:12">
      <c r="A3" s="387" t="s">
        <v>1103</v>
      </c>
      <c r="B3" s="388" t="s">
        <v>1104</v>
      </c>
      <c r="C3" s="83" t="s">
        <v>1110</v>
      </c>
      <c r="D3" s="136" t="s">
        <v>1106</v>
      </c>
      <c r="E3" s="93" t="s">
        <v>1111</v>
      </c>
      <c r="F3" s="144">
        <v>14</v>
      </c>
      <c r="G3" s="93" t="s">
        <v>1112</v>
      </c>
      <c r="H3" s="144"/>
      <c r="I3" s="126" t="s">
        <v>1113</v>
      </c>
    </row>
    <row r="4" spans="1:12">
      <c r="A4" s="387" t="s">
        <v>1103</v>
      </c>
      <c r="B4" s="388" t="s">
        <v>1114</v>
      </c>
      <c r="C4" s="83" t="s">
        <v>1105</v>
      </c>
      <c r="D4" s="137" t="s">
        <v>1115</v>
      </c>
      <c r="E4" s="93" t="s">
        <v>1107</v>
      </c>
      <c r="F4" s="144">
        <v>14</v>
      </c>
      <c r="G4" s="93" t="s">
        <v>1108</v>
      </c>
      <c r="H4" s="144"/>
      <c r="I4" s="126" t="s">
        <v>1116</v>
      </c>
    </row>
    <row r="5" spans="1:12">
      <c r="A5" s="387" t="s">
        <v>1103</v>
      </c>
      <c r="B5" s="388" t="s">
        <v>1114</v>
      </c>
      <c r="C5" s="83" t="s">
        <v>1117</v>
      </c>
      <c r="D5" s="137" t="s">
        <v>1115</v>
      </c>
      <c r="E5" s="83" t="s">
        <v>1118</v>
      </c>
      <c r="F5" s="144">
        <v>14</v>
      </c>
      <c r="G5" s="93" t="s">
        <v>1112</v>
      </c>
      <c r="H5" s="144"/>
      <c r="I5" s="126" t="s">
        <v>1119</v>
      </c>
    </row>
    <row r="6" spans="1:12">
      <c r="A6" s="116" t="s">
        <v>1120</v>
      </c>
      <c r="B6" s="83" t="s">
        <v>1121</v>
      </c>
      <c r="C6" s="83" t="s">
        <v>1105</v>
      </c>
      <c r="D6" s="137" t="s">
        <v>1115</v>
      </c>
      <c r="E6" s="93" t="s">
        <v>1107</v>
      </c>
      <c r="F6" s="144">
        <v>18</v>
      </c>
      <c r="G6" s="93" t="s">
        <v>1108</v>
      </c>
      <c r="H6" s="144"/>
      <c r="I6" s="126" t="s">
        <v>1122</v>
      </c>
      <c r="J6" s="388"/>
    </row>
    <row r="7" spans="1:12">
      <c r="A7" s="116" t="s">
        <v>1120</v>
      </c>
      <c r="B7" s="83" t="s">
        <v>1121</v>
      </c>
      <c r="C7" s="83" t="s">
        <v>1117</v>
      </c>
      <c r="D7" s="137" t="s">
        <v>1115</v>
      </c>
      <c r="E7" s="83" t="s">
        <v>1118</v>
      </c>
      <c r="F7" s="144">
        <v>18</v>
      </c>
      <c r="G7" s="93" t="s">
        <v>1112</v>
      </c>
      <c r="H7" s="144"/>
      <c r="I7" s="126" t="s">
        <v>1123</v>
      </c>
      <c r="J7" s="388"/>
    </row>
    <row r="8" spans="1:12">
      <c r="A8" s="116" t="s">
        <v>1124</v>
      </c>
      <c r="B8" s="83" t="s">
        <v>1125</v>
      </c>
      <c r="C8" s="83" t="s">
        <v>1126</v>
      </c>
      <c r="D8" s="137" t="s">
        <v>1127</v>
      </c>
      <c r="E8" s="93" t="s">
        <v>1128</v>
      </c>
      <c r="F8" s="144" t="s">
        <v>1129</v>
      </c>
      <c r="G8" s="93" t="s">
        <v>1130</v>
      </c>
      <c r="H8" s="144"/>
      <c r="I8" s="126" t="s">
        <v>1131</v>
      </c>
    </row>
    <row r="9" spans="1:12">
      <c r="A9" s="116" t="s">
        <v>1124</v>
      </c>
      <c r="B9" s="83" t="s">
        <v>1125</v>
      </c>
      <c r="C9" s="83" t="s">
        <v>1132</v>
      </c>
      <c r="D9" s="137" t="s">
        <v>1127</v>
      </c>
      <c r="E9" s="93" t="s">
        <v>1133</v>
      </c>
      <c r="F9" s="144" t="s">
        <v>1129</v>
      </c>
      <c r="G9" s="93" t="s">
        <v>1134</v>
      </c>
      <c r="H9" s="144"/>
      <c r="I9" s="126" t="s">
        <v>1131</v>
      </c>
    </row>
    <row r="10" spans="1:12">
      <c r="A10" s="116" t="s">
        <v>1124</v>
      </c>
      <c r="B10" s="83" t="s">
        <v>1125</v>
      </c>
      <c r="C10" s="83" t="s">
        <v>1135</v>
      </c>
      <c r="D10" s="137" t="s">
        <v>1127</v>
      </c>
      <c r="E10" s="93" t="s">
        <v>1136</v>
      </c>
      <c r="F10" s="144" t="s">
        <v>1129</v>
      </c>
      <c r="G10" s="93" t="s">
        <v>1137</v>
      </c>
      <c r="H10" s="144"/>
      <c r="I10" s="126" t="s">
        <v>1131</v>
      </c>
    </row>
    <row r="11" spans="1:12">
      <c r="A11" s="116" t="s">
        <v>1124</v>
      </c>
      <c r="B11" s="83" t="s">
        <v>1125</v>
      </c>
      <c r="C11" s="83" t="s">
        <v>1138</v>
      </c>
      <c r="D11" s="137" t="s">
        <v>1127</v>
      </c>
      <c r="E11" s="93" t="s">
        <v>1139</v>
      </c>
      <c r="F11" s="144" t="s">
        <v>1129</v>
      </c>
      <c r="G11" s="93" t="s">
        <v>1140</v>
      </c>
      <c r="H11" s="144"/>
      <c r="I11" s="126" t="s">
        <v>1131</v>
      </c>
    </row>
    <row r="12" spans="1:12">
      <c r="A12" s="116" t="s">
        <v>1124</v>
      </c>
      <c r="B12" s="83" t="s">
        <v>1141</v>
      </c>
      <c r="C12" s="83" t="s">
        <v>1126</v>
      </c>
      <c r="D12" s="137" t="s">
        <v>1142</v>
      </c>
      <c r="E12" s="93" t="s">
        <v>1128</v>
      </c>
      <c r="F12" s="144" t="s">
        <v>1129</v>
      </c>
      <c r="G12" s="93" t="s">
        <v>1130</v>
      </c>
      <c r="H12" s="144"/>
      <c r="I12" s="126" t="s">
        <v>1131</v>
      </c>
    </row>
    <row r="13" spans="1:12">
      <c r="A13" s="116" t="s">
        <v>1124</v>
      </c>
      <c r="B13" s="83" t="s">
        <v>1141</v>
      </c>
      <c r="C13" s="83" t="s">
        <v>1132</v>
      </c>
      <c r="D13" s="137" t="s">
        <v>1142</v>
      </c>
      <c r="E13" s="93" t="s">
        <v>1133</v>
      </c>
      <c r="F13" s="144" t="s">
        <v>1129</v>
      </c>
      <c r="G13" s="93" t="s">
        <v>1134</v>
      </c>
      <c r="H13" s="144"/>
      <c r="I13" s="126" t="s">
        <v>1131</v>
      </c>
    </row>
    <row r="14" spans="1:12">
      <c r="A14" s="116" t="s">
        <v>1124</v>
      </c>
      <c r="B14" s="83" t="s">
        <v>1141</v>
      </c>
      <c r="C14" s="83" t="s">
        <v>1135</v>
      </c>
      <c r="D14" s="137" t="s">
        <v>1142</v>
      </c>
      <c r="E14" s="93" t="s">
        <v>1136</v>
      </c>
      <c r="F14" s="144" t="s">
        <v>1129</v>
      </c>
      <c r="G14" s="93" t="s">
        <v>1137</v>
      </c>
      <c r="H14" s="144"/>
      <c r="I14" s="126" t="s">
        <v>1131</v>
      </c>
    </row>
    <row r="15" spans="1:12">
      <c r="A15" s="116" t="s">
        <v>1124</v>
      </c>
      <c r="B15" s="83" t="s">
        <v>1141</v>
      </c>
      <c r="C15" s="83" t="s">
        <v>1138</v>
      </c>
      <c r="D15" s="137" t="s">
        <v>1142</v>
      </c>
      <c r="E15" s="93" t="s">
        <v>1139</v>
      </c>
      <c r="F15" s="144" t="s">
        <v>1129</v>
      </c>
      <c r="G15" s="93" t="s">
        <v>1140</v>
      </c>
      <c r="H15" s="144"/>
      <c r="I15" s="126" t="s">
        <v>1131</v>
      </c>
    </row>
    <row r="16" spans="1:12">
      <c r="A16" s="116" t="s">
        <v>1124</v>
      </c>
      <c r="B16" s="83" t="s">
        <v>1143</v>
      </c>
      <c r="C16" s="83" t="s">
        <v>1126</v>
      </c>
      <c r="D16" s="137" t="s">
        <v>1144</v>
      </c>
      <c r="E16" s="93" t="s">
        <v>1128</v>
      </c>
      <c r="F16" s="144">
        <v>18</v>
      </c>
      <c r="G16" s="93" t="s">
        <v>1108</v>
      </c>
      <c r="H16" s="144"/>
      <c r="I16" s="126" t="s">
        <v>1145</v>
      </c>
    </row>
    <row r="17" spans="1:9">
      <c r="A17" s="116" t="s">
        <v>1124</v>
      </c>
      <c r="B17" s="83" t="s">
        <v>1143</v>
      </c>
      <c r="C17" s="83" t="s">
        <v>1132</v>
      </c>
      <c r="D17" s="137" t="s">
        <v>1144</v>
      </c>
      <c r="E17" s="93" t="s">
        <v>1133</v>
      </c>
      <c r="F17" s="144">
        <v>18</v>
      </c>
      <c r="G17" s="93" t="s">
        <v>1146</v>
      </c>
      <c r="H17" s="144"/>
      <c r="I17" s="126" t="s">
        <v>1147</v>
      </c>
    </row>
    <row r="18" spans="1:9">
      <c r="A18" s="116" t="s">
        <v>1124</v>
      </c>
      <c r="B18" s="83" t="s">
        <v>1143</v>
      </c>
      <c r="C18" s="83" t="s">
        <v>1135</v>
      </c>
      <c r="D18" s="137" t="s">
        <v>1144</v>
      </c>
      <c r="E18" s="93" t="s">
        <v>1136</v>
      </c>
      <c r="F18" s="144">
        <v>18</v>
      </c>
      <c r="G18" s="93" t="s">
        <v>1148</v>
      </c>
      <c r="H18" s="144"/>
      <c r="I18" s="126" t="s">
        <v>1149</v>
      </c>
    </row>
    <row r="19" spans="1:9">
      <c r="A19" s="116" t="s">
        <v>1124</v>
      </c>
      <c r="B19" s="83" t="s">
        <v>1143</v>
      </c>
      <c r="C19" s="83" t="s">
        <v>1138</v>
      </c>
      <c r="D19" s="137" t="s">
        <v>1144</v>
      </c>
      <c r="E19" s="93" t="s">
        <v>1139</v>
      </c>
      <c r="F19" s="144">
        <v>18</v>
      </c>
      <c r="G19" s="93" t="s">
        <v>1112</v>
      </c>
      <c r="H19" s="144"/>
      <c r="I19" s="126" t="s">
        <v>1150</v>
      </c>
    </row>
    <row r="20" spans="1:9">
      <c r="A20" s="116" t="s">
        <v>1124</v>
      </c>
      <c r="B20" s="83" t="s">
        <v>1151</v>
      </c>
      <c r="C20" s="83" t="s">
        <v>1126</v>
      </c>
      <c r="D20" s="137" t="s">
        <v>1152</v>
      </c>
      <c r="E20" s="93" t="s">
        <v>1128</v>
      </c>
      <c r="F20" s="144" t="s">
        <v>1129</v>
      </c>
      <c r="G20" s="93" t="s">
        <v>1146</v>
      </c>
      <c r="H20" s="144"/>
      <c r="I20" s="126" t="s">
        <v>1131</v>
      </c>
    </row>
    <row r="21" spans="1:9">
      <c r="A21" s="116" t="s">
        <v>1124</v>
      </c>
      <c r="B21" s="83" t="s">
        <v>1151</v>
      </c>
      <c r="C21" s="83" t="s">
        <v>1132</v>
      </c>
      <c r="D21" s="137" t="s">
        <v>1152</v>
      </c>
      <c r="E21" s="93" t="s">
        <v>1133</v>
      </c>
      <c r="F21" s="144" t="s">
        <v>1129</v>
      </c>
      <c r="G21" s="93" t="s">
        <v>1108</v>
      </c>
      <c r="H21" s="144"/>
      <c r="I21" s="126" t="s">
        <v>1131</v>
      </c>
    </row>
    <row r="22" spans="1:9">
      <c r="A22" s="116" t="s">
        <v>1124</v>
      </c>
      <c r="B22" s="83" t="s">
        <v>1151</v>
      </c>
      <c r="C22" s="83" t="s">
        <v>1135</v>
      </c>
      <c r="D22" s="137" t="s">
        <v>1152</v>
      </c>
      <c r="E22" s="93" t="s">
        <v>1136</v>
      </c>
      <c r="F22" s="144" t="s">
        <v>1129</v>
      </c>
      <c r="G22" s="93" t="s">
        <v>1148</v>
      </c>
      <c r="H22" s="144"/>
      <c r="I22" s="126" t="s">
        <v>1131</v>
      </c>
    </row>
    <row r="23" spans="1:9">
      <c r="A23" s="116" t="s">
        <v>1124</v>
      </c>
      <c r="B23" s="83" t="s">
        <v>1151</v>
      </c>
      <c r="C23" s="83" t="s">
        <v>1138</v>
      </c>
      <c r="D23" s="137" t="s">
        <v>1152</v>
      </c>
      <c r="E23" s="93" t="s">
        <v>1139</v>
      </c>
      <c r="F23" s="144" t="s">
        <v>1129</v>
      </c>
      <c r="G23" s="93" t="s">
        <v>1112</v>
      </c>
      <c r="H23" s="144"/>
      <c r="I23" s="126" t="s">
        <v>1131</v>
      </c>
    </row>
    <row r="24" spans="1:9">
      <c r="A24" s="116" t="s">
        <v>1124</v>
      </c>
      <c r="B24" s="83" t="s">
        <v>1153</v>
      </c>
      <c r="C24" s="83" t="s">
        <v>1126</v>
      </c>
      <c r="D24" s="137" t="s">
        <v>1154</v>
      </c>
      <c r="E24" s="93" t="s">
        <v>1128</v>
      </c>
      <c r="F24" s="144" t="s">
        <v>1129</v>
      </c>
      <c r="G24" s="93" t="s">
        <v>1146</v>
      </c>
      <c r="H24" s="144"/>
      <c r="I24" s="126" t="s">
        <v>1131</v>
      </c>
    </row>
    <row r="25" spans="1:9">
      <c r="A25" s="116" t="s">
        <v>1124</v>
      </c>
      <c r="B25" s="83" t="s">
        <v>1153</v>
      </c>
      <c r="C25" s="83" t="s">
        <v>1132</v>
      </c>
      <c r="D25" s="137" t="s">
        <v>1154</v>
      </c>
      <c r="E25" s="93" t="s">
        <v>1133</v>
      </c>
      <c r="F25" s="144" t="s">
        <v>1129</v>
      </c>
      <c r="G25" s="93" t="s">
        <v>1108</v>
      </c>
      <c r="H25" s="144"/>
      <c r="I25" s="126" t="s">
        <v>1131</v>
      </c>
    </row>
    <row r="26" spans="1:9">
      <c r="A26" s="116" t="s">
        <v>1124</v>
      </c>
      <c r="B26" s="83" t="s">
        <v>1153</v>
      </c>
      <c r="C26" s="83" t="s">
        <v>1135</v>
      </c>
      <c r="D26" s="137" t="s">
        <v>1154</v>
      </c>
      <c r="E26" s="93" t="s">
        <v>1136</v>
      </c>
      <c r="F26" s="144" t="s">
        <v>1129</v>
      </c>
      <c r="G26" s="93" t="s">
        <v>1148</v>
      </c>
      <c r="H26" s="144"/>
      <c r="I26" s="126" t="s">
        <v>1131</v>
      </c>
    </row>
    <row r="27" spans="1:9">
      <c r="A27" s="116" t="s">
        <v>1124</v>
      </c>
      <c r="B27" s="83" t="s">
        <v>1153</v>
      </c>
      <c r="C27" s="83" t="s">
        <v>1138</v>
      </c>
      <c r="D27" s="137" t="s">
        <v>1154</v>
      </c>
      <c r="E27" s="93" t="s">
        <v>1139</v>
      </c>
      <c r="F27" s="144" t="s">
        <v>1129</v>
      </c>
      <c r="G27" s="93" t="s">
        <v>1112</v>
      </c>
      <c r="H27" s="144"/>
      <c r="I27" s="126" t="s">
        <v>1131</v>
      </c>
    </row>
    <row r="28" spans="1:9">
      <c r="A28" s="116" t="s">
        <v>1124</v>
      </c>
      <c r="B28" s="83" t="s">
        <v>1155</v>
      </c>
      <c r="C28" s="83" t="s">
        <v>1126</v>
      </c>
      <c r="D28" s="137" t="s">
        <v>1156</v>
      </c>
      <c r="E28" s="93" t="s">
        <v>1128</v>
      </c>
      <c r="F28" s="144" t="s">
        <v>1129</v>
      </c>
      <c r="G28" s="93" t="s">
        <v>1146</v>
      </c>
      <c r="H28" s="144"/>
      <c r="I28" s="126" t="s">
        <v>1131</v>
      </c>
    </row>
    <row r="29" spans="1:9">
      <c r="A29" s="116" t="s">
        <v>1124</v>
      </c>
      <c r="B29" s="83" t="s">
        <v>1155</v>
      </c>
      <c r="C29" s="83" t="s">
        <v>1132</v>
      </c>
      <c r="D29" s="137" t="s">
        <v>1156</v>
      </c>
      <c r="E29" s="93" t="s">
        <v>1133</v>
      </c>
      <c r="F29" s="144" t="s">
        <v>1129</v>
      </c>
      <c r="G29" s="93" t="s">
        <v>1108</v>
      </c>
      <c r="H29" s="144"/>
      <c r="I29" s="126" t="s">
        <v>1131</v>
      </c>
    </row>
    <row r="30" spans="1:9">
      <c r="A30" s="116" t="s">
        <v>1124</v>
      </c>
      <c r="B30" s="83" t="s">
        <v>1155</v>
      </c>
      <c r="C30" s="83" t="s">
        <v>1135</v>
      </c>
      <c r="D30" s="137" t="s">
        <v>1156</v>
      </c>
      <c r="E30" s="93" t="s">
        <v>1136</v>
      </c>
      <c r="F30" s="144" t="s">
        <v>1129</v>
      </c>
      <c r="G30" s="93" t="s">
        <v>1148</v>
      </c>
      <c r="H30" s="144"/>
      <c r="I30" s="126" t="s">
        <v>1131</v>
      </c>
    </row>
    <row r="31" spans="1:9">
      <c r="A31" s="116" t="s">
        <v>1124</v>
      </c>
      <c r="B31" s="83" t="s">
        <v>1155</v>
      </c>
      <c r="C31" s="83" t="s">
        <v>1138</v>
      </c>
      <c r="D31" s="137" t="s">
        <v>1156</v>
      </c>
      <c r="E31" s="93" t="s">
        <v>1139</v>
      </c>
      <c r="F31" s="144" t="s">
        <v>1129</v>
      </c>
      <c r="G31" s="93" t="s">
        <v>1112</v>
      </c>
      <c r="H31" s="144"/>
      <c r="I31" s="126" t="s">
        <v>1131</v>
      </c>
    </row>
    <row r="32" spans="1:9">
      <c r="A32" s="116"/>
      <c r="D32" s="389" t="s">
        <v>1157</v>
      </c>
      <c r="E32" s="93"/>
      <c r="F32" s="144"/>
      <c r="H32" s="144"/>
      <c r="I32" s="127"/>
    </row>
    <row r="33" spans="1:9">
      <c r="A33" s="116"/>
      <c r="D33" s="389" t="s">
        <v>1157</v>
      </c>
      <c r="E33" s="93"/>
      <c r="F33" s="144"/>
      <c r="H33" s="144"/>
      <c r="I33" s="127"/>
    </row>
    <row r="34" spans="1:9">
      <c r="A34" s="116"/>
      <c r="D34" s="389" t="s">
        <v>1157</v>
      </c>
      <c r="E34" s="93"/>
      <c r="F34" s="144"/>
      <c r="H34" s="144"/>
      <c r="I34" s="127"/>
    </row>
    <row r="35" spans="1:9">
      <c r="A35" s="116"/>
      <c r="D35" s="389" t="s">
        <v>1157</v>
      </c>
      <c r="E35" s="93"/>
      <c r="F35" s="144"/>
      <c r="H35" s="144"/>
      <c r="I35" s="127"/>
    </row>
    <row r="36" spans="1:9">
      <c r="A36" s="116"/>
      <c r="D36" s="389" t="s">
        <v>1157</v>
      </c>
      <c r="E36" s="93"/>
      <c r="F36" s="144"/>
      <c r="H36" s="144"/>
      <c r="I36" s="127"/>
    </row>
    <row r="37" spans="1:9">
      <c r="A37" s="116"/>
      <c r="D37" s="389" t="s">
        <v>1158</v>
      </c>
      <c r="E37" s="93"/>
      <c r="F37" s="144"/>
      <c r="H37" s="144"/>
      <c r="I37" s="127"/>
    </row>
    <row r="38" spans="1:9">
      <c r="A38" s="116"/>
      <c r="D38" s="389" t="s">
        <v>1158</v>
      </c>
      <c r="E38" s="93"/>
      <c r="F38" s="144"/>
      <c r="H38" s="144"/>
      <c r="I38" s="127"/>
    </row>
    <row r="39" spans="1:9">
      <c r="A39" s="116"/>
      <c r="D39" s="389" t="s">
        <v>1158</v>
      </c>
      <c r="E39" s="93"/>
      <c r="F39" s="144"/>
      <c r="H39" s="144"/>
      <c r="I39" s="127"/>
    </row>
    <row r="40" spans="1:9">
      <c r="A40" s="116"/>
      <c r="D40" s="389" t="s">
        <v>1158</v>
      </c>
      <c r="E40" s="93"/>
      <c r="F40" s="144"/>
      <c r="H40" s="144"/>
      <c r="I40" s="126"/>
    </row>
    <row r="41" spans="1:9">
      <c r="A41" s="116"/>
      <c r="D41" s="389" t="s">
        <v>1158</v>
      </c>
      <c r="E41" s="93"/>
      <c r="F41" s="144"/>
      <c r="H41" s="144"/>
      <c r="I41" s="127"/>
    </row>
    <row r="42" spans="1:9">
      <c r="A42" s="116"/>
      <c r="D42" s="389" t="s">
        <v>1159</v>
      </c>
      <c r="E42" s="93"/>
      <c r="F42" s="144"/>
      <c r="H42" s="144"/>
      <c r="I42" s="127"/>
    </row>
    <row r="43" spans="1:9">
      <c r="A43" s="116"/>
      <c r="D43" s="389" t="s">
        <v>1159</v>
      </c>
      <c r="E43" s="93"/>
      <c r="F43" s="144"/>
      <c r="H43" s="144"/>
      <c r="I43" s="128"/>
    </row>
    <row r="44" spans="1:9">
      <c r="A44" s="116"/>
      <c r="D44" s="389" t="s">
        <v>1159</v>
      </c>
      <c r="E44" s="93"/>
      <c r="F44" s="144"/>
      <c r="H44" s="144"/>
      <c r="I44" s="128"/>
    </row>
    <row r="45" spans="1:9">
      <c r="A45" s="116"/>
      <c r="D45" s="389" t="s">
        <v>1159</v>
      </c>
      <c r="E45" s="93"/>
      <c r="F45" s="144"/>
      <c r="H45" s="144"/>
      <c r="I45" s="127"/>
    </row>
    <row r="46" spans="1:9">
      <c r="A46" s="116"/>
      <c r="D46" s="389" t="s">
        <v>1159</v>
      </c>
      <c r="E46" s="93"/>
      <c r="F46" s="144"/>
      <c r="H46" s="144"/>
      <c r="I46" s="127"/>
    </row>
    <row r="47" spans="1:9">
      <c r="A47" s="116"/>
      <c r="D47" s="389" t="s">
        <v>1159</v>
      </c>
      <c r="E47" s="93"/>
      <c r="F47" s="144"/>
      <c r="H47" s="144"/>
      <c r="I47" s="127"/>
    </row>
    <row r="48" spans="1:9">
      <c r="A48" s="116" t="s">
        <v>1160</v>
      </c>
      <c r="B48" s="83" t="s">
        <v>1161</v>
      </c>
      <c r="C48" s="83" t="s">
        <v>1162</v>
      </c>
      <c r="D48" s="389" t="s">
        <v>1163</v>
      </c>
      <c r="E48" s="93" t="s">
        <v>1164</v>
      </c>
      <c r="F48" s="144">
        <v>22</v>
      </c>
      <c r="G48" s="93" t="s">
        <v>1165</v>
      </c>
      <c r="H48" s="144"/>
      <c r="I48" s="126" t="s">
        <v>1166</v>
      </c>
    </row>
    <row r="49" spans="1:10">
      <c r="A49" s="116" t="s">
        <v>1160</v>
      </c>
      <c r="B49" s="83" t="s">
        <v>1161</v>
      </c>
      <c r="C49" s="83" t="s">
        <v>1105</v>
      </c>
      <c r="D49" s="389" t="s">
        <v>1163</v>
      </c>
      <c r="E49" s="93" t="s">
        <v>1107</v>
      </c>
      <c r="F49" s="144">
        <v>22</v>
      </c>
      <c r="G49" s="93" t="s">
        <v>1165</v>
      </c>
      <c r="H49" s="144"/>
      <c r="I49" s="126" t="s">
        <v>1167</v>
      </c>
    </row>
    <row r="50" spans="1:10">
      <c r="A50" s="116"/>
      <c r="D50" s="389" t="s">
        <v>1163</v>
      </c>
      <c r="F50" s="144"/>
      <c r="H50" s="144"/>
      <c r="I50" s="128"/>
    </row>
    <row r="51" spans="1:10">
      <c r="A51" s="116"/>
      <c r="D51" s="389" t="s">
        <v>1163</v>
      </c>
      <c r="E51" s="93"/>
      <c r="F51" s="144"/>
      <c r="H51" s="144"/>
      <c r="I51" s="127"/>
    </row>
    <row r="52" spans="1:10">
      <c r="A52" s="116"/>
      <c r="D52" s="389" t="s">
        <v>1163</v>
      </c>
      <c r="E52" s="93"/>
      <c r="F52" s="144"/>
      <c r="H52" s="144"/>
      <c r="I52" s="127"/>
    </row>
    <row r="53" spans="1:10">
      <c r="A53" s="116"/>
      <c r="D53" s="389" t="s">
        <v>1168</v>
      </c>
      <c r="E53" s="93"/>
      <c r="F53" s="144"/>
      <c r="H53" s="144"/>
      <c r="I53" s="127"/>
    </row>
    <row r="54" spans="1:10">
      <c r="A54" s="116" t="s">
        <v>1160</v>
      </c>
      <c r="B54" s="83" t="s">
        <v>1169</v>
      </c>
      <c r="C54" s="83" t="s">
        <v>1162</v>
      </c>
      <c r="D54" s="389" t="s">
        <v>1168</v>
      </c>
      <c r="E54" s="93" t="s">
        <v>1170</v>
      </c>
      <c r="F54" s="144">
        <v>22</v>
      </c>
      <c r="G54" s="93" t="s">
        <v>1165</v>
      </c>
      <c r="H54" s="144">
        <v>60</v>
      </c>
      <c r="I54" s="126" t="s">
        <v>1171</v>
      </c>
    </row>
    <row r="55" spans="1:10">
      <c r="A55" s="116" t="s">
        <v>1160</v>
      </c>
      <c r="B55" s="83" t="s">
        <v>1169</v>
      </c>
      <c r="C55" s="83" t="s">
        <v>1105</v>
      </c>
      <c r="D55" s="389" t="s">
        <v>1168</v>
      </c>
      <c r="E55" s="93" t="s">
        <v>1172</v>
      </c>
      <c r="F55" s="144">
        <v>22</v>
      </c>
      <c r="G55" s="93" t="s">
        <v>1165</v>
      </c>
      <c r="H55" s="144">
        <v>60</v>
      </c>
      <c r="I55" s="126" t="s">
        <v>1173</v>
      </c>
    </row>
    <row r="56" spans="1:10">
      <c r="A56" s="387" t="s">
        <v>1174</v>
      </c>
      <c r="B56" s="388" t="s">
        <v>1175</v>
      </c>
      <c r="C56" s="388" t="s">
        <v>1176</v>
      </c>
      <c r="D56" s="389" t="s">
        <v>1168</v>
      </c>
      <c r="E56" s="93" t="s">
        <v>1177</v>
      </c>
      <c r="F56" s="144">
        <v>22</v>
      </c>
      <c r="G56" s="93" t="s">
        <v>1178</v>
      </c>
      <c r="H56" s="144"/>
      <c r="I56" s="126" t="s">
        <v>1179</v>
      </c>
      <c r="J56" s="388"/>
    </row>
    <row r="57" spans="1:10">
      <c r="A57" s="116"/>
      <c r="D57" s="389" t="s">
        <v>1168</v>
      </c>
      <c r="E57" s="93"/>
      <c r="F57" s="144"/>
      <c r="H57" s="144"/>
      <c r="I57" s="127"/>
    </row>
    <row r="58" spans="1:10">
      <c r="A58" s="116"/>
      <c r="D58" s="389" t="s">
        <v>1180</v>
      </c>
      <c r="E58" s="93"/>
      <c r="F58" s="144"/>
      <c r="H58" s="144"/>
      <c r="I58" s="127"/>
    </row>
    <row r="59" spans="1:10">
      <c r="A59" s="387" t="s">
        <v>1160</v>
      </c>
      <c r="B59" s="83" t="s">
        <v>1181</v>
      </c>
      <c r="D59" s="389" t="s">
        <v>1180</v>
      </c>
      <c r="E59" s="93" t="s">
        <v>1182</v>
      </c>
      <c r="F59" s="144">
        <v>22</v>
      </c>
      <c r="G59" s="93" t="s">
        <v>1137</v>
      </c>
      <c r="H59" s="144"/>
      <c r="I59" s="126" t="s">
        <v>1183</v>
      </c>
      <c r="J59" s="126" t="s">
        <v>1184</v>
      </c>
    </row>
    <row r="60" spans="1:10">
      <c r="A60" s="387" t="s">
        <v>1160</v>
      </c>
      <c r="B60" s="83" t="s">
        <v>1181</v>
      </c>
      <c r="D60" s="389" t="s">
        <v>1180</v>
      </c>
      <c r="E60" s="93" t="s">
        <v>1107</v>
      </c>
      <c r="F60" s="144">
        <v>22</v>
      </c>
      <c r="G60" s="93" t="s">
        <v>1137</v>
      </c>
      <c r="H60" s="144"/>
      <c r="I60" s="126" t="s">
        <v>1185</v>
      </c>
      <c r="J60" s="126" t="s">
        <v>1186</v>
      </c>
    </row>
    <row r="61" spans="1:10">
      <c r="A61" s="116"/>
      <c r="D61" s="389" t="s">
        <v>1180</v>
      </c>
      <c r="E61" s="93"/>
      <c r="F61" s="144"/>
      <c r="H61" s="144"/>
      <c r="I61" s="127"/>
    </row>
    <row r="62" spans="1:10">
      <c r="A62" s="116"/>
      <c r="D62" s="389" t="s">
        <v>1180</v>
      </c>
      <c r="E62" s="93"/>
      <c r="F62" s="144"/>
      <c r="H62" s="144"/>
      <c r="I62" s="127"/>
    </row>
    <row r="63" spans="1:10">
      <c r="A63" s="116" t="s">
        <v>1160</v>
      </c>
      <c r="B63" s="83" t="s">
        <v>1187</v>
      </c>
      <c r="C63" s="83" t="s">
        <v>1188</v>
      </c>
      <c r="D63" s="389" t="s">
        <v>1189</v>
      </c>
      <c r="E63" s="93" t="s">
        <v>1190</v>
      </c>
      <c r="F63" s="144">
        <v>22</v>
      </c>
      <c r="G63" s="93" t="s">
        <v>1112</v>
      </c>
      <c r="H63" s="144"/>
      <c r="I63" s="129" t="s">
        <v>1191</v>
      </c>
    </row>
    <row r="64" spans="1:10">
      <c r="A64" s="116" t="s">
        <v>1192</v>
      </c>
      <c r="B64" s="83" t="s">
        <v>1193</v>
      </c>
      <c r="C64" s="83" t="s">
        <v>1162</v>
      </c>
      <c r="D64" s="389" t="s">
        <v>1189</v>
      </c>
      <c r="E64" s="93" t="s">
        <v>1194</v>
      </c>
      <c r="F64" s="144">
        <v>22</v>
      </c>
      <c r="G64" s="93" t="s">
        <v>1148</v>
      </c>
      <c r="H64" s="144"/>
      <c r="I64" s="126" t="s">
        <v>1195</v>
      </c>
    </row>
    <row r="65" spans="1:9">
      <c r="A65" s="116" t="s">
        <v>1160</v>
      </c>
      <c r="B65" s="83" t="s">
        <v>1187</v>
      </c>
      <c r="C65" s="83" t="s">
        <v>1105</v>
      </c>
      <c r="D65" s="389" t="s">
        <v>1189</v>
      </c>
      <c r="E65" s="93" t="s">
        <v>1107</v>
      </c>
      <c r="F65" s="144">
        <v>22</v>
      </c>
      <c r="G65" s="93" t="s">
        <v>1108</v>
      </c>
      <c r="H65" s="144"/>
      <c r="I65" s="129" t="s">
        <v>1196</v>
      </c>
    </row>
    <row r="66" spans="1:9">
      <c r="A66" s="116" t="s">
        <v>1160</v>
      </c>
      <c r="B66" s="83" t="s">
        <v>1187</v>
      </c>
      <c r="C66" s="83" t="s">
        <v>1197</v>
      </c>
      <c r="D66" s="389" t="s">
        <v>1189</v>
      </c>
      <c r="E66" s="93" t="s">
        <v>1198</v>
      </c>
      <c r="F66" s="144">
        <v>22</v>
      </c>
      <c r="G66" s="93" t="s">
        <v>1148</v>
      </c>
      <c r="H66" s="144"/>
      <c r="I66" s="129" t="s">
        <v>1199</v>
      </c>
    </row>
    <row r="67" spans="1:9">
      <c r="A67" s="116"/>
      <c r="D67" s="389" t="s">
        <v>1189</v>
      </c>
      <c r="E67" s="93"/>
      <c r="F67" s="144"/>
      <c r="H67" s="144"/>
      <c r="I67" s="127"/>
    </row>
    <row r="68" spans="1:9">
      <c r="A68" s="116"/>
      <c r="D68" s="389" t="s">
        <v>1200</v>
      </c>
      <c r="E68" s="93"/>
      <c r="F68" s="144"/>
      <c r="H68" s="144"/>
      <c r="I68" s="127"/>
    </row>
    <row r="69" spans="1:9">
      <c r="A69" s="116" t="s">
        <v>1192</v>
      </c>
      <c r="B69" s="83" t="s">
        <v>1201</v>
      </c>
      <c r="C69" s="83" t="s">
        <v>1162</v>
      </c>
      <c r="D69" s="389" t="s">
        <v>1200</v>
      </c>
      <c r="E69" s="93" t="s">
        <v>1202</v>
      </c>
      <c r="F69" s="144">
        <v>22</v>
      </c>
      <c r="G69" s="93" t="s">
        <v>1137</v>
      </c>
      <c r="H69" s="144"/>
      <c r="I69" s="390" t="s">
        <v>1203</v>
      </c>
    </row>
    <row r="70" spans="1:9">
      <c r="A70" s="116" t="s">
        <v>1192</v>
      </c>
      <c r="B70" s="83" t="s">
        <v>1204</v>
      </c>
      <c r="D70" s="389" t="s">
        <v>1200</v>
      </c>
      <c r="E70" s="93" t="s">
        <v>1107</v>
      </c>
      <c r="F70" s="144">
        <v>22</v>
      </c>
      <c r="G70" s="93" t="s">
        <v>1108</v>
      </c>
      <c r="H70" s="144"/>
      <c r="I70" s="126" t="s">
        <v>1205</v>
      </c>
    </row>
    <row r="71" spans="1:9">
      <c r="A71" s="116" t="s">
        <v>1192</v>
      </c>
      <c r="B71" s="83" t="s">
        <v>1206</v>
      </c>
      <c r="C71" s="83" t="s">
        <v>1207</v>
      </c>
      <c r="D71" s="389" t="s">
        <v>1200</v>
      </c>
      <c r="E71" s="93" t="s">
        <v>1208</v>
      </c>
      <c r="F71" s="144">
        <v>24</v>
      </c>
      <c r="G71" s="93" t="s">
        <v>1165</v>
      </c>
      <c r="H71" s="144"/>
      <c r="I71" s="126" t="s">
        <v>1209</v>
      </c>
    </row>
    <row r="72" spans="1:9">
      <c r="A72" s="116"/>
      <c r="D72" s="389" t="s">
        <v>1200</v>
      </c>
      <c r="E72" s="93"/>
      <c r="F72" s="144"/>
      <c r="H72" s="144"/>
      <c r="I72" s="127"/>
    </row>
    <row r="73" spans="1:9">
      <c r="A73" s="116"/>
      <c r="D73" s="389" t="s">
        <v>1210</v>
      </c>
      <c r="E73" s="93"/>
      <c r="F73" s="144"/>
      <c r="H73" s="144"/>
      <c r="I73" s="127"/>
    </row>
    <row r="74" spans="1:9">
      <c r="A74" s="116" t="s">
        <v>1192</v>
      </c>
      <c r="B74" s="83" t="s">
        <v>1211</v>
      </c>
      <c r="C74" s="83" t="s">
        <v>1162</v>
      </c>
      <c r="D74" s="389" t="s">
        <v>1210</v>
      </c>
      <c r="E74" s="93" t="s">
        <v>1212</v>
      </c>
      <c r="F74" s="144">
        <v>22</v>
      </c>
      <c r="G74" s="93" t="s">
        <v>1165</v>
      </c>
      <c r="H74" s="144"/>
      <c r="I74" s="126" t="s">
        <v>1213</v>
      </c>
    </row>
    <row r="75" spans="1:9">
      <c r="A75" s="116" t="s">
        <v>1192</v>
      </c>
      <c r="B75" s="83" t="s">
        <v>1211</v>
      </c>
      <c r="C75" s="83" t="s">
        <v>1105</v>
      </c>
      <c r="D75" s="389" t="s">
        <v>1210</v>
      </c>
      <c r="E75" s="93" t="s">
        <v>1107</v>
      </c>
      <c r="F75" s="144">
        <v>22</v>
      </c>
      <c r="G75" s="93" t="s">
        <v>1108</v>
      </c>
      <c r="H75" s="144"/>
      <c r="I75" s="126" t="s">
        <v>1214</v>
      </c>
    </row>
    <row r="76" spans="1:9">
      <c r="A76" s="116" t="s">
        <v>1192</v>
      </c>
      <c r="B76" s="83" t="s">
        <v>1215</v>
      </c>
      <c r="C76" s="83" t="s">
        <v>1207</v>
      </c>
      <c r="D76" s="389" t="s">
        <v>1210</v>
      </c>
      <c r="E76" s="93" t="s">
        <v>1216</v>
      </c>
      <c r="F76" s="144">
        <v>24</v>
      </c>
      <c r="G76" s="93" t="s">
        <v>1148</v>
      </c>
      <c r="H76" s="144"/>
      <c r="I76" s="126" t="s">
        <v>1217</v>
      </c>
    </row>
    <row r="77" spans="1:9">
      <c r="A77" s="116"/>
      <c r="D77" s="389" t="s">
        <v>1210</v>
      </c>
      <c r="E77" s="93"/>
      <c r="F77" s="144"/>
      <c r="H77" s="144"/>
      <c r="I77" s="127"/>
    </row>
    <row r="78" spans="1:9">
      <c r="A78" s="116" t="s">
        <v>1103</v>
      </c>
      <c r="B78" s="391" t="s">
        <v>1218</v>
      </c>
      <c r="C78" s="83" t="s">
        <v>1219</v>
      </c>
      <c r="D78" s="137" t="s">
        <v>1220</v>
      </c>
      <c r="E78" s="93" t="s">
        <v>1111</v>
      </c>
      <c r="F78" s="144">
        <v>14</v>
      </c>
      <c r="G78" s="93" t="s">
        <v>1112</v>
      </c>
      <c r="H78" s="144"/>
      <c r="I78" s="126" t="s">
        <v>1221</v>
      </c>
    </row>
    <row r="79" spans="1:9">
      <c r="A79" s="116" t="s">
        <v>1103</v>
      </c>
      <c r="B79" s="391" t="s">
        <v>1218</v>
      </c>
      <c r="C79" s="83" t="s">
        <v>1</v>
      </c>
      <c r="D79" s="137" t="s">
        <v>1220</v>
      </c>
      <c r="E79" s="93" t="s">
        <v>1222</v>
      </c>
      <c r="F79" s="144">
        <v>14</v>
      </c>
      <c r="G79" s="93" t="s">
        <v>1108</v>
      </c>
      <c r="H79" s="144"/>
      <c r="I79" s="126" t="s">
        <v>1223</v>
      </c>
    </row>
    <row r="80" spans="1:9">
      <c r="A80" s="387" t="s">
        <v>1224</v>
      </c>
      <c r="B80" s="83" t="s">
        <v>1225</v>
      </c>
      <c r="C80" s="83" t="s">
        <v>1219</v>
      </c>
      <c r="D80" s="137" t="s">
        <v>1226</v>
      </c>
      <c r="E80" s="93" t="s">
        <v>1227</v>
      </c>
      <c r="F80" s="144">
        <v>18</v>
      </c>
      <c r="G80" s="93" t="s">
        <v>1165</v>
      </c>
      <c r="H80" s="144"/>
      <c r="I80" s="126" t="s">
        <v>1228</v>
      </c>
    </row>
    <row r="81" spans="1:14">
      <c r="A81" s="387" t="s">
        <v>1224</v>
      </c>
      <c r="B81" s="83" t="s">
        <v>1225</v>
      </c>
      <c r="C81" s="83" t="s">
        <v>1</v>
      </c>
      <c r="D81" s="137" t="s">
        <v>1226</v>
      </c>
      <c r="E81" s="93" t="s">
        <v>1229</v>
      </c>
      <c r="F81" s="144">
        <v>18</v>
      </c>
      <c r="G81" s="93" t="s">
        <v>1165</v>
      </c>
      <c r="H81" s="144"/>
      <c r="I81" s="126" t="s">
        <v>1230</v>
      </c>
    </row>
    <row r="82" spans="1:14">
      <c r="A82" s="387" t="s">
        <v>1174</v>
      </c>
      <c r="B82" s="388" t="s">
        <v>1231</v>
      </c>
      <c r="C82" s="388" t="s">
        <v>1219</v>
      </c>
      <c r="D82" s="389" t="s">
        <v>1232</v>
      </c>
      <c r="E82" s="93" t="s">
        <v>1227</v>
      </c>
      <c r="F82" s="144">
        <v>22</v>
      </c>
      <c r="G82" s="93" t="s">
        <v>1112</v>
      </c>
      <c r="H82" s="144"/>
      <c r="I82" s="390"/>
      <c r="L82" s="392"/>
    </row>
    <row r="83" spans="1:14">
      <c r="A83" s="387" t="s">
        <v>1174</v>
      </c>
      <c r="B83" s="388" t="s">
        <v>1231</v>
      </c>
      <c r="C83" s="388" t="s">
        <v>1</v>
      </c>
      <c r="D83" s="137" t="s">
        <v>1232</v>
      </c>
      <c r="E83" s="93" t="s">
        <v>1229</v>
      </c>
      <c r="F83" s="144">
        <v>22</v>
      </c>
      <c r="G83" s="93" t="s">
        <v>1108</v>
      </c>
      <c r="H83" s="144"/>
      <c r="I83" s="390"/>
      <c r="J83" s="388"/>
      <c r="L83" s="388" t="s">
        <v>1233</v>
      </c>
    </row>
    <row r="84" spans="1:14">
      <c r="A84" s="387" t="s">
        <v>1234</v>
      </c>
      <c r="C84" s="83" t="s">
        <v>1219</v>
      </c>
      <c r="D84" s="137" t="s">
        <v>1235</v>
      </c>
      <c r="E84" s="93" t="s">
        <v>1227</v>
      </c>
      <c r="F84" s="144">
        <v>18</v>
      </c>
      <c r="G84" s="93" t="s">
        <v>1112</v>
      </c>
      <c r="H84" s="144"/>
      <c r="I84" s="126" t="s">
        <v>1236</v>
      </c>
    </row>
    <row r="85" spans="1:14" ht="15.75" thickBot="1">
      <c r="A85" s="387" t="s">
        <v>1234</v>
      </c>
      <c r="C85" s="83" t="s">
        <v>1</v>
      </c>
      <c r="D85" s="137" t="s">
        <v>1235</v>
      </c>
      <c r="E85" s="93" t="s">
        <v>1237</v>
      </c>
      <c r="F85" s="144">
        <v>18</v>
      </c>
      <c r="G85" s="93" t="s">
        <v>1108</v>
      </c>
      <c r="H85" s="144"/>
      <c r="I85" s="126" t="s">
        <v>1238</v>
      </c>
      <c r="J85" s="388"/>
    </row>
    <row r="86" spans="1:14">
      <c r="A86" s="393" t="s">
        <v>1174</v>
      </c>
      <c r="B86" s="394" t="s">
        <v>1239</v>
      </c>
      <c r="C86" s="201" t="s">
        <v>1</v>
      </c>
      <c r="D86" s="395" t="s">
        <v>1240</v>
      </c>
      <c r="E86" s="396" t="s">
        <v>1107</v>
      </c>
      <c r="F86" s="202"/>
      <c r="G86" s="203"/>
      <c r="H86" s="202"/>
      <c r="I86" s="204"/>
      <c r="J86" s="397" t="s">
        <v>1241</v>
      </c>
      <c r="K86" s="199"/>
    </row>
    <row r="87" spans="1:14">
      <c r="A87" s="398" t="s">
        <v>1174</v>
      </c>
      <c r="B87" s="399" t="s">
        <v>1239</v>
      </c>
      <c r="C87" s="193" t="s">
        <v>1219</v>
      </c>
      <c r="D87" s="165" t="s">
        <v>1240</v>
      </c>
      <c r="E87" s="194" t="s">
        <v>1242</v>
      </c>
      <c r="F87" s="195"/>
      <c r="G87" s="196"/>
      <c r="H87" s="195"/>
      <c r="I87" s="163"/>
      <c r="J87" s="400" t="s">
        <v>1241</v>
      </c>
      <c r="K87" s="197"/>
      <c r="L87" s="388" t="s">
        <v>1243</v>
      </c>
      <c r="M87" s="401" t="s">
        <v>1244</v>
      </c>
      <c r="N87" s="401" t="s">
        <v>1245</v>
      </c>
    </row>
    <row r="88" spans="1:14">
      <c r="A88" s="116" t="s">
        <v>1174</v>
      </c>
      <c r="B88" s="388" t="s">
        <v>1239</v>
      </c>
      <c r="C88" s="83" t="s">
        <v>1246</v>
      </c>
      <c r="D88" s="389" t="s">
        <v>1240</v>
      </c>
      <c r="E88" s="93" t="s">
        <v>1247</v>
      </c>
      <c r="F88" s="144">
        <v>22</v>
      </c>
      <c r="G88" s="93" t="s">
        <v>1108</v>
      </c>
      <c r="H88" s="144"/>
      <c r="I88" s="126" t="s">
        <v>1248</v>
      </c>
      <c r="J88" s="136"/>
      <c r="K88" s="197"/>
      <c r="L88" s="388" t="s">
        <v>1249</v>
      </c>
      <c r="M88" s="83">
        <v>150</v>
      </c>
      <c r="N88" s="83">
        <v>4</v>
      </c>
    </row>
    <row r="89" spans="1:14">
      <c r="A89" s="116" t="s">
        <v>1174</v>
      </c>
      <c r="B89" s="388" t="s">
        <v>1239</v>
      </c>
      <c r="C89" s="83" t="s">
        <v>1176</v>
      </c>
      <c r="D89" s="389" t="s">
        <v>1240</v>
      </c>
      <c r="E89" s="93" t="s">
        <v>1250</v>
      </c>
      <c r="F89" s="144">
        <v>22</v>
      </c>
      <c r="G89" s="93" t="s">
        <v>1108</v>
      </c>
      <c r="H89" s="144"/>
      <c r="I89" s="130" t="s">
        <v>1251</v>
      </c>
      <c r="J89" s="136"/>
      <c r="K89" s="197"/>
      <c r="L89" s="388" t="s">
        <v>1252</v>
      </c>
      <c r="M89" s="83">
        <v>500</v>
      </c>
      <c r="N89" s="83">
        <v>6</v>
      </c>
    </row>
    <row r="90" spans="1:14">
      <c r="A90" s="387" t="s">
        <v>1234</v>
      </c>
      <c r="B90" s="388"/>
      <c r="C90" s="388" t="s">
        <v>1</v>
      </c>
      <c r="D90" s="389" t="s">
        <v>1253</v>
      </c>
      <c r="E90" s="402" t="s">
        <v>1107</v>
      </c>
      <c r="F90" s="144"/>
      <c r="H90" s="144"/>
      <c r="I90" s="127"/>
      <c r="J90" s="136"/>
      <c r="K90" s="197"/>
      <c r="L90" s="388"/>
    </row>
    <row r="91" spans="1:14">
      <c r="A91" s="387" t="s">
        <v>1234</v>
      </c>
      <c r="B91" s="388"/>
      <c r="C91" s="388" t="s">
        <v>1219</v>
      </c>
      <c r="D91" s="164" t="s">
        <v>1253</v>
      </c>
      <c r="E91" s="198" t="s">
        <v>1242</v>
      </c>
      <c r="F91" s="144"/>
      <c r="H91" s="144"/>
      <c r="I91" s="127"/>
      <c r="J91" s="136"/>
      <c r="K91" s="197"/>
      <c r="L91" s="388"/>
    </row>
    <row r="92" spans="1:14">
      <c r="A92" s="387" t="s">
        <v>1254</v>
      </c>
      <c r="B92" s="83" t="s">
        <v>1255</v>
      </c>
      <c r="C92" s="388" t="s">
        <v>1246</v>
      </c>
      <c r="D92" s="389" t="s">
        <v>1253</v>
      </c>
      <c r="E92" s="93" t="s">
        <v>1256</v>
      </c>
      <c r="F92" s="144">
        <v>22</v>
      </c>
      <c r="G92" s="402" t="s">
        <v>1108</v>
      </c>
      <c r="H92" s="144"/>
      <c r="I92" s="126" t="s">
        <v>1257</v>
      </c>
      <c r="J92" s="136"/>
      <c r="K92" s="197"/>
      <c r="L92" s="388" t="s">
        <v>1258</v>
      </c>
      <c r="M92" s="83">
        <v>100</v>
      </c>
      <c r="N92" s="388" t="s">
        <v>1</v>
      </c>
    </row>
    <row r="93" spans="1:14">
      <c r="A93" s="387" t="s">
        <v>1254</v>
      </c>
      <c r="B93" s="83" t="s">
        <v>1255</v>
      </c>
      <c r="C93" s="83" t="s">
        <v>1176</v>
      </c>
      <c r="D93" s="389" t="s">
        <v>1253</v>
      </c>
      <c r="E93" s="93" t="s">
        <v>1259</v>
      </c>
      <c r="F93" s="144">
        <v>22</v>
      </c>
      <c r="G93" s="402" t="s">
        <v>1260</v>
      </c>
      <c r="H93" s="144"/>
      <c r="I93" s="126" t="s">
        <v>1261</v>
      </c>
      <c r="J93" s="136"/>
      <c r="K93" s="197"/>
    </row>
    <row r="94" spans="1:14">
      <c r="A94" s="387" t="s">
        <v>1234</v>
      </c>
      <c r="D94" s="389" t="s">
        <v>1262</v>
      </c>
      <c r="E94" s="402" t="s">
        <v>1107</v>
      </c>
      <c r="F94" s="144"/>
      <c r="H94" s="144"/>
      <c r="I94" s="127"/>
      <c r="J94" s="136"/>
      <c r="K94" s="197"/>
    </row>
    <row r="95" spans="1:14">
      <c r="A95" s="387" t="s">
        <v>1234</v>
      </c>
      <c r="D95" s="164" t="s">
        <v>1262</v>
      </c>
      <c r="E95" s="198" t="s">
        <v>1242</v>
      </c>
      <c r="F95" s="144"/>
      <c r="H95" s="144"/>
      <c r="I95" s="127"/>
      <c r="J95" s="136"/>
      <c r="K95" s="197"/>
    </row>
    <row r="96" spans="1:14">
      <c r="A96" s="116" t="s">
        <v>1174</v>
      </c>
      <c r="B96" s="83" t="s">
        <v>685</v>
      </c>
      <c r="C96" s="83" t="s">
        <v>1246</v>
      </c>
      <c r="D96" s="389" t="s">
        <v>1262</v>
      </c>
      <c r="E96" s="93" t="s">
        <v>1263</v>
      </c>
      <c r="F96" s="144">
        <v>22</v>
      </c>
      <c r="G96" s="93" t="s">
        <v>1137</v>
      </c>
      <c r="H96" s="144"/>
      <c r="I96" s="126" t="s">
        <v>1264</v>
      </c>
      <c r="J96" s="136"/>
      <c r="K96" s="197"/>
    </row>
    <row r="97" spans="1:11" ht="15.75" thickBot="1">
      <c r="A97" s="205" t="s">
        <v>1174</v>
      </c>
      <c r="B97" s="118" t="s">
        <v>685</v>
      </c>
      <c r="C97" s="118" t="s">
        <v>1176</v>
      </c>
      <c r="D97" s="403" t="s">
        <v>1262</v>
      </c>
      <c r="E97" s="131" t="s">
        <v>1265</v>
      </c>
      <c r="F97" s="145">
        <v>22</v>
      </c>
      <c r="G97" s="131" t="s">
        <v>1148</v>
      </c>
      <c r="H97" s="145"/>
      <c r="I97" s="206" t="s">
        <v>1266</v>
      </c>
      <c r="J97" s="404"/>
      <c r="K97" s="200"/>
    </row>
    <row r="98" spans="1:11">
      <c r="A98" s="116" t="s">
        <v>1267</v>
      </c>
      <c r="B98" s="83" t="s">
        <v>1268</v>
      </c>
      <c r="C98" s="83" t="s">
        <v>1219</v>
      </c>
      <c r="D98" s="137" t="s">
        <v>1269</v>
      </c>
      <c r="E98" s="93" t="s">
        <v>1270</v>
      </c>
      <c r="F98" s="144">
        <v>22</v>
      </c>
      <c r="G98" s="93" t="s">
        <v>1112</v>
      </c>
      <c r="H98" s="144"/>
      <c r="I98" s="126" t="s">
        <v>1271</v>
      </c>
    </row>
    <row r="99" spans="1:11">
      <c r="A99" s="116" t="s">
        <v>1267</v>
      </c>
      <c r="B99" s="83" t="s">
        <v>1268</v>
      </c>
      <c r="C99" s="83" t="s">
        <v>1</v>
      </c>
      <c r="D99" s="137" t="s">
        <v>1269</v>
      </c>
      <c r="E99" s="93" t="s">
        <v>1272</v>
      </c>
      <c r="F99" s="144">
        <v>22</v>
      </c>
      <c r="G99" s="93" t="s">
        <v>1108</v>
      </c>
      <c r="H99" s="144"/>
      <c r="I99" s="130" t="s">
        <v>1273</v>
      </c>
    </row>
    <row r="100" spans="1:11">
      <c r="A100" s="116" t="s">
        <v>1267</v>
      </c>
      <c r="B100" s="83" t="s">
        <v>1274</v>
      </c>
      <c r="C100" s="83" t="s">
        <v>1219</v>
      </c>
      <c r="D100" s="137" t="s">
        <v>1275</v>
      </c>
      <c r="E100" s="93" t="s">
        <v>1270</v>
      </c>
      <c r="F100" s="144">
        <v>22</v>
      </c>
      <c r="G100" s="93" t="s">
        <v>1112</v>
      </c>
      <c r="H100" s="144"/>
      <c r="I100" s="126" t="s">
        <v>1276</v>
      </c>
    </row>
    <row r="101" spans="1:11">
      <c r="A101" s="116" t="s">
        <v>1267</v>
      </c>
      <c r="B101" s="83" t="s">
        <v>1274</v>
      </c>
      <c r="C101" s="83" t="s">
        <v>1</v>
      </c>
      <c r="D101" s="137" t="s">
        <v>1275</v>
      </c>
      <c r="E101" s="93" t="s">
        <v>1277</v>
      </c>
      <c r="F101" s="144">
        <v>22</v>
      </c>
      <c r="G101" s="93" t="s">
        <v>1108</v>
      </c>
      <c r="H101" s="144"/>
      <c r="I101" s="130" t="s">
        <v>1278</v>
      </c>
    </row>
    <row r="102" spans="1:11">
      <c r="A102" s="116" t="s">
        <v>1267</v>
      </c>
      <c r="B102" s="83" t="s">
        <v>1279</v>
      </c>
      <c r="C102" s="83" t="s">
        <v>1219</v>
      </c>
      <c r="D102" s="137" t="s">
        <v>1280</v>
      </c>
      <c r="E102" s="93" t="s">
        <v>1270</v>
      </c>
      <c r="F102" s="144">
        <v>22</v>
      </c>
      <c r="G102" s="93" t="s">
        <v>1112</v>
      </c>
      <c r="H102" s="144"/>
      <c r="I102" s="126" t="s">
        <v>1281</v>
      </c>
    </row>
    <row r="103" spans="1:11">
      <c r="A103" s="116" t="s">
        <v>1267</v>
      </c>
      <c r="B103" s="83" t="s">
        <v>1279</v>
      </c>
      <c r="C103" s="83" t="s">
        <v>1</v>
      </c>
      <c r="D103" s="137" t="s">
        <v>1280</v>
      </c>
      <c r="E103" s="93" t="s">
        <v>1277</v>
      </c>
      <c r="F103" s="144">
        <v>22</v>
      </c>
      <c r="G103" s="93" t="s">
        <v>1108</v>
      </c>
      <c r="H103" s="144"/>
      <c r="I103" s="130" t="s">
        <v>1282</v>
      </c>
    </row>
    <row r="104" spans="1:11">
      <c r="A104" s="116"/>
      <c r="D104" s="137" t="s">
        <v>1283</v>
      </c>
      <c r="E104" s="93" t="s">
        <v>1284</v>
      </c>
      <c r="F104" s="144"/>
      <c r="H104" s="144"/>
      <c r="I104" s="127"/>
    </row>
    <row r="105" spans="1:11">
      <c r="A105" s="116"/>
      <c r="D105" s="137" t="s">
        <v>1283</v>
      </c>
      <c r="E105" s="93" t="s">
        <v>1285</v>
      </c>
      <c r="F105" s="144"/>
      <c r="H105" s="144"/>
      <c r="I105" s="127"/>
    </row>
    <row r="106" spans="1:11">
      <c r="A106" s="116"/>
      <c r="D106" s="137" t="s">
        <v>1283</v>
      </c>
      <c r="E106" s="93" t="s">
        <v>1286</v>
      </c>
      <c r="F106" s="144"/>
      <c r="H106" s="144"/>
      <c r="I106" s="127"/>
    </row>
    <row r="107" spans="1:11">
      <c r="A107" s="116"/>
      <c r="D107" s="137" t="s">
        <v>1283</v>
      </c>
      <c r="E107" s="93" t="s">
        <v>1107</v>
      </c>
      <c r="F107" s="144"/>
      <c r="H107" s="144"/>
      <c r="I107" s="127"/>
    </row>
    <row r="108" spans="1:11">
      <c r="A108" s="116" t="s">
        <v>1287</v>
      </c>
      <c r="B108" s="83" t="s">
        <v>1288</v>
      </c>
      <c r="C108" s="83" t="s">
        <v>1242</v>
      </c>
      <c r="D108" s="137" t="s">
        <v>1242</v>
      </c>
      <c r="E108" s="93">
        <v>12</v>
      </c>
      <c r="F108" s="401" t="s">
        <v>1129</v>
      </c>
      <c r="H108" s="144"/>
      <c r="I108" s="126" t="s">
        <v>1289</v>
      </c>
    </row>
    <row r="109" spans="1:11">
      <c r="A109" s="116" t="s">
        <v>1287</v>
      </c>
      <c r="B109" s="83" t="s">
        <v>1288</v>
      </c>
      <c r="C109" s="83" t="s">
        <v>1105</v>
      </c>
      <c r="D109" s="137" t="s">
        <v>1242</v>
      </c>
      <c r="E109" s="93" t="s">
        <v>1107</v>
      </c>
      <c r="F109" s="401" t="s">
        <v>1129</v>
      </c>
      <c r="H109" s="144"/>
      <c r="I109" s="126" t="s">
        <v>1290</v>
      </c>
    </row>
    <row r="110" spans="1:11">
      <c r="A110" s="387" t="s">
        <v>1160</v>
      </c>
      <c r="B110" s="388" t="s">
        <v>1291</v>
      </c>
      <c r="C110" s="83" t="s">
        <v>1292</v>
      </c>
      <c r="D110" s="137" t="s">
        <v>1293</v>
      </c>
      <c r="E110" s="93" t="s">
        <v>1294</v>
      </c>
      <c r="F110" s="144">
        <v>22</v>
      </c>
      <c r="G110" s="93" t="s">
        <v>1112</v>
      </c>
      <c r="H110" s="144"/>
      <c r="I110" s="126" t="s">
        <v>1295</v>
      </c>
    </row>
    <row r="111" spans="1:11">
      <c r="A111" s="387" t="s">
        <v>1160</v>
      </c>
      <c r="B111" s="388" t="s">
        <v>1291</v>
      </c>
      <c r="C111" s="83" t="s">
        <v>1296</v>
      </c>
      <c r="D111" s="137" t="s">
        <v>1293</v>
      </c>
      <c r="E111" s="93" t="s">
        <v>1297</v>
      </c>
      <c r="F111" s="144">
        <v>22</v>
      </c>
      <c r="G111" s="93" t="s">
        <v>1112</v>
      </c>
      <c r="H111" s="144"/>
      <c r="I111" s="126" t="s">
        <v>1298</v>
      </c>
    </row>
    <row r="112" spans="1:11">
      <c r="A112" s="387" t="s">
        <v>1160</v>
      </c>
      <c r="B112" s="83" t="s">
        <v>1299</v>
      </c>
      <c r="C112" s="83" t="s">
        <v>1292</v>
      </c>
      <c r="D112" s="137" t="s">
        <v>1300</v>
      </c>
      <c r="E112" s="93" t="s">
        <v>1294</v>
      </c>
      <c r="F112" s="144">
        <v>22</v>
      </c>
      <c r="G112" s="93" t="s">
        <v>1148</v>
      </c>
      <c r="H112" s="144"/>
      <c r="I112" s="126" t="s">
        <v>1301</v>
      </c>
    </row>
    <row r="113" spans="1:10">
      <c r="A113" s="387" t="s">
        <v>1160</v>
      </c>
      <c r="B113" s="83" t="s">
        <v>1299</v>
      </c>
      <c r="C113" s="83" t="s">
        <v>1296</v>
      </c>
      <c r="D113" s="137" t="s">
        <v>1300</v>
      </c>
      <c r="E113" s="93" t="s">
        <v>1302</v>
      </c>
      <c r="F113" s="144">
        <v>22</v>
      </c>
      <c r="G113" s="93" t="s">
        <v>1148</v>
      </c>
      <c r="H113" s="144"/>
      <c r="I113" s="126" t="s">
        <v>1303</v>
      </c>
    </row>
    <row r="114" spans="1:10">
      <c r="A114" s="387" t="s">
        <v>1160</v>
      </c>
      <c r="B114" s="83" t="s">
        <v>1304</v>
      </c>
      <c r="C114" s="83" t="s">
        <v>1292</v>
      </c>
      <c r="D114" s="137" t="s">
        <v>1305</v>
      </c>
      <c r="E114" s="93" t="s">
        <v>1294</v>
      </c>
      <c r="F114" s="144">
        <v>22</v>
      </c>
      <c r="G114" s="93" t="s">
        <v>1165</v>
      </c>
      <c r="H114" s="144"/>
      <c r="I114" s="126" t="s">
        <v>1306</v>
      </c>
    </row>
    <row r="115" spans="1:10">
      <c r="A115" s="387" t="s">
        <v>1160</v>
      </c>
      <c r="B115" s="83" t="s">
        <v>1304</v>
      </c>
      <c r="C115" s="83" t="s">
        <v>1296</v>
      </c>
      <c r="D115" s="137" t="s">
        <v>1305</v>
      </c>
      <c r="E115" s="93" t="s">
        <v>1307</v>
      </c>
      <c r="F115" s="144">
        <v>22</v>
      </c>
      <c r="G115" s="93" t="s">
        <v>1165</v>
      </c>
      <c r="H115" s="144"/>
      <c r="I115" s="126" t="s">
        <v>1308</v>
      </c>
    </row>
    <row r="116" spans="1:10">
      <c r="A116" s="387" t="s">
        <v>1160</v>
      </c>
      <c r="B116" s="83" t="s">
        <v>1309</v>
      </c>
      <c r="C116" s="83" t="s">
        <v>1292</v>
      </c>
      <c r="D116" s="137" t="s">
        <v>1310</v>
      </c>
      <c r="E116" s="93" t="s">
        <v>1294</v>
      </c>
      <c r="F116" s="144">
        <v>22</v>
      </c>
      <c r="G116" s="93" t="s">
        <v>1137</v>
      </c>
      <c r="H116" s="144">
        <v>60</v>
      </c>
      <c r="I116" s="126" t="s">
        <v>1311</v>
      </c>
    </row>
    <row r="117" spans="1:10">
      <c r="A117" s="387" t="s">
        <v>1160</v>
      </c>
      <c r="B117" s="83" t="s">
        <v>1309</v>
      </c>
      <c r="C117" s="83" t="s">
        <v>1296</v>
      </c>
      <c r="D117" s="137" t="s">
        <v>1310</v>
      </c>
      <c r="E117" s="93" t="s">
        <v>1312</v>
      </c>
      <c r="F117" s="144">
        <v>22</v>
      </c>
      <c r="G117" s="93" t="s">
        <v>1137</v>
      </c>
      <c r="H117" s="144">
        <v>60</v>
      </c>
      <c r="I117" s="126" t="s">
        <v>1313</v>
      </c>
    </row>
    <row r="118" spans="1:10">
      <c r="A118" s="116" t="s">
        <v>1174</v>
      </c>
      <c r="B118" s="83" t="s">
        <v>1314</v>
      </c>
      <c r="C118" s="83" t="s">
        <v>1315</v>
      </c>
      <c r="D118" s="137" t="s">
        <v>1316</v>
      </c>
      <c r="E118" s="93" t="s">
        <v>1227</v>
      </c>
      <c r="F118" s="401" t="s">
        <v>1129</v>
      </c>
      <c r="G118" s="93" t="s">
        <v>1112</v>
      </c>
      <c r="H118" s="144"/>
      <c r="I118" s="126" t="s">
        <v>1317</v>
      </c>
    </row>
    <row r="119" spans="1:10">
      <c r="A119" s="116" t="s">
        <v>1174</v>
      </c>
      <c r="B119" s="83" t="s">
        <v>1314</v>
      </c>
      <c r="C119" s="83" t="s">
        <v>1105</v>
      </c>
      <c r="D119" s="137" t="s">
        <v>1316</v>
      </c>
      <c r="E119" s="93" t="s">
        <v>1107</v>
      </c>
      <c r="F119" s="401" t="s">
        <v>1129</v>
      </c>
      <c r="G119" s="93" t="s">
        <v>1108</v>
      </c>
      <c r="H119" s="144"/>
      <c r="I119" s="390" t="s">
        <v>1318</v>
      </c>
    </row>
    <row r="120" spans="1:10" ht="15.75" thickBot="1">
      <c r="A120" s="405" t="s">
        <v>1160</v>
      </c>
      <c r="B120" s="406" t="s">
        <v>1319</v>
      </c>
      <c r="C120" s="118"/>
      <c r="D120" s="138" t="s">
        <v>1320</v>
      </c>
      <c r="E120" s="131" t="s">
        <v>1321</v>
      </c>
      <c r="F120" s="145"/>
      <c r="G120" s="131"/>
      <c r="H120" s="145"/>
      <c r="I120" s="132" t="s">
        <v>1322</v>
      </c>
    </row>
    <row r="121" spans="1:10">
      <c r="A121" s="388"/>
      <c r="B121" s="388"/>
      <c r="C121" s="388"/>
      <c r="D121" s="388"/>
      <c r="E121" s="388"/>
      <c r="F121" s="388"/>
      <c r="G121" s="402"/>
      <c r="H121" s="388"/>
      <c r="I121" s="388"/>
      <c r="J121" s="388"/>
    </row>
    <row r="122" spans="1:10">
      <c r="A122" s="142" t="s">
        <v>405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00B050"/>
  </sheetPr>
  <dimension ref="A1:L31"/>
  <sheetViews>
    <sheetView workbookViewId="0">
      <selection activeCell="C4" sqref="C4"/>
    </sheetView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1323</v>
      </c>
      <c r="I1" t="s">
        <v>1324</v>
      </c>
    </row>
    <row r="2" spans="1:12" ht="18.75">
      <c r="A2" s="211" t="s">
        <v>1325</v>
      </c>
      <c r="I2" s="211" t="s">
        <v>1325</v>
      </c>
    </row>
    <row r="3" spans="1:12" ht="15.75">
      <c r="A3" s="207" t="s">
        <v>1326</v>
      </c>
      <c r="B3" s="208" t="s">
        <v>1327</v>
      </c>
      <c r="C3" s="208" t="s">
        <v>1100</v>
      </c>
      <c r="D3" s="208" t="s">
        <v>1328</v>
      </c>
      <c r="I3" s="212" t="s">
        <v>1329</v>
      </c>
      <c r="J3" s="208" t="s">
        <v>1330</v>
      </c>
      <c r="K3" s="208" t="s">
        <v>1100</v>
      </c>
      <c r="L3" s="213" t="s">
        <v>1331</v>
      </c>
    </row>
    <row r="4" spans="1:12">
      <c r="A4" s="209" t="s">
        <v>1332</v>
      </c>
      <c r="B4" s="210" t="s">
        <v>1333</v>
      </c>
      <c r="C4" s="210">
        <v>400</v>
      </c>
      <c r="D4" s="210">
        <v>1</v>
      </c>
      <c r="I4" s="214">
        <v>1</v>
      </c>
      <c r="J4" s="215" t="s">
        <v>1334</v>
      </c>
      <c r="K4" s="215" t="s">
        <v>1335</v>
      </c>
      <c r="L4" s="215" t="s">
        <v>1336</v>
      </c>
    </row>
    <row r="5" spans="1:12">
      <c r="A5" s="209" t="s">
        <v>1337</v>
      </c>
      <c r="B5" s="210" t="s">
        <v>1338</v>
      </c>
      <c r="C5" s="210">
        <v>400</v>
      </c>
      <c r="D5" s="210">
        <v>2</v>
      </c>
      <c r="I5" s="214">
        <v>2</v>
      </c>
      <c r="J5" s="215" t="s">
        <v>1339</v>
      </c>
      <c r="K5" s="215" t="s">
        <v>1335</v>
      </c>
      <c r="L5" s="215" t="s">
        <v>1340</v>
      </c>
    </row>
    <row r="6" spans="1:12">
      <c r="A6" s="209" t="s">
        <v>1341</v>
      </c>
      <c r="B6" s="210" t="s">
        <v>1342</v>
      </c>
      <c r="C6" s="210">
        <v>400</v>
      </c>
      <c r="D6" s="210">
        <v>3</v>
      </c>
      <c r="I6" s="214">
        <v>3</v>
      </c>
      <c r="J6" s="215" t="s">
        <v>1343</v>
      </c>
      <c r="K6" s="215" t="s">
        <v>1335</v>
      </c>
      <c r="L6" s="215" t="s">
        <v>1344</v>
      </c>
    </row>
    <row r="7" spans="1:12">
      <c r="A7" s="209" t="s">
        <v>1345</v>
      </c>
      <c r="B7" s="210" t="s">
        <v>1335</v>
      </c>
      <c r="C7" s="210" t="s">
        <v>1335</v>
      </c>
      <c r="D7" s="210">
        <v>4</v>
      </c>
      <c r="I7" s="214">
        <v>4</v>
      </c>
      <c r="J7" s="215" t="s">
        <v>1335</v>
      </c>
      <c r="K7" s="215" t="s">
        <v>1335</v>
      </c>
      <c r="L7" s="215" t="s">
        <v>1345</v>
      </c>
    </row>
    <row r="8" spans="1:12">
      <c r="A8" s="209" t="s">
        <v>1345</v>
      </c>
      <c r="B8" s="210" t="s">
        <v>1335</v>
      </c>
      <c r="C8" s="210" t="s">
        <v>1335</v>
      </c>
      <c r="D8" s="210">
        <v>5</v>
      </c>
      <c r="I8" s="214">
        <v>5</v>
      </c>
      <c r="J8" s="215" t="s">
        <v>1335</v>
      </c>
      <c r="K8" s="215" t="s">
        <v>1335</v>
      </c>
      <c r="L8" s="215" t="s">
        <v>1345</v>
      </c>
    </row>
    <row r="9" spans="1:12">
      <c r="A9" s="209" t="s">
        <v>1345</v>
      </c>
      <c r="B9" s="210" t="s">
        <v>1335</v>
      </c>
      <c r="C9" s="210" t="s">
        <v>1335</v>
      </c>
      <c r="D9" s="210">
        <v>6</v>
      </c>
      <c r="I9" s="214">
        <v>6</v>
      </c>
      <c r="J9" s="215" t="s">
        <v>1335</v>
      </c>
      <c r="K9" s="215" t="s">
        <v>1335</v>
      </c>
      <c r="L9" s="215" t="s">
        <v>1345</v>
      </c>
    </row>
    <row r="11" spans="1:12" ht="18.75">
      <c r="A11" s="211" t="s">
        <v>1346</v>
      </c>
      <c r="I11" s="211" t="s">
        <v>1346</v>
      </c>
    </row>
    <row r="12" spans="1:12" ht="15.75">
      <c r="A12" s="207" t="s">
        <v>1326</v>
      </c>
      <c r="B12" s="208" t="s">
        <v>1327</v>
      </c>
      <c r="C12" s="208" t="s">
        <v>1100</v>
      </c>
      <c r="D12" s="208" t="s">
        <v>1347</v>
      </c>
      <c r="I12" s="212" t="s">
        <v>1348</v>
      </c>
      <c r="J12" s="213" t="s">
        <v>1330</v>
      </c>
      <c r="K12" s="213" t="s">
        <v>1100</v>
      </c>
      <c r="L12" s="213" t="s">
        <v>1349</v>
      </c>
    </row>
    <row r="13" spans="1:12">
      <c r="A13" s="209" t="s">
        <v>1350</v>
      </c>
      <c r="B13" s="210" t="s">
        <v>1351</v>
      </c>
      <c r="C13" s="210">
        <v>400</v>
      </c>
      <c r="D13" s="210">
        <v>1</v>
      </c>
      <c r="I13" s="214">
        <v>1</v>
      </c>
      <c r="J13" s="210" t="s">
        <v>1351</v>
      </c>
      <c r="K13" s="215" t="s">
        <v>1335</v>
      </c>
      <c r="L13" s="215" t="s">
        <v>1352</v>
      </c>
    </row>
    <row r="14" spans="1:12">
      <c r="A14" s="209" t="s">
        <v>1350</v>
      </c>
      <c r="B14" s="210" t="s">
        <v>1351</v>
      </c>
      <c r="C14" s="210">
        <v>400</v>
      </c>
      <c r="D14" s="210">
        <v>2</v>
      </c>
      <c r="I14" s="214">
        <v>2</v>
      </c>
      <c r="J14" s="210" t="s">
        <v>1351</v>
      </c>
      <c r="K14" s="215" t="s">
        <v>1335</v>
      </c>
      <c r="L14" s="215" t="s">
        <v>1353</v>
      </c>
    </row>
    <row r="15" spans="1:12">
      <c r="A15" s="209" t="s">
        <v>1354</v>
      </c>
      <c r="B15" s="210" t="s">
        <v>1355</v>
      </c>
      <c r="C15" s="210">
        <v>500</v>
      </c>
      <c r="D15" s="210">
        <v>3</v>
      </c>
      <c r="I15" s="214">
        <v>3</v>
      </c>
      <c r="J15" s="210" t="s">
        <v>1355</v>
      </c>
      <c r="K15" s="215" t="s">
        <v>1335</v>
      </c>
      <c r="L15" s="215" t="s">
        <v>1263</v>
      </c>
    </row>
    <row r="16" spans="1:12">
      <c r="A16" s="209" t="s">
        <v>1356</v>
      </c>
      <c r="B16" s="210" t="s">
        <v>1357</v>
      </c>
      <c r="C16" s="210">
        <v>500</v>
      </c>
      <c r="D16" s="210">
        <v>4</v>
      </c>
      <c r="I16" s="214">
        <v>4</v>
      </c>
      <c r="J16" s="210" t="s">
        <v>1357</v>
      </c>
      <c r="K16" s="215" t="s">
        <v>1335</v>
      </c>
      <c r="L16" s="215" t="s">
        <v>1358</v>
      </c>
    </row>
    <row r="17" spans="1:12">
      <c r="A17" s="209" t="s">
        <v>1359</v>
      </c>
      <c r="B17" s="210" t="s">
        <v>1360</v>
      </c>
      <c r="C17" s="210">
        <v>500</v>
      </c>
      <c r="D17" s="210">
        <v>5</v>
      </c>
      <c r="I17" s="214">
        <v>5</v>
      </c>
      <c r="J17" s="210" t="s">
        <v>1360</v>
      </c>
      <c r="K17" s="215" t="s">
        <v>1335</v>
      </c>
      <c r="L17" s="215" t="s">
        <v>1361</v>
      </c>
    </row>
    <row r="18" spans="1:12">
      <c r="A18" s="209" t="s">
        <v>1362</v>
      </c>
      <c r="B18" s="210" t="s">
        <v>1363</v>
      </c>
      <c r="C18" s="210">
        <v>500</v>
      </c>
      <c r="D18" s="210">
        <v>6</v>
      </c>
      <c r="I18" s="214">
        <v>6</v>
      </c>
      <c r="J18" s="210" t="s">
        <v>1363</v>
      </c>
      <c r="K18" s="215" t="s">
        <v>1335</v>
      </c>
      <c r="L18" s="215" t="s">
        <v>1364</v>
      </c>
    </row>
    <row r="20" spans="1:12" ht="18.75">
      <c r="A20" s="211" t="s">
        <v>1365</v>
      </c>
      <c r="I20" s="211" t="s">
        <v>1365</v>
      </c>
    </row>
    <row r="21" spans="1:12" ht="15.75">
      <c r="A21" s="207" t="s">
        <v>1326</v>
      </c>
      <c r="B21" s="208" t="s">
        <v>1327</v>
      </c>
      <c r="C21" s="208" t="s">
        <v>1100</v>
      </c>
      <c r="D21" s="208" t="s">
        <v>1328</v>
      </c>
      <c r="I21" s="212" t="s">
        <v>1366</v>
      </c>
      <c r="J21" s="213" t="s">
        <v>1330</v>
      </c>
      <c r="K21" s="213" t="s">
        <v>1100</v>
      </c>
      <c r="L21" s="213" t="s">
        <v>1367</v>
      </c>
    </row>
    <row r="22" spans="1:12" ht="15.75">
      <c r="A22" s="209" t="s">
        <v>1368</v>
      </c>
      <c r="B22" s="210" t="s">
        <v>1369</v>
      </c>
      <c r="C22" s="210">
        <v>500</v>
      </c>
      <c r="D22" s="210">
        <v>1</v>
      </c>
      <c r="I22" s="214">
        <v>1</v>
      </c>
      <c r="J22" s="215" t="s">
        <v>1334</v>
      </c>
      <c r="K22" s="216" t="s">
        <v>1335</v>
      </c>
      <c r="L22" s="215" t="s">
        <v>1370</v>
      </c>
    </row>
    <row r="23" spans="1:12" ht="15.75">
      <c r="A23" s="209" t="s">
        <v>1371</v>
      </c>
      <c r="B23" s="210" t="s">
        <v>1372</v>
      </c>
      <c r="C23" s="210">
        <v>500</v>
      </c>
      <c r="D23" s="210">
        <v>2</v>
      </c>
      <c r="I23" s="214">
        <v>2</v>
      </c>
      <c r="J23" s="215" t="s">
        <v>1339</v>
      </c>
      <c r="K23" s="216" t="s">
        <v>1335</v>
      </c>
      <c r="L23" s="215" t="s">
        <v>1340</v>
      </c>
    </row>
    <row r="24" spans="1:12" ht="15.75">
      <c r="A24" s="209" t="s">
        <v>1373</v>
      </c>
      <c r="B24" s="210" t="s">
        <v>1374</v>
      </c>
      <c r="C24" s="210">
        <v>500</v>
      </c>
      <c r="D24" s="210">
        <v>3</v>
      </c>
      <c r="I24" s="214">
        <v>3</v>
      </c>
      <c r="J24" s="215" t="s">
        <v>1343</v>
      </c>
      <c r="K24" s="216" t="s">
        <v>1335</v>
      </c>
      <c r="L24" s="215" t="s">
        <v>1344</v>
      </c>
    </row>
    <row r="25" spans="1:12" ht="15.75">
      <c r="A25" s="209" t="s">
        <v>1345</v>
      </c>
      <c r="B25" s="210" t="s">
        <v>1335</v>
      </c>
      <c r="C25" s="210" t="s">
        <v>1335</v>
      </c>
      <c r="D25" s="210">
        <v>4</v>
      </c>
      <c r="I25" s="214">
        <v>4</v>
      </c>
      <c r="J25" s="216" t="s">
        <v>1335</v>
      </c>
      <c r="K25" s="216" t="s">
        <v>1335</v>
      </c>
      <c r="L25" s="215" t="s">
        <v>1345</v>
      </c>
    </row>
    <row r="26" spans="1:12" ht="15.75">
      <c r="A26" s="209" t="s">
        <v>1345</v>
      </c>
      <c r="B26" s="210" t="s">
        <v>1335</v>
      </c>
      <c r="C26" s="210" t="s">
        <v>1335</v>
      </c>
      <c r="D26" s="210">
        <v>5</v>
      </c>
      <c r="I26" s="214">
        <v>5</v>
      </c>
      <c r="J26" s="216" t="s">
        <v>1335</v>
      </c>
      <c r="K26" s="216" t="s">
        <v>1335</v>
      </c>
      <c r="L26" s="215" t="s">
        <v>1345</v>
      </c>
    </row>
    <row r="27" spans="1:12" ht="15.75">
      <c r="A27" s="209" t="s">
        <v>1375</v>
      </c>
      <c r="B27" s="210" t="s">
        <v>1372</v>
      </c>
      <c r="C27" s="210">
        <v>500</v>
      </c>
      <c r="D27" s="210">
        <v>6</v>
      </c>
      <c r="I27" s="214">
        <v>6</v>
      </c>
      <c r="J27" s="217" t="s">
        <v>1376</v>
      </c>
      <c r="K27" s="216" t="s">
        <v>1335</v>
      </c>
      <c r="L27" s="215" t="s">
        <v>1377</v>
      </c>
    </row>
    <row r="28" spans="1:12" ht="15.75">
      <c r="A28" s="209" t="s">
        <v>1375</v>
      </c>
      <c r="B28" s="210" t="s">
        <v>1372</v>
      </c>
      <c r="C28" s="210">
        <v>500</v>
      </c>
      <c r="D28" s="210">
        <v>7</v>
      </c>
      <c r="I28" s="214">
        <v>7</v>
      </c>
      <c r="J28" s="217" t="s">
        <v>1376</v>
      </c>
      <c r="K28" s="216" t="s">
        <v>1335</v>
      </c>
      <c r="L28" s="215" t="s">
        <v>1378</v>
      </c>
    </row>
    <row r="29" spans="1:12" ht="15.75">
      <c r="A29" s="209" t="s">
        <v>1345</v>
      </c>
      <c r="B29" s="210" t="s">
        <v>1335</v>
      </c>
      <c r="C29" s="210" t="s">
        <v>1335</v>
      </c>
      <c r="D29" s="210">
        <v>8</v>
      </c>
      <c r="I29" s="214">
        <v>8</v>
      </c>
      <c r="J29" s="216" t="s">
        <v>1335</v>
      </c>
      <c r="K29" s="216" t="s">
        <v>1335</v>
      </c>
      <c r="L29" s="215" t="s">
        <v>1345</v>
      </c>
    </row>
    <row r="30" spans="1:12" ht="15.75">
      <c r="A30" s="209" t="s">
        <v>1379</v>
      </c>
      <c r="B30" s="210" t="s">
        <v>1380</v>
      </c>
      <c r="C30" s="210">
        <v>800</v>
      </c>
      <c r="D30" s="210">
        <v>9</v>
      </c>
      <c r="I30" s="214">
        <v>9</v>
      </c>
      <c r="J30" s="217" t="s">
        <v>1381</v>
      </c>
      <c r="K30" s="216" t="s">
        <v>1335</v>
      </c>
      <c r="L30" s="215" t="s">
        <v>1382</v>
      </c>
    </row>
    <row r="31" spans="1:12" ht="15.75">
      <c r="A31" s="209" t="s">
        <v>1379</v>
      </c>
      <c r="B31" s="210" t="s">
        <v>1380</v>
      </c>
      <c r="C31" s="210">
        <v>800</v>
      </c>
      <c r="D31" s="210">
        <v>10</v>
      </c>
      <c r="I31" s="214">
        <v>10</v>
      </c>
      <c r="J31" s="217" t="s">
        <v>1381</v>
      </c>
      <c r="K31" s="216" t="s">
        <v>1335</v>
      </c>
      <c r="L31" s="215" t="s">
        <v>1383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0"/>
  <sheetViews>
    <sheetView topLeftCell="A2" workbookViewId="0">
      <selection activeCell="E2" sqref="E2"/>
    </sheetView>
  </sheetViews>
  <sheetFormatPr defaultRowHeight="15"/>
  <cols>
    <col min="1" max="1" width="15.28515625" style="83" customWidth="1"/>
    <col min="2" max="2" width="25.5703125" style="83" customWidth="1"/>
    <col min="3" max="3" width="5.85546875" style="83" bestFit="1" customWidth="1"/>
    <col min="4" max="4" width="12.85546875" style="95" customWidth="1"/>
    <col min="5" max="5" width="35.42578125" style="83" customWidth="1"/>
    <col min="6" max="6" width="17.28515625" style="83" customWidth="1"/>
    <col min="7" max="7" width="26.5703125" style="93" customWidth="1"/>
    <col min="8" max="10" width="9.140625" style="83"/>
    <col min="11" max="11" width="10.5703125" style="83" bestFit="1" customWidth="1"/>
    <col min="12" max="16384" width="9.140625" style="83"/>
  </cols>
  <sheetData>
    <row r="1" spans="1:8" ht="26.25" customHeight="1">
      <c r="A1" s="94" t="s">
        <v>1384</v>
      </c>
      <c r="F1" s="83" t="s">
        <v>1385</v>
      </c>
    </row>
    <row r="2" spans="1:8" ht="19.5" thickBot="1">
      <c r="A2" s="96" t="s">
        <v>1386</v>
      </c>
      <c r="E2" s="346" t="s">
        <v>405</v>
      </c>
      <c r="F2" s="146"/>
      <c r="H2" s="144"/>
    </row>
    <row r="3" spans="1:8" ht="18.75">
      <c r="A3" s="81"/>
      <c r="B3" s="97" t="s">
        <v>1326</v>
      </c>
      <c r="C3" s="82"/>
      <c r="D3" s="97"/>
      <c r="E3" s="82"/>
      <c r="F3" s="147"/>
      <c r="G3" s="98" t="s">
        <v>1387</v>
      </c>
      <c r="H3" s="144"/>
    </row>
    <row r="4" spans="1:8" ht="15.75" thickBot="1">
      <c r="A4" s="99" t="s">
        <v>21</v>
      </c>
      <c r="B4" s="83" t="s">
        <v>1388</v>
      </c>
      <c r="C4" s="83" t="s">
        <v>1389</v>
      </c>
      <c r="D4" s="95" t="s">
        <v>1390</v>
      </c>
      <c r="E4" s="100" t="s">
        <v>1391</v>
      </c>
      <c r="F4" s="148" t="s">
        <v>1392</v>
      </c>
      <c r="G4" s="101" t="s">
        <v>1393</v>
      </c>
      <c r="H4" s="144"/>
    </row>
    <row r="5" spans="1:8">
      <c r="A5" s="102" t="s">
        <v>1394</v>
      </c>
      <c r="B5" s="103" t="s">
        <v>1395</v>
      </c>
      <c r="C5" s="103" t="s">
        <v>1396</v>
      </c>
      <c r="D5" s="104">
        <v>18</v>
      </c>
      <c r="E5" s="105" t="s">
        <v>1397</v>
      </c>
      <c r="F5" s="149"/>
      <c r="G5" s="106" t="s">
        <v>1398</v>
      </c>
      <c r="H5" s="144"/>
    </row>
    <row r="6" spans="1:8">
      <c r="A6" s="89" t="s">
        <v>1394</v>
      </c>
      <c r="B6" s="86" t="s">
        <v>1399</v>
      </c>
      <c r="C6" s="86" t="s">
        <v>1400</v>
      </c>
      <c r="D6" s="88">
        <v>18</v>
      </c>
      <c r="E6" s="91" t="s">
        <v>1401</v>
      </c>
      <c r="F6" s="150"/>
      <c r="G6" s="106" t="s">
        <v>1402</v>
      </c>
      <c r="H6" s="144"/>
    </row>
    <row r="7" spans="1:8">
      <c r="A7" s="89" t="s">
        <v>1403</v>
      </c>
      <c r="B7" s="86" t="s">
        <v>1404</v>
      </c>
      <c r="C7" s="86" t="s">
        <v>1405</v>
      </c>
      <c r="D7" s="88">
        <v>18</v>
      </c>
      <c r="E7" s="107" t="s">
        <v>1406</v>
      </c>
      <c r="F7" s="150"/>
      <c r="G7" s="108" t="s">
        <v>1407</v>
      </c>
      <c r="H7" s="144"/>
    </row>
    <row r="8" spans="1:8">
      <c r="A8" s="90" t="s">
        <v>1394</v>
      </c>
      <c r="B8" s="84" t="s">
        <v>1408</v>
      </c>
      <c r="C8" s="84" t="s">
        <v>1396</v>
      </c>
      <c r="D8" s="85">
        <v>18</v>
      </c>
      <c r="E8" s="109" t="s">
        <v>1397</v>
      </c>
      <c r="F8" s="151"/>
      <c r="G8" s="110" t="s">
        <v>1409</v>
      </c>
      <c r="H8" s="144"/>
    </row>
    <row r="9" spans="1:8">
      <c r="A9" s="90" t="s">
        <v>1394</v>
      </c>
      <c r="B9" s="84" t="s">
        <v>1410</v>
      </c>
      <c r="C9" s="84" t="s">
        <v>1400</v>
      </c>
      <c r="D9" s="85">
        <v>18</v>
      </c>
      <c r="E9" s="109" t="s">
        <v>1401</v>
      </c>
      <c r="F9" s="151"/>
      <c r="G9" s="110" t="s">
        <v>1411</v>
      </c>
      <c r="H9" s="144"/>
    </row>
    <row r="10" spans="1:8">
      <c r="A10" s="90" t="s">
        <v>1394</v>
      </c>
      <c r="B10" s="84" t="s">
        <v>1412</v>
      </c>
      <c r="C10" s="84" t="s">
        <v>1396</v>
      </c>
      <c r="D10" s="85">
        <v>18</v>
      </c>
      <c r="E10" s="109" t="s">
        <v>1397</v>
      </c>
      <c r="F10" s="151"/>
      <c r="G10" s="110" t="s">
        <v>1413</v>
      </c>
      <c r="H10" s="144"/>
    </row>
    <row r="11" spans="1:8">
      <c r="A11" s="89" t="s">
        <v>1403</v>
      </c>
      <c r="B11" s="86" t="s">
        <v>1414</v>
      </c>
      <c r="C11" s="86" t="s">
        <v>1405</v>
      </c>
      <c r="D11" s="88">
        <v>18</v>
      </c>
      <c r="E11" s="107" t="s">
        <v>1406</v>
      </c>
      <c r="F11" s="150"/>
      <c r="G11" s="108" t="s">
        <v>1407</v>
      </c>
      <c r="H11" s="144"/>
    </row>
    <row r="12" spans="1:8">
      <c r="A12" s="89" t="s">
        <v>1403</v>
      </c>
      <c r="B12" s="86" t="s">
        <v>1415</v>
      </c>
      <c r="C12" s="86" t="s">
        <v>1405</v>
      </c>
      <c r="D12" s="88">
        <v>18</v>
      </c>
      <c r="E12" s="107" t="s">
        <v>1406</v>
      </c>
      <c r="F12" s="150"/>
      <c r="G12" s="108" t="s">
        <v>1407</v>
      </c>
      <c r="H12" s="144"/>
    </row>
    <row r="13" spans="1:8">
      <c r="A13" s="89" t="s">
        <v>1403</v>
      </c>
      <c r="B13" s="87" t="s">
        <v>1416</v>
      </c>
      <c r="C13" s="86" t="s">
        <v>1405</v>
      </c>
      <c r="D13" s="88">
        <v>18</v>
      </c>
      <c r="E13" s="107" t="s">
        <v>1406</v>
      </c>
      <c r="F13" s="150"/>
      <c r="G13" s="108" t="s">
        <v>1407</v>
      </c>
      <c r="H13" s="144"/>
    </row>
    <row r="14" spans="1:8">
      <c r="A14" s="90" t="s">
        <v>1394</v>
      </c>
      <c r="B14" s="84" t="s">
        <v>1114</v>
      </c>
      <c r="C14" s="84" t="s">
        <v>1396</v>
      </c>
      <c r="D14" s="85">
        <v>18</v>
      </c>
      <c r="E14" s="109" t="s">
        <v>1397</v>
      </c>
      <c r="F14" s="151">
        <v>40</v>
      </c>
      <c r="G14" s="110" t="s">
        <v>1413</v>
      </c>
      <c r="H14" s="144"/>
    </row>
    <row r="15" spans="1:8">
      <c r="A15" s="90" t="s">
        <v>1394</v>
      </c>
      <c r="B15" s="84" t="s">
        <v>1114</v>
      </c>
      <c r="C15" s="84" t="s">
        <v>1400</v>
      </c>
      <c r="D15" s="85">
        <v>18</v>
      </c>
      <c r="E15" s="109" t="s">
        <v>1401</v>
      </c>
      <c r="F15" s="151">
        <v>40</v>
      </c>
      <c r="G15" s="110" t="s">
        <v>1411</v>
      </c>
      <c r="H15" s="144"/>
    </row>
    <row r="16" spans="1:8">
      <c r="A16" s="90" t="s">
        <v>1394</v>
      </c>
      <c r="B16" s="84" t="s">
        <v>1114</v>
      </c>
      <c r="C16" s="84" t="s">
        <v>1405</v>
      </c>
      <c r="D16" s="85">
        <v>18</v>
      </c>
      <c r="E16" s="111" t="s">
        <v>1406</v>
      </c>
      <c r="F16" s="151">
        <v>40</v>
      </c>
      <c r="G16" s="110" t="s">
        <v>1416</v>
      </c>
      <c r="H16" s="144"/>
    </row>
    <row r="17" spans="1:8">
      <c r="A17" s="89" t="s">
        <v>1394</v>
      </c>
      <c r="B17" s="86" t="s">
        <v>1104</v>
      </c>
      <c r="C17" s="86" t="s">
        <v>1396</v>
      </c>
      <c r="D17" s="88">
        <v>18</v>
      </c>
      <c r="E17" s="91" t="s">
        <v>1397</v>
      </c>
      <c r="F17" s="150">
        <v>40</v>
      </c>
      <c r="G17" s="106" t="s">
        <v>1413</v>
      </c>
      <c r="H17" s="144"/>
    </row>
    <row r="18" spans="1:8">
      <c r="A18" s="89" t="s">
        <v>1394</v>
      </c>
      <c r="B18" s="86" t="s">
        <v>1104</v>
      </c>
      <c r="C18" s="86" t="s">
        <v>1400</v>
      </c>
      <c r="D18" s="88">
        <v>18</v>
      </c>
      <c r="E18" s="91" t="s">
        <v>1401</v>
      </c>
      <c r="F18" s="150">
        <v>40</v>
      </c>
      <c r="G18" s="106" t="s">
        <v>1411</v>
      </c>
      <c r="H18" s="144"/>
    </row>
    <row r="19" spans="1:8">
      <c r="A19" s="89" t="s">
        <v>1394</v>
      </c>
      <c r="B19" s="86" t="s">
        <v>1104</v>
      </c>
      <c r="C19" s="86" t="s">
        <v>1405</v>
      </c>
      <c r="D19" s="88">
        <v>18</v>
      </c>
      <c r="E19" s="107" t="s">
        <v>1406</v>
      </c>
      <c r="F19" s="150">
        <v>40</v>
      </c>
      <c r="G19" s="106" t="s">
        <v>1416</v>
      </c>
      <c r="H19" s="144"/>
    </row>
    <row r="20" spans="1:8">
      <c r="A20" s="90" t="s">
        <v>1394</v>
      </c>
      <c r="B20" s="84" t="s">
        <v>1417</v>
      </c>
      <c r="C20" s="84" t="s">
        <v>1396</v>
      </c>
      <c r="D20" s="85">
        <v>18</v>
      </c>
      <c r="E20" s="109" t="s">
        <v>1397</v>
      </c>
      <c r="F20" s="151">
        <v>40</v>
      </c>
      <c r="G20" s="110" t="s">
        <v>1413</v>
      </c>
      <c r="H20" s="144"/>
    </row>
    <row r="21" spans="1:8">
      <c r="A21" s="90" t="s">
        <v>1394</v>
      </c>
      <c r="B21" s="84" t="s">
        <v>1418</v>
      </c>
      <c r="C21" s="84" t="s">
        <v>1396</v>
      </c>
      <c r="D21" s="85">
        <v>18</v>
      </c>
      <c r="E21" s="109" t="s">
        <v>1419</v>
      </c>
      <c r="F21" s="151"/>
      <c r="G21" s="110" t="s">
        <v>1420</v>
      </c>
      <c r="H21" s="144"/>
    </row>
    <row r="22" spans="1:8">
      <c r="A22" s="90" t="s">
        <v>1394</v>
      </c>
      <c r="B22" s="84" t="s">
        <v>1411</v>
      </c>
      <c r="C22" s="84" t="s">
        <v>1400</v>
      </c>
      <c r="D22" s="85">
        <v>18</v>
      </c>
      <c r="E22" s="109" t="s">
        <v>1421</v>
      </c>
      <c r="F22" s="151"/>
      <c r="G22" s="110" t="s">
        <v>1422</v>
      </c>
      <c r="H22" s="144"/>
    </row>
    <row r="23" spans="1:8">
      <c r="A23" s="90" t="s">
        <v>1394</v>
      </c>
      <c r="B23" s="84" t="s">
        <v>1423</v>
      </c>
      <c r="C23" s="84" t="s">
        <v>1405</v>
      </c>
      <c r="D23" s="85">
        <v>18</v>
      </c>
      <c r="E23" s="109" t="s">
        <v>1421</v>
      </c>
      <c r="F23" s="151"/>
      <c r="G23" s="110" t="s">
        <v>1424</v>
      </c>
      <c r="H23" s="144"/>
    </row>
    <row r="24" spans="1:8">
      <c r="A24" s="89" t="s">
        <v>1394</v>
      </c>
      <c r="B24" s="86" t="s">
        <v>1425</v>
      </c>
      <c r="C24" s="86" t="s">
        <v>1396</v>
      </c>
      <c r="D24" s="88">
        <v>18</v>
      </c>
      <c r="E24" s="91" t="s">
        <v>1397</v>
      </c>
      <c r="F24" s="150"/>
      <c r="G24" s="106" t="s">
        <v>1413</v>
      </c>
      <c r="H24" s="144"/>
    </row>
    <row r="25" spans="1:8">
      <c r="A25" s="89" t="s">
        <v>1394</v>
      </c>
      <c r="B25" s="86" t="s">
        <v>1426</v>
      </c>
      <c r="C25" s="86" t="s">
        <v>1396</v>
      </c>
      <c r="D25" s="88">
        <v>18</v>
      </c>
      <c r="E25" s="91" t="s">
        <v>1397</v>
      </c>
      <c r="F25" s="150"/>
      <c r="G25" s="106" t="s">
        <v>1427</v>
      </c>
      <c r="H25" s="144"/>
    </row>
    <row r="26" spans="1:8">
      <c r="A26" s="89" t="s">
        <v>1394</v>
      </c>
      <c r="B26" s="86" t="s">
        <v>1411</v>
      </c>
      <c r="C26" s="86" t="s">
        <v>1400</v>
      </c>
      <c r="D26" s="88">
        <v>18</v>
      </c>
      <c r="E26" s="91" t="s">
        <v>1401</v>
      </c>
      <c r="F26" s="150"/>
      <c r="G26" s="106" t="s">
        <v>1428</v>
      </c>
      <c r="H26" s="144"/>
    </row>
    <row r="27" spans="1:8">
      <c r="A27" s="89" t="s">
        <v>1394</v>
      </c>
      <c r="B27" s="86" t="s">
        <v>1416</v>
      </c>
      <c r="C27" s="86" t="s">
        <v>1405</v>
      </c>
      <c r="D27" s="88">
        <v>18</v>
      </c>
      <c r="E27" s="107" t="s">
        <v>1406</v>
      </c>
      <c r="F27" s="150"/>
      <c r="G27" s="106" t="s">
        <v>1429</v>
      </c>
      <c r="H27" s="144"/>
    </row>
    <row r="28" spans="1:8">
      <c r="A28" s="90" t="s">
        <v>1394</v>
      </c>
      <c r="B28" s="84" t="s">
        <v>1430</v>
      </c>
      <c r="C28" s="84" t="s">
        <v>1396</v>
      </c>
      <c r="D28" s="85">
        <v>18</v>
      </c>
      <c r="E28" s="109" t="s">
        <v>1397</v>
      </c>
      <c r="F28" s="151"/>
      <c r="G28" s="110" t="s">
        <v>1413</v>
      </c>
      <c r="H28" s="144"/>
    </row>
    <row r="29" spans="1:8">
      <c r="A29" s="90" t="s">
        <v>1394</v>
      </c>
      <c r="B29" s="84" t="s">
        <v>1431</v>
      </c>
      <c r="C29" s="84" t="s">
        <v>1396</v>
      </c>
      <c r="D29" s="85">
        <v>18</v>
      </c>
      <c r="E29" s="109" t="s">
        <v>1397</v>
      </c>
      <c r="F29" s="151"/>
      <c r="G29" s="110" t="s">
        <v>1432</v>
      </c>
      <c r="H29" s="144"/>
    </row>
    <row r="30" spans="1:8">
      <c r="A30" s="90" t="s">
        <v>1394</v>
      </c>
      <c r="B30" s="84" t="s">
        <v>1411</v>
      </c>
      <c r="C30" s="84" t="s">
        <v>1400</v>
      </c>
      <c r="D30" s="85">
        <v>18</v>
      </c>
      <c r="E30" s="109" t="s">
        <v>1401</v>
      </c>
      <c r="F30" s="151"/>
      <c r="G30" s="110" t="s">
        <v>1433</v>
      </c>
      <c r="H30" s="144"/>
    </row>
    <row r="31" spans="1:8">
      <c r="A31" s="90" t="s">
        <v>1394</v>
      </c>
      <c r="B31" s="84" t="s">
        <v>1416</v>
      </c>
      <c r="C31" s="84" t="s">
        <v>1405</v>
      </c>
      <c r="D31" s="85">
        <v>18</v>
      </c>
      <c r="E31" s="111" t="s">
        <v>1406</v>
      </c>
      <c r="F31" s="151"/>
      <c r="G31" s="110" t="s">
        <v>1434</v>
      </c>
      <c r="H31" s="144"/>
    </row>
    <row r="32" spans="1:8">
      <c r="A32" s="89"/>
      <c r="B32" s="86"/>
      <c r="C32" s="86"/>
      <c r="D32" s="88"/>
      <c r="E32" s="91"/>
      <c r="F32" s="150"/>
      <c r="G32" s="106"/>
      <c r="H32" s="144"/>
    </row>
    <row r="33" spans="1:8">
      <c r="A33" s="89"/>
      <c r="B33" s="86"/>
      <c r="C33" s="86"/>
      <c r="D33" s="88"/>
      <c r="E33" s="91"/>
      <c r="F33" s="150"/>
      <c r="G33" s="106"/>
      <c r="H33" s="144"/>
    </row>
    <row r="34" spans="1:8">
      <c r="A34" s="89"/>
      <c r="B34" s="86"/>
      <c r="C34" s="86"/>
      <c r="D34" s="88"/>
      <c r="E34" s="91"/>
      <c r="F34" s="150"/>
      <c r="G34" s="106"/>
      <c r="H34" s="144"/>
    </row>
    <row r="35" spans="1:8">
      <c r="A35" s="90"/>
      <c r="B35" s="84"/>
      <c r="C35" s="84"/>
      <c r="D35" s="85"/>
      <c r="E35" s="109"/>
      <c r="F35" s="151"/>
      <c r="G35" s="110"/>
      <c r="H35" s="144"/>
    </row>
    <row r="36" spans="1:8" ht="15.75" thickBot="1">
      <c r="A36" s="112"/>
      <c r="B36" s="92"/>
      <c r="C36" s="92"/>
      <c r="D36" s="113"/>
      <c r="E36" s="114"/>
      <c r="F36" s="152"/>
      <c r="G36" s="115"/>
      <c r="H36" s="144"/>
    </row>
    <row r="37" spans="1:8">
      <c r="A37" s="142" t="s">
        <v>1435</v>
      </c>
      <c r="C37" s="99"/>
      <c r="E37" s="100"/>
      <c r="F37" s="153"/>
      <c r="G37" s="141"/>
      <c r="H37" s="144"/>
    </row>
    <row r="38" spans="1:8">
      <c r="F38" s="144"/>
      <c r="H38" s="144"/>
    </row>
    <row r="39" spans="1:8">
      <c r="F39" s="144"/>
      <c r="H39" s="144"/>
    </row>
    <row r="40" spans="1:8">
      <c r="F40" s="144"/>
      <c r="H40" s="144"/>
    </row>
    <row r="41" spans="1:8">
      <c r="F41" s="144"/>
      <c r="H41" s="144"/>
    </row>
    <row r="42" spans="1:8">
      <c r="F42" s="144"/>
      <c r="H42" s="144"/>
    </row>
    <row r="43" spans="1:8">
      <c r="F43" s="144"/>
      <c r="H43" s="144"/>
    </row>
    <row r="44" spans="1:8">
      <c r="F44" s="144"/>
      <c r="H44" s="144"/>
    </row>
    <row r="45" spans="1:8">
      <c r="F45" s="144"/>
      <c r="H45" s="144"/>
    </row>
    <row r="46" spans="1:8">
      <c r="F46" s="144"/>
      <c r="H46" s="144"/>
    </row>
    <row r="47" spans="1:8">
      <c r="F47" s="144"/>
      <c r="H47" s="144"/>
    </row>
    <row r="48" spans="1:8">
      <c r="F48" s="144"/>
      <c r="H48" s="144"/>
    </row>
    <row r="49" spans="6:8">
      <c r="F49" s="144"/>
      <c r="H49" s="144"/>
    </row>
    <row r="50" spans="6:8">
      <c r="F50" s="144"/>
      <c r="H50" s="144"/>
    </row>
    <row r="51" spans="6:8">
      <c r="F51" s="144"/>
      <c r="H51" s="144"/>
    </row>
    <row r="52" spans="6:8">
      <c r="F52" s="144"/>
      <c r="H52" s="144"/>
    </row>
    <row r="53" spans="6:8">
      <c r="F53" s="144"/>
      <c r="H53" s="144"/>
    </row>
    <row r="54" spans="6:8">
      <c r="F54" s="144"/>
      <c r="H54" s="144"/>
    </row>
    <row r="55" spans="6:8">
      <c r="F55" s="144"/>
      <c r="H55" s="144"/>
    </row>
    <row r="56" spans="6:8">
      <c r="F56" s="144"/>
      <c r="H56" s="144"/>
    </row>
    <row r="57" spans="6:8">
      <c r="F57" s="144"/>
      <c r="H57" s="144"/>
    </row>
    <row r="58" spans="6:8">
      <c r="F58" s="144"/>
      <c r="H58" s="144"/>
    </row>
    <row r="59" spans="6:8">
      <c r="F59" s="144"/>
      <c r="H59" s="144"/>
    </row>
    <row r="60" spans="6:8">
      <c r="F60" s="144"/>
      <c r="H60" s="144"/>
    </row>
    <row r="61" spans="6:8">
      <c r="F61" s="144"/>
      <c r="H61" s="144"/>
    </row>
    <row r="62" spans="6:8">
      <c r="F62" s="144"/>
      <c r="H62" s="144"/>
    </row>
    <row r="63" spans="6:8">
      <c r="F63" s="144"/>
      <c r="H63" s="144"/>
    </row>
    <row r="64" spans="6:8">
      <c r="F64" s="144"/>
      <c r="H64" s="144"/>
    </row>
    <row r="65" spans="6:8">
      <c r="F65" s="144"/>
      <c r="H65" s="144"/>
    </row>
    <row r="66" spans="6:8">
      <c r="F66" s="144"/>
      <c r="H66" s="144"/>
    </row>
    <row r="67" spans="6:8">
      <c r="F67" s="144"/>
      <c r="H67" s="144"/>
    </row>
    <row r="68" spans="6:8">
      <c r="F68" s="144"/>
      <c r="H68" s="144"/>
    </row>
    <row r="69" spans="6:8">
      <c r="F69" s="144"/>
      <c r="H69" s="144"/>
    </row>
    <row r="70" spans="6:8">
      <c r="F70" s="144"/>
      <c r="H70" s="144"/>
    </row>
    <row r="71" spans="6:8">
      <c r="F71" s="144"/>
      <c r="H71" s="144"/>
    </row>
    <row r="72" spans="6:8">
      <c r="F72" s="144"/>
      <c r="H72" s="144"/>
    </row>
    <row r="73" spans="6:8">
      <c r="F73" s="144"/>
      <c r="H73" s="144"/>
    </row>
    <row r="74" spans="6:8">
      <c r="F74" s="144"/>
      <c r="H74" s="144"/>
    </row>
    <row r="75" spans="6:8">
      <c r="F75" s="144"/>
      <c r="H75" s="144"/>
    </row>
    <row r="76" spans="6:8">
      <c r="F76" s="144"/>
      <c r="H76" s="144"/>
    </row>
    <row r="77" spans="6:8">
      <c r="F77" s="144"/>
      <c r="H77" s="144"/>
    </row>
    <row r="78" spans="6:8">
      <c r="F78" s="144"/>
      <c r="H78" s="144"/>
    </row>
    <row r="79" spans="6:8">
      <c r="F79" s="144"/>
      <c r="H79" s="144"/>
    </row>
    <row r="80" spans="6:8">
      <c r="F80" s="144"/>
      <c r="H80" s="144"/>
    </row>
    <row r="81" spans="6:8">
      <c r="F81" s="144"/>
      <c r="H81" s="144"/>
    </row>
    <row r="82" spans="6:8">
      <c r="F82" s="144"/>
      <c r="H82" s="144"/>
    </row>
    <row r="83" spans="6:8">
      <c r="F83" s="144"/>
      <c r="H83" s="144"/>
    </row>
    <row r="84" spans="6:8">
      <c r="F84" s="144"/>
      <c r="H84" s="144"/>
    </row>
    <row r="85" spans="6:8">
      <c r="F85" s="144"/>
      <c r="H85" s="144"/>
    </row>
    <row r="86" spans="6:8">
      <c r="F86" s="144"/>
      <c r="H86" s="144"/>
    </row>
    <row r="87" spans="6:8">
      <c r="F87" s="144"/>
      <c r="H87" s="144"/>
    </row>
    <row r="88" spans="6:8">
      <c r="F88" s="144"/>
      <c r="H88" s="144"/>
    </row>
    <row r="89" spans="6:8">
      <c r="F89" s="144"/>
      <c r="H89" s="144"/>
    </row>
    <row r="90" spans="6:8">
      <c r="F90" s="144"/>
      <c r="H90" s="144"/>
    </row>
    <row r="91" spans="6:8">
      <c r="F91" s="144"/>
      <c r="H91" s="144"/>
    </row>
    <row r="92" spans="6:8">
      <c r="F92" s="144"/>
      <c r="H92" s="144"/>
    </row>
    <row r="93" spans="6:8">
      <c r="F93" s="144"/>
      <c r="H93" s="144"/>
    </row>
    <row r="94" spans="6:8">
      <c r="F94" s="144"/>
      <c r="H94" s="144"/>
    </row>
    <row r="95" spans="6:8">
      <c r="F95" s="144"/>
      <c r="H95" s="144"/>
    </row>
    <row r="96" spans="6:8">
      <c r="F96" s="144"/>
      <c r="H96" s="144"/>
    </row>
    <row r="97" spans="6:8">
      <c r="F97" s="144"/>
      <c r="H97" s="144"/>
    </row>
    <row r="98" spans="6:8">
      <c r="F98" s="144"/>
      <c r="H98" s="144"/>
    </row>
    <row r="99" spans="6:8">
      <c r="F99" s="144"/>
      <c r="H99" s="144"/>
    </row>
    <row r="100" spans="6:8">
      <c r="F100" s="144"/>
      <c r="H100" s="144"/>
    </row>
    <row r="101" spans="6:8">
      <c r="F101" s="144"/>
      <c r="H101" s="144"/>
    </row>
    <row r="102" spans="6:8">
      <c r="F102" s="144"/>
      <c r="H102" s="144"/>
    </row>
    <row r="103" spans="6:8">
      <c r="F103" s="144"/>
      <c r="H103" s="144"/>
    </row>
    <row r="104" spans="6:8">
      <c r="F104" s="144"/>
      <c r="H104" s="144"/>
    </row>
    <row r="105" spans="6:8">
      <c r="F105" s="144"/>
      <c r="H105" s="144"/>
    </row>
    <row r="106" spans="6:8">
      <c r="F106" s="144"/>
      <c r="H106" s="144"/>
    </row>
    <row r="107" spans="6:8">
      <c r="F107" s="144"/>
      <c r="H107" s="144"/>
    </row>
    <row r="108" spans="6:8">
      <c r="F108" s="144"/>
      <c r="H108" s="144"/>
    </row>
    <row r="109" spans="6:8">
      <c r="F109" s="144"/>
      <c r="H109" s="144"/>
    </row>
    <row r="110" spans="6:8">
      <c r="F110" s="144"/>
      <c r="H110" s="144"/>
    </row>
    <row r="111" spans="6:8">
      <c r="F111" s="144"/>
      <c r="H111" s="144"/>
    </row>
    <row r="112" spans="6:8">
      <c r="F112" s="144"/>
      <c r="H112" s="144"/>
    </row>
    <row r="113" spans="6:8">
      <c r="F113" s="144"/>
      <c r="H113" s="144"/>
    </row>
    <row r="114" spans="6:8">
      <c r="F114" s="144"/>
      <c r="H114" s="144"/>
    </row>
    <row r="115" spans="6:8">
      <c r="F115" s="144"/>
      <c r="H115" s="144"/>
    </row>
    <row r="116" spans="6:8">
      <c r="F116" s="144"/>
      <c r="H116" s="144"/>
    </row>
    <row r="117" spans="6:8">
      <c r="F117" s="144"/>
      <c r="H117" s="144"/>
    </row>
    <row r="118" spans="6:8">
      <c r="F118" s="144"/>
      <c r="H118" s="144"/>
    </row>
    <row r="119" spans="6:8">
      <c r="F119" s="144"/>
      <c r="H119" s="144"/>
    </row>
    <row r="120" spans="6:8">
      <c r="F120" s="144"/>
      <c r="H120" s="14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topLeftCell="A11"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15" t="s">
        <v>740</v>
      </c>
      <c r="B1" s="415" t="s">
        <v>1851</v>
      </c>
      <c r="C1" s="423" t="s">
        <v>1892</v>
      </c>
      <c r="D1" s="423" t="s">
        <v>1893</v>
      </c>
      <c r="E1" s="423" t="s">
        <v>1895</v>
      </c>
      <c r="F1" s="423" t="s">
        <v>1894</v>
      </c>
      <c r="G1" s="428" t="s">
        <v>1852</v>
      </c>
      <c r="H1" s="429" t="s">
        <v>1534</v>
      </c>
      <c r="I1" s="415" t="s">
        <v>1853</v>
      </c>
      <c r="J1" s="415" t="s">
        <v>1854</v>
      </c>
      <c r="K1" s="415" t="s">
        <v>1855</v>
      </c>
    </row>
    <row r="2" spans="1:11">
      <c r="A2" s="416" t="s">
        <v>1523</v>
      </c>
      <c r="B2" s="416" t="s">
        <v>1856</v>
      </c>
      <c r="C2" s="419">
        <v>105</v>
      </c>
      <c r="D2" s="424" t="s">
        <v>1896</v>
      </c>
      <c r="E2" s="424" t="s">
        <v>1857</v>
      </c>
      <c r="F2" s="424" t="s">
        <v>1897</v>
      </c>
      <c r="G2" s="430" t="s">
        <v>1858</v>
      </c>
      <c r="H2" s="431">
        <v>6</v>
      </c>
      <c r="I2" s="416">
        <v>1.05</v>
      </c>
      <c r="J2" s="417">
        <v>90</v>
      </c>
      <c r="K2" s="417">
        <v>95</v>
      </c>
    </row>
    <row r="3" spans="1:11">
      <c r="A3" s="416" t="s">
        <v>1539</v>
      </c>
      <c r="B3" s="416" t="s">
        <v>1856</v>
      </c>
      <c r="C3" s="420">
        <v>102</v>
      </c>
      <c r="D3" s="425" t="s">
        <v>1898</v>
      </c>
      <c r="E3" s="425" t="s">
        <v>1857</v>
      </c>
      <c r="F3" s="425" t="s">
        <v>1899</v>
      </c>
      <c r="G3" s="432" t="s">
        <v>1858</v>
      </c>
      <c r="H3" s="433">
        <v>6</v>
      </c>
      <c r="I3" s="416">
        <v>1.08</v>
      </c>
      <c r="J3" s="417">
        <v>91</v>
      </c>
      <c r="K3" s="417">
        <v>97</v>
      </c>
    </row>
    <row r="4" spans="1:11">
      <c r="A4" s="416" t="s">
        <v>1859</v>
      </c>
      <c r="B4" s="416" t="s">
        <v>1860</v>
      </c>
      <c r="C4" s="420">
        <v>85</v>
      </c>
      <c r="D4" s="425" t="s">
        <v>1900</v>
      </c>
      <c r="E4" s="425" t="s">
        <v>1861</v>
      </c>
      <c r="F4" s="427" t="s">
        <v>1</v>
      </c>
      <c r="G4" s="432" t="s">
        <v>1862</v>
      </c>
      <c r="H4" s="433">
        <v>6</v>
      </c>
      <c r="I4" s="416">
        <v>1.27</v>
      </c>
      <c r="J4" s="417">
        <v>60</v>
      </c>
      <c r="K4" s="417">
        <v>72</v>
      </c>
    </row>
    <row r="5" spans="1:11">
      <c r="A5" s="416" t="s">
        <v>803</v>
      </c>
      <c r="B5" s="416" t="s">
        <v>1856</v>
      </c>
      <c r="C5" s="420">
        <v>80</v>
      </c>
      <c r="D5" s="425" t="s">
        <v>1901</v>
      </c>
      <c r="E5" s="425" t="s">
        <v>1863</v>
      </c>
      <c r="F5" s="427" t="s">
        <v>1</v>
      </c>
      <c r="G5" s="432" t="s">
        <v>1864</v>
      </c>
      <c r="H5" s="433">
        <v>6</v>
      </c>
      <c r="I5" s="416">
        <v>1.29</v>
      </c>
      <c r="J5" s="417">
        <v>77</v>
      </c>
      <c r="K5" s="417">
        <v>85</v>
      </c>
    </row>
    <row r="6" spans="1:11">
      <c r="A6" s="416" t="s">
        <v>1541</v>
      </c>
      <c r="B6" s="416" t="s">
        <v>1856</v>
      </c>
      <c r="C6" s="420">
        <v>100</v>
      </c>
      <c r="D6" s="425" t="s">
        <v>1902</v>
      </c>
      <c r="E6" s="425" t="s">
        <v>1857</v>
      </c>
      <c r="F6" s="425" t="s">
        <v>1899</v>
      </c>
      <c r="G6" s="432" t="s">
        <v>1865</v>
      </c>
      <c r="H6" s="433">
        <v>6</v>
      </c>
      <c r="I6" s="416">
        <v>1.04</v>
      </c>
      <c r="J6" s="417">
        <v>80</v>
      </c>
      <c r="K6" s="417">
        <v>88</v>
      </c>
    </row>
    <row r="7" spans="1:11">
      <c r="A7" s="416" t="s">
        <v>1929</v>
      </c>
      <c r="B7" s="416" t="s">
        <v>1860</v>
      </c>
      <c r="C7" s="420">
        <v>40</v>
      </c>
      <c r="D7" s="425" t="s">
        <v>1903</v>
      </c>
      <c r="E7" s="425" t="s">
        <v>1869</v>
      </c>
      <c r="F7" s="425" t="s">
        <v>1905</v>
      </c>
      <c r="G7" s="432" t="s">
        <v>1870</v>
      </c>
      <c r="H7" s="433">
        <v>10</v>
      </c>
      <c r="I7" s="416">
        <v>1.02</v>
      </c>
      <c r="J7" s="417">
        <v>52</v>
      </c>
      <c r="K7" s="417">
        <v>127</v>
      </c>
    </row>
    <row r="8" spans="1:11">
      <c r="A8" s="416" t="s">
        <v>1930</v>
      </c>
      <c r="B8" s="416" t="s">
        <v>1860</v>
      </c>
      <c r="C8" s="420">
        <v>50</v>
      </c>
      <c r="D8" s="425" t="s">
        <v>1903</v>
      </c>
      <c r="E8" s="425" t="s">
        <v>1866</v>
      </c>
      <c r="F8" s="425" t="s">
        <v>1869</v>
      </c>
      <c r="G8" s="432" t="s">
        <v>1867</v>
      </c>
      <c r="H8" s="433">
        <v>12</v>
      </c>
      <c r="I8" s="416">
        <v>1.1299999999999999</v>
      </c>
      <c r="J8" s="417">
        <v>60</v>
      </c>
      <c r="K8" s="417">
        <v>150</v>
      </c>
    </row>
    <row r="9" spans="1:11">
      <c r="A9" s="416" t="s">
        <v>1868</v>
      </c>
      <c r="B9" s="416" t="s">
        <v>1860</v>
      </c>
      <c r="C9" s="420">
        <v>50</v>
      </c>
      <c r="D9" s="425" t="s">
        <v>1904</v>
      </c>
      <c r="E9" s="425" t="s">
        <v>1866</v>
      </c>
      <c r="F9" s="425" t="s">
        <v>1861</v>
      </c>
      <c r="G9" s="432" t="s">
        <v>1867</v>
      </c>
      <c r="H9" s="433">
        <v>12</v>
      </c>
      <c r="I9" s="416">
        <v>1.22</v>
      </c>
      <c r="J9" s="417">
        <v>175</v>
      </c>
      <c r="K9" s="417">
        <v>207</v>
      </c>
    </row>
    <row r="10" spans="1:11">
      <c r="A10" s="416" t="s">
        <v>1538</v>
      </c>
      <c r="B10" s="416" t="s">
        <v>1856</v>
      </c>
      <c r="C10" s="420">
        <v>147</v>
      </c>
      <c r="D10" s="425" t="s">
        <v>1906</v>
      </c>
      <c r="E10" s="425" t="s">
        <v>1871</v>
      </c>
      <c r="F10" s="425" t="s">
        <v>1883</v>
      </c>
      <c r="G10" s="432" t="s">
        <v>1872</v>
      </c>
      <c r="H10" s="433">
        <v>8</v>
      </c>
      <c r="I10" s="416">
        <v>1.21</v>
      </c>
      <c r="J10" s="417">
        <v>135</v>
      </c>
      <c r="K10" s="417">
        <v>141</v>
      </c>
    </row>
    <row r="11" spans="1:11">
      <c r="A11" s="416" t="s">
        <v>1849</v>
      </c>
      <c r="B11" s="416" t="s">
        <v>1856</v>
      </c>
      <c r="C11" s="420">
        <v>78</v>
      </c>
      <c r="D11" s="425" t="s">
        <v>1901</v>
      </c>
      <c r="E11" s="425" t="s">
        <v>1863</v>
      </c>
      <c r="F11" s="427" t="s">
        <v>1</v>
      </c>
      <c r="G11" s="432" t="s">
        <v>1864</v>
      </c>
      <c r="H11" s="433">
        <v>6</v>
      </c>
      <c r="I11" s="416">
        <v>1.24</v>
      </c>
      <c r="J11" s="417">
        <v>72</v>
      </c>
      <c r="K11" s="417">
        <v>80</v>
      </c>
    </row>
    <row r="12" spans="1:11">
      <c r="A12" s="416" t="s">
        <v>1536</v>
      </c>
      <c r="B12" s="416" t="s">
        <v>1860</v>
      </c>
      <c r="C12" s="420">
        <v>143</v>
      </c>
      <c r="D12" s="425" t="s">
        <v>1907</v>
      </c>
      <c r="E12" s="425" t="s">
        <v>1873</v>
      </c>
      <c r="F12" s="425" t="s">
        <v>1908</v>
      </c>
      <c r="G12" s="432" t="s">
        <v>1874</v>
      </c>
      <c r="H12" s="433">
        <v>8</v>
      </c>
      <c r="I12" s="416">
        <v>1.31</v>
      </c>
      <c r="J12" s="417">
        <v>155</v>
      </c>
      <c r="K12" s="417">
        <v>275</v>
      </c>
    </row>
    <row r="13" spans="1:11">
      <c r="A13" s="416" t="s">
        <v>1875</v>
      </c>
      <c r="B13" s="418" t="s">
        <v>1928</v>
      </c>
      <c r="C13" s="420">
        <v>161</v>
      </c>
      <c r="D13" s="425" t="s">
        <v>1909</v>
      </c>
      <c r="E13" s="425" t="s">
        <v>1876</v>
      </c>
      <c r="F13" s="425" t="s">
        <v>1876</v>
      </c>
      <c r="G13" s="432" t="s">
        <v>1874</v>
      </c>
      <c r="H13" s="433">
        <v>8</v>
      </c>
      <c r="I13" s="416">
        <v>1.28</v>
      </c>
      <c r="J13" s="417">
        <v>157</v>
      </c>
      <c r="K13" s="417">
        <v>260</v>
      </c>
    </row>
    <row r="14" spans="1:11">
      <c r="A14" s="416" t="s">
        <v>1877</v>
      </c>
      <c r="B14" s="416" t="s">
        <v>1856</v>
      </c>
      <c r="C14" s="420">
        <v>225</v>
      </c>
      <c r="D14" s="425" t="s">
        <v>1910</v>
      </c>
      <c r="E14" s="425" t="s">
        <v>1878</v>
      </c>
      <c r="F14" s="425" t="s">
        <v>1911</v>
      </c>
      <c r="G14" s="432" t="s">
        <v>1879</v>
      </c>
      <c r="H14" s="433">
        <v>6</v>
      </c>
      <c r="I14" s="416">
        <v>1.38</v>
      </c>
      <c r="J14" s="417">
        <v>207</v>
      </c>
      <c r="K14" s="417">
        <v>215</v>
      </c>
    </row>
    <row r="15" spans="1:11">
      <c r="A15" s="416" t="s">
        <v>1931</v>
      </c>
      <c r="B15" s="416" t="s">
        <v>1860</v>
      </c>
      <c r="C15" s="420">
        <v>77</v>
      </c>
      <c r="D15" s="425" t="s">
        <v>1912</v>
      </c>
      <c r="E15" s="425" t="s">
        <v>1858</v>
      </c>
      <c r="F15" s="427" t="s">
        <v>1</v>
      </c>
      <c r="G15" s="432" t="s">
        <v>1880</v>
      </c>
      <c r="H15" s="433">
        <v>6</v>
      </c>
      <c r="I15" s="416">
        <v>1.35</v>
      </c>
      <c r="J15" s="417">
        <v>72</v>
      </c>
      <c r="K15" s="417">
        <v>122</v>
      </c>
    </row>
    <row r="16" spans="1:11">
      <c r="A16" s="416" t="s">
        <v>1529</v>
      </c>
      <c r="B16" s="416" t="s">
        <v>1856</v>
      </c>
      <c r="C16" s="420">
        <v>77</v>
      </c>
      <c r="D16" s="425" t="s">
        <v>1913</v>
      </c>
      <c r="E16" s="425" t="s">
        <v>1863</v>
      </c>
      <c r="F16" s="427" t="s">
        <v>1</v>
      </c>
      <c r="G16" s="432" t="s">
        <v>1864</v>
      </c>
      <c r="H16" s="433">
        <v>6</v>
      </c>
      <c r="I16" s="416">
        <v>1.28</v>
      </c>
      <c r="J16" s="417">
        <v>70</v>
      </c>
      <c r="K16" s="417">
        <v>74</v>
      </c>
    </row>
    <row r="17" spans="1:11">
      <c r="A17" s="416" t="s">
        <v>1530</v>
      </c>
      <c r="B17" s="416" t="s">
        <v>1860</v>
      </c>
      <c r="C17" s="420">
        <v>57</v>
      </c>
      <c r="D17" s="425" t="s">
        <v>1900</v>
      </c>
      <c r="E17" s="425" t="s">
        <v>1881</v>
      </c>
      <c r="F17" s="427" t="s">
        <v>1</v>
      </c>
      <c r="G17" s="432" t="s">
        <v>1882</v>
      </c>
      <c r="H17" s="433">
        <v>6</v>
      </c>
      <c r="I17" s="416">
        <v>1.25</v>
      </c>
      <c r="J17" s="417">
        <v>53</v>
      </c>
      <c r="K17" s="417">
        <v>56</v>
      </c>
    </row>
    <row r="18" spans="1:11">
      <c r="A18" s="416" t="s">
        <v>1933</v>
      </c>
      <c r="B18" s="416" t="s">
        <v>1860</v>
      </c>
      <c r="C18" s="420">
        <v>-60</v>
      </c>
      <c r="D18" s="425" t="s">
        <v>1914</v>
      </c>
      <c r="E18" s="425" t="s">
        <v>1883</v>
      </c>
      <c r="F18" s="425" t="s">
        <v>1866</v>
      </c>
      <c r="G18" s="432" t="s">
        <v>1867</v>
      </c>
      <c r="H18" s="433">
        <v>6</v>
      </c>
      <c r="I18" s="416">
        <v>1.42</v>
      </c>
      <c r="J18" s="417">
        <v>110</v>
      </c>
      <c r="K18" s="417">
        <v>157</v>
      </c>
    </row>
    <row r="19" spans="1:11">
      <c r="A19" s="416" t="s">
        <v>1850</v>
      </c>
      <c r="B19" s="416" t="s">
        <v>1860</v>
      </c>
      <c r="C19" s="420">
        <v>105</v>
      </c>
      <c r="D19" s="425" t="s">
        <v>1915</v>
      </c>
      <c r="E19" s="425" t="s">
        <v>1884</v>
      </c>
      <c r="F19" s="425" t="s">
        <v>1916</v>
      </c>
      <c r="G19" s="432" t="s">
        <v>1857</v>
      </c>
      <c r="H19" s="433">
        <v>10</v>
      </c>
      <c r="I19" s="416">
        <v>1.17</v>
      </c>
      <c r="J19" s="417">
        <v>112</v>
      </c>
      <c r="K19" s="417">
        <v>215</v>
      </c>
    </row>
    <row r="20" spans="1:11">
      <c r="A20" s="416" t="s">
        <v>1932</v>
      </c>
      <c r="B20" s="416" t="s">
        <v>1860</v>
      </c>
      <c r="C20" s="420">
        <v>85</v>
      </c>
      <c r="D20" s="425" t="s">
        <v>1917</v>
      </c>
      <c r="E20" s="425" t="s">
        <v>1885</v>
      </c>
      <c r="F20" s="425" t="s">
        <v>1866</v>
      </c>
      <c r="G20" s="432" t="s">
        <v>1871</v>
      </c>
      <c r="H20" s="433">
        <v>8</v>
      </c>
      <c r="I20" s="416">
        <v>1.37</v>
      </c>
      <c r="J20" s="417">
        <v>120</v>
      </c>
      <c r="K20" s="417">
        <v>220</v>
      </c>
    </row>
    <row r="21" spans="1:11">
      <c r="A21" s="418" t="s">
        <v>757</v>
      </c>
      <c r="B21" s="416" t="s">
        <v>1860</v>
      </c>
      <c r="C21" s="420">
        <v>85</v>
      </c>
      <c r="D21" s="425" t="s">
        <v>1918</v>
      </c>
      <c r="E21" s="425" t="s">
        <v>1876</v>
      </c>
      <c r="F21" s="425" t="s">
        <v>1866</v>
      </c>
      <c r="G21" s="432" t="s">
        <v>1871</v>
      </c>
      <c r="H21" s="433">
        <v>8</v>
      </c>
      <c r="I21" s="416">
        <v>1.44</v>
      </c>
      <c r="J21" s="417">
        <v>240</v>
      </c>
      <c r="K21" s="417">
        <v>267</v>
      </c>
    </row>
    <row r="22" spans="1:11">
      <c r="A22" s="416" t="s">
        <v>1535</v>
      </c>
      <c r="B22" s="416" t="s">
        <v>1856</v>
      </c>
      <c r="C22" s="420">
        <v>220</v>
      </c>
      <c r="D22" s="425" t="s">
        <v>1919</v>
      </c>
      <c r="E22" s="425" t="s">
        <v>1878</v>
      </c>
      <c r="F22" s="425" t="s">
        <v>1920</v>
      </c>
      <c r="G22" s="432" t="s">
        <v>1879</v>
      </c>
      <c r="H22" s="433">
        <v>6</v>
      </c>
      <c r="I22" s="416">
        <v>1.3</v>
      </c>
      <c r="J22" s="417">
        <v>210</v>
      </c>
      <c r="K22" s="417">
        <v>216</v>
      </c>
    </row>
    <row r="23" spans="1:11">
      <c r="A23" s="416" t="s">
        <v>1537</v>
      </c>
      <c r="B23" s="416" t="s">
        <v>1856</v>
      </c>
      <c r="C23" s="420">
        <v>185</v>
      </c>
      <c r="D23" s="425" t="s">
        <v>1921</v>
      </c>
      <c r="E23" s="425" t="s">
        <v>1879</v>
      </c>
      <c r="F23" s="425" t="s">
        <v>1878</v>
      </c>
      <c r="G23" s="432" t="s">
        <v>1885</v>
      </c>
      <c r="H23" s="433">
        <v>6</v>
      </c>
      <c r="I23" s="416">
        <v>1.25</v>
      </c>
      <c r="J23" s="417">
        <v>177</v>
      </c>
      <c r="K23" s="417">
        <v>182</v>
      </c>
    </row>
    <row r="24" spans="1:11">
      <c r="A24" s="416" t="s">
        <v>1540</v>
      </c>
      <c r="B24" s="416" t="s">
        <v>1860</v>
      </c>
      <c r="C24" s="421"/>
      <c r="D24" s="425" t="s">
        <v>1903</v>
      </c>
      <c r="E24" s="425" t="s">
        <v>1886</v>
      </c>
      <c r="F24" s="425" t="s">
        <v>1922</v>
      </c>
      <c r="G24" s="432" t="s">
        <v>1858</v>
      </c>
      <c r="H24" s="433">
        <v>6</v>
      </c>
      <c r="I24" s="416">
        <v>1.76</v>
      </c>
      <c r="J24" s="417">
        <v>107</v>
      </c>
      <c r="K24" s="417">
        <v>137</v>
      </c>
    </row>
    <row r="25" spans="1:11">
      <c r="A25" s="416" t="s">
        <v>1887</v>
      </c>
      <c r="B25" s="416" t="s">
        <v>1888</v>
      </c>
      <c r="C25" s="421"/>
      <c r="D25" s="425" t="s">
        <v>1896</v>
      </c>
      <c r="E25" s="425" t="s">
        <v>1881</v>
      </c>
      <c r="F25" s="427" t="s">
        <v>1</v>
      </c>
      <c r="G25" s="432" t="s">
        <v>1865</v>
      </c>
      <c r="H25" s="433">
        <v>6</v>
      </c>
      <c r="I25" s="416">
        <v>1.18</v>
      </c>
      <c r="J25" s="417" t="s">
        <v>1889</v>
      </c>
      <c r="K25" s="417" t="s">
        <v>1889</v>
      </c>
    </row>
    <row r="26" spans="1:11">
      <c r="A26" s="416" t="s">
        <v>1533</v>
      </c>
      <c r="B26" s="416" t="s">
        <v>1888</v>
      </c>
      <c r="C26" s="421"/>
      <c r="D26" s="425" t="s">
        <v>1923</v>
      </c>
      <c r="E26" s="425" t="s">
        <v>1881</v>
      </c>
      <c r="F26" s="427" t="s">
        <v>1</v>
      </c>
      <c r="G26" s="432" t="s">
        <v>1865</v>
      </c>
      <c r="H26" s="433">
        <v>6</v>
      </c>
      <c r="I26" s="416">
        <v>1.22</v>
      </c>
      <c r="J26" s="417" t="s">
        <v>1889</v>
      </c>
      <c r="K26" s="417" t="s">
        <v>1889</v>
      </c>
    </row>
    <row r="27" spans="1:11">
      <c r="A27" s="416" t="s">
        <v>1890</v>
      </c>
      <c r="B27" s="416" t="s">
        <v>1856</v>
      </c>
      <c r="C27" s="420">
        <v>216</v>
      </c>
      <c r="D27" s="425" t="s">
        <v>1924</v>
      </c>
      <c r="E27" s="425" t="s">
        <v>1878</v>
      </c>
      <c r="F27" s="425" t="s">
        <v>1925</v>
      </c>
      <c r="G27" s="432" t="s">
        <v>1879</v>
      </c>
      <c r="H27" s="433">
        <v>6</v>
      </c>
      <c r="I27" s="416">
        <v>1.28</v>
      </c>
      <c r="J27" s="417">
        <v>205</v>
      </c>
      <c r="K27" s="417">
        <v>213</v>
      </c>
    </row>
    <row r="28" spans="1:11" ht="15.75" thickBot="1">
      <c r="A28" s="416" t="s">
        <v>1891</v>
      </c>
      <c r="B28" s="416" t="s">
        <v>1856</v>
      </c>
      <c r="C28" s="422">
        <v>181</v>
      </c>
      <c r="D28" s="426" t="s">
        <v>1926</v>
      </c>
      <c r="E28" s="426" t="s">
        <v>1879</v>
      </c>
      <c r="F28" s="426" t="s">
        <v>1927</v>
      </c>
      <c r="G28" s="434" t="s">
        <v>1885</v>
      </c>
      <c r="H28" s="435">
        <v>6</v>
      </c>
      <c r="I28" s="416">
        <v>1.34</v>
      </c>
      <c r="J28" s="417">
        <v>170</v>
      </c>
      <c r="K28" s="417">
        <v>178</v>
      </c>
    </row>
    <row r="30" spans="1:11" ht="15.75" thickBot="1">
      <c r="A30" s="58" t="s">
        <v>1937</v>
      </c>
    </row>
    <row r="31" spans="1:11">
      <c r="A31" s="59" t="s">
        <v>1542</v>
      </c>
    </row>
    <row r="32" spans="1:11">
      <c r="A32" s="60" t="s">
        <v>1543</v>
      </c>
    </row>
    <row r="33" spans="1:1">
      <c r="A33" s="61" t="s">
        <v>1544</v>
      </c>
    </row>
    <row r="34" spans="1:1">
      <c r="A34" s="62" t="s">
        <v>1545</v>
      </c>
    </row>
    <row r="35" spans="1:1">
      <c r="A35" s="60" t="s">
        <v>1546</v>
      </c>
    </row>
    <row r="36" spans="1:1">
      <c r="A36" s="62" t="s">
        <v>1547</v>
      </c>
    </row>
    <row r="37" spans="1:1">
      <c r="A37" s="60" t="s">
        <v>1548</v>
      </c>
    </row>
    <row r="38" spans="1:1">
      <c r="A38" s="62" t="s">
        <v>1549</v>
      </c>
    </row>
    <row r="39" spans="1:1">
      <c r="A39" s="60" t="s">
        <v>1550</v>
      </c>
    </row>
    <row r="40" spans="1:1">
      <c r="A40" s="61" t="s">
        <v>1551</v>
      </c>
    </row>
    <row r="41" spans="1:1">
      <c r="A41" s="62" t="s">
        <v>1552</v>
      </c>
    </row>
    <row r="42" spans="1:1">
      <c r="A42" s="60" t="s">
        <v>1553</v>
      </c>
    </row>
    <row r="43" spans="1:1">
      <c r="A43" s="61" t="s">
        <v>1554</v>
      </c>
    </row>
    <row r="44" spans="1:1" ht="15.75" thickBot="1">
      <c r="A44" s="63" t="s">
        <v>1555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08" t="s">
        <v>1558</v>
      </c>
      <c r="B1" s="409" t="s">
        <v>1559</v>
      </c>
      <c r="C1" s="409" t="s">
        <v>1560</v>
      </c>
      <c r="D1" s="70" t="s">
        <v>1561</v>
      </c>
      <c r="E1" s="407"/>
      <c r="F1" s="407" t="s">
        <v>1562</v>
      </c>
      <c r="G1" s="407" t="s">
        <v>1563</v>
      </c>
      <c r="H1" s="407"/>
      <c r="I1" s="407"/>
    </row>
    <row r="2" spans="1:9">
      <c r="A2" s="408" t="s">
        <v>1564</v>
      </c>
      <c r="B2" s="410">
        <v>1</v>
      </c>
      <c r="C2" s="410" t="s">
        <v>1565</v>
      </c>
      <c r="D2" s="72">
        <v>2</v>
      </c>
      <c r="E2" s="407"/>
      <c r="F2" s="407" t="s">
        <v>1566</v>
      </c>
      <c r="G2" s="407" t="s">
        <v>1567</v>
      </c>
      <c r="H2" s="407" t="s">
        <v>1568</v>
      </c>
      <c r="I2" s="407"/>
    </row>
    <row r="3" spans="1:9">
      <c r="A3" s="408" t="s">
        <v>1569</v>
      </c>
      <c r="B3" s="410" t="s">
        <v>1570</v>
      </c>
      <c r="C3" s="410"/>
      <c r="D3" s="72" t="s">
        <v>1571</v>
      </c>
      <c r="E3" s="407"/>
      <c r="F3" s="407"/>
      <c r="G3" s="407" t="s">
        <v>1572</v>
      </c>
      <c r="H3" s="407" t="s">
        <v>1573</v>
      </c>
      <c r="I3" s="407"/>
    </row>
    <row r="4" spans="1:9">
      <c r="A4" s="408" t="s">
        <v>1574</v>
      </c>
      <c r="B4" s="410">
        <v>450</v>
      </c>
      <c r="C4" s="410">
        <v>300</v>
      </c>
      <c r="D4" s="72" t="s">
        <v>1575</v>
      </c>
      <c r="E4" s="407"/>
      <c r="F4" s="411" t="s">
        <v>1576</v>
      </c>
      <c r="G4" s="407" t="s">
        <v>767</v>
      </c>
      <c r="H4" s="407" t="s">
        <v>1577</v>
      </c>
      <c r="I4" s="407"/>
    </row>
    <row r="5" spans="1:9">
      <c r="A5" s="408" t="s">
        <v>1578</v>
      </c>
      <c r="B5" s="410" t="s">
        <v>1579</v>
      </c>
      <c r="C5" s="410">
        <v>120</v>
      </c>
      <c r="D5" s="72" t="s">
        <v>1580</v>
      </c>
      <c r="E5" s="407"/>
      <c r="F5" s="411" t="s">
        <v>1581</v>
      </c>
      <c r="G5" s="407" t="s">
        <v>1582</v>
      </c>
      <c r="H5" s="407" t="s">
        <v>1583</v>
      </c>
      <c r="I5" s="407"/>
    </row>
    <row r="6" spans="1:9" ht="15" customHeight="1">
      <c r="A6" s="408" t="s">
        <v>1584</v>
      </c>
      <c r="B6" s="410">
        <v>100</v>
      </c>
      <c r="C6" s="410">
        <v>60</v>
      </c>
      <c r="D6" s="72" t="s">
        <v>1585</v>
      </c>
      <c r="E6" s="407"/>
      <c r="F6" s="411" t="s">
        <v>1586</v>
      </c>
      <c r="G6" s="407" t="s">
        <v>638</v>
      </c>
      <c r="H6" s="407"/>
      <c r="I6" s="407"/>
    </row>
    <row r="7" spans="1:9">
      <c r="A7" s="408" t="s">
        <v>1587</v>
      </c>
      <c r="B7" s="410" t="s">
        <v>1588</v>
      </c>
      <c r="C7" s="410" t="s">
        <v>1589</v>
      </c>
      <c r="D7" s="72" t="s">
        <v>1590</v>
      </c>
      <c r="E7" s="407"/>
      <c r="F7" s="411" t="s">
        <v>1591</v>
      </c>
      <c r="G7" s="407" t="s">
        <v>1592</v>
      </c>
      <c r="H7" s="407" t="s">
        <v>1593</v>
      </c>
      <c r="I7" s="407"/>
    </row>
    <row r="8" spans="1:9">
      <c r="A8" s="408" t="s">
        <v>1594</v>
      </c>
      <c r="B8" s="410" t="s">
        <v>1595</v>
      </c>
      <c r="C8" s="410" t="s">
        <v>1596</v>
      </c>
      <c r="D8" s="72" t="s">
        <v>1597</v>
      </c>
      <c r="E8" s="407"/>
      <c r="F8" s="407"/>
      <c r="G8" s="407" t="s">
        <v>1598</v>
      </c>
      <c r="H8" s="407" t="s">
        <v>1599</v>
      </c>
      <c r="I8" s="407"/>
    </row>
    <row r="9" spans="1:9">
      <c r="A9" s="408" t="s">
        <v>1600</v>
      </c>
      <c r="B9" s="412" t="s">
        <v>1601</v>
      </c>
      <c r="C9" s="74" t="s">
        <v>1602</v>
      </c>
      <c r="D9" s="72" t="s">
        <v>1603</v>
      </c>
      <c r="E9" s="407"/>
      <c r="F9" s="407"/>
      <c r="G9" s="407" t="s">
        <v>1604</v>
      </c>
      <c r="H9" s="407" t="s">
        <v>1605</v>
      </c>
      <c r="I9" s="407"/>
    </row>
    <row r="10" spans="1:9" ht="15" customHeight="1">
      <c r="A10" s="408" t="s">
        <v>1606</v>
      </c>
      <c r="B10" s="410" t="s">
        <v>1607</v>
      </c>
      <c r="C10" s="410" t="s">
        <v>1596</v>
      </c>
      <c r="D10" s="72" t="s">
        <v>1607</v>
      </c>
      <c r="E10" s="407"/>
      <c r="F10" s="407"/>
      <c r="G10" s="407" t="s">
        <v>1608</v>
      </c>
      <c r="H10" s="407"/>
      <c r="I10" s="407"/>
    </row>
    <row r="11" spans="1:9">
      <c r="A11" s="408" t="s">
        <v>1609</v>
      </c>
      <c r="B11" s="410" t="s">
        <v>1607</v>
      </c>
      <c r="C11" s="410" t="s">
        <v>1596</v>
      </c>
      <c r="D11" s="72" t="s">
        <v>1596</v>
      </c>
      <c r="E11" s="407"/>
      <c r="F11" s="411" t="s">
        <v>1610</v>
      </c>
      <c r="G11" s="407" t="s">
        <v>1608</v>
      </c>
      <c r="H11" s="407" t="s">
        <v>1611</v>
      </c>
      <c r="I11" s="407"/>
    </row>
    <row r="12" spans="1:9">
      <c r="A12" s="413" t="s">
        <v>1612</v>
      </c>
      <c r="B12" s="412" t="s">
        <v>1613</v>
      </c>
      <c r="C12" s="410"/>
      <c r="D12" s="72" t="s">
        <v>1614</v>
      </c>
      <c r="E12" s="407"/>
      <c r="F12" s="411" t="s">
        <v>1615</v>
      </c>
      <c r="G12" s="407" t="s">
        <v>1616</v>
      </c>
      <c r="H12" s="407" t="s">
        <v>1617</v>
      </c>
      <c r="I12" s="407"/>
    </row>
    <row r="13" spans="1:9">
      <c r="A13" s="408" t="s">
        <v>1618</v>
      </c>
      <c r="B13" s="410" t="s">
        <v>1619</v>
      </c>
      <c r="C13" s="410" t="s">
        <v>1620</v>
      </c>
      <c r="D13" s="72" t="s">
        <v>1619</v>
      </c>
      <c r="E13" s="407"/>
      <c r="F13" s="411" t="s">
        <v>1621</v>
      </c>
      <c r="G13" s="407" t="s">
        <v>1622</v>
      </c>
      <c r="H13" s="407" t="s">
        <v>1623</v>
      </c>
      <c r="I13" s="407"/>
    </row>
    <row r="14" spans="1:9">
      <c r="A14" s="408" t="s">
        <v>1624</v>
      </c>
      <c r="B14" s="410" t="s">
        <v>1625</v>
      </c>
      <c r="C14" s="410" t="s">
        <v>1626</v>
      </c>
      <c r="D14" s="72" t="s">
        <v>1627</v>
      </c>
      <c r="E14" s="407"/>
      <c r="F14" s="407"/>
      <c r="G14" s="407" t="s">
        <v>1628</v>
      </c>
      <c r="H14" s="407" t="s">
        <v>1629</v>
      </c>
      <c r="I14" s="407"/>
    </row>
    <row r="15" spans="1:9">
      <c r="A15" s="76" t="s">
        <v>1630</v>
      </c>
      <c r="B15" s="410" t="s">
        <v>1595</v>
      </c>
      <c r="C15" s="410"/>
      <c r="D15" s="72" t="s">
        <v>1595</v>
      </c>
      <c r="E15" s="407"/>
      <c r="F15" s="411" t="s">
        <v>1631</v>
      </c>
      <c r="G15" s="407" t="s">
        <v>1632</v>
      </c>
      <c r="H15" s="407" t="s">
        <v>1633</v>
      </c>
      <c r="I15" s="407"/>
    </row>
    <row r="16" spans="1:9">
      <c r="A16" s="408" t="s">
        <v>1634</v>
      </c>
      <c r="B16" s="410" t="s">
        <v>1635</v>
      </c>
      <c r="C16" s="410"/>
      <c r="D16" s="72" t="s">
        <v>1636</v>
      </c>
      <c r="E16" s="407"/>
      <c r="F16" s="411" t="s">
        <v>1637</v>
      </c>
      <c r="G16" s="407" t="s">
        <v>1638</v>
      </c>
      <c r="H16" s="407" t="s">
        <v>1639</v>
      </c>
      <c r="I16" s="407"/>
    </row>
    <row r="17" spans="1:9" ht="15" customHeight="1">
      <c r="A17" s="408" t="s">
        <v>1640</v>
      </c>
      <c r="B17" s="410" t="s">
        <v>1641</v>
      </c>
      <c r="C17" s="410"/>
      <c r="D17" s="72" t="s">
        <v>1642</v>
      </c>
      <c r="E17" s="407"/>
      <c r="F17" s="407"/>
      <c r="G17" s="407" t="s">
        <v>1643</v>
      </c>
      <c r="H17" s="407"/>
      <c r="I17" s="407"/>
    </row>
    <row r="18" spans="1:9">
      <c r="A18" s="408" t="s">
        <v>1644</v>
      </c>
      <c r="B18" s="410" t="s">
        <v>1645</v>
      </c>
      <c r="C18" s="410"/>
      <c r="D18" s="72" t="s">
        <v>1646</v>
      </c>
      <c r="E18" s="407"/>
      <c r="F18" s="407"/>
      <c r="G18" s="407" t="s">
        <v>1647</v>
      </c>
      <c r="H18" s="407" t="s">
        <v>1648</v>
      </c>
      <c r="I18" s="407"/>
    </row>
    <row r="19" spans="1:9">
      <c r="A19" s="408" t="s">
        <v>1649</v>
      </c>
      <c r="B19" s="410" t="s">
        <v>1650</v>
      </c>
      <c r="C19" s="410" t="s">
        <v>1651</v>
      </c>
      <c r="D19" s="410" t="s">
        <v>1651</v>
      </c>
      <c r="E19" s="407"/>
      <c r="F19" s="407"/>
      <c r="G19" s="407" t="s">
        <v>1652</v>
      </c>
      <c r="H19" s="407" t="s">
        <v>1653</v>
      </c>
      <c r="I19" s="407"/>
    </row>
    <row r="20" spans="1:9">
      <c r="A20" s="76" t="s">
        <v>1654</v>
      </c>
      <c r="B20" s="72" t="s">
        <v>1557</v>
      </c>
      <c r="C20" s="410" t="s">
        <v>1655</v>
      </c>
      <c r="D20" s="72" t="s">
        <v>1656</v>
      </c>
      <c r="E20" s="407"/>
      <c r="F20" s="407"/>
      <c r="G20" s="407" t="s">
        <v>1657</v>
      </c>
      <c r="H20" s="407" t="s">
        <v>1658</v>
      </c>
      <c r="I20" s="407"/>
    </row>
    <row r="21" spans="1:9" ht="15" customHeight="1">
      <c r="A21" s="408" t="s">
        <v>1659</v>
      </c>
      <c r="B21" s="410" t="s">
        <v>1556</v>
      </c>
      <c r="C21" s="77" t="s">
        <v>1660</v>
      </c>
      <c r="D21" s="72" t="s">
        <v>1661</v>
      </c>
      <c r="E21" s="407"/>
      <c r="F21" s="411" t="s">
        <v>1662</v>
      </c>
      <c r="G21" s="407" t="s">
        <v>1663</v>
      </c>
      <c r="H21" s="407"/>
      <c r="I21" s="407"/>
    </row>
    <row r="22" spans="1:9">
      <c r="A22" s="408" t="s">
        <v>1664</v>
      </c>
      <c r="B22" s="410" t="s">
        <v>1665</v>
      </c>
      <c r="C22" s="410" t="s">
        <v>1666</v>
      </c>
      <c r="D22" s="72" t="s">
        <v>1667</v>
      </c>
      <c r="E22" s="407"/>
      <c r="F22" s="407"/>
      <c r="G22" s="407" t="s">
        <v>1668</v>
      </c>
      <c r="H22" s="407" t="s">
        <v>1669</v>
      </c>
      <c r="I22" s="407"/>
    </row>
    <row r="23" spans="1:9">
      <c r="A23" s="408" t="s">
        <v>1670</v>
      </c>
      <c r="B23" s="410" t="s">
        <v>1556</v>
      </c>
      <c r="C23" s="410" t="s">
        <v>1671</v>
      </c>
      <c r="D23" s="72" t="s">
        <v>1556</v>
      </c>
      <c r="E23" s="407"/>
      <c r="F23" s="407"/>
      <c r="G23" s="407" t="s">
        <v>1672</v>
      </c>
      <c r="H23" s="407" t="s">
        <v>1673</v>
      </c>
      <c r="I23" s="407"/>
    </row>
    <row r="24" spans="1:9">
      <c r="A24" s="408" t="s">
        <v>1674</v>
      </c>
      <c r="B24" s="410" t="s">
        <v>1556</v>
      </c>
      <c r="C24" s="410"/>
      <c r="D24" s="72" t="s">
        <v>1556</v>
      </c>
      <c r="E24" s="407"/>
      <c r="F24" s="407"/>
      <c r="G24" s="407" t="s">
        <v>1675</v>
      </c>
      <c r="H24" s="407" t="s">
        <v>1676</v>
      </c>
      <c r="I24" s="407"/>
    </row>
    <row r="25" spans="1:9">
      <c r="A25" s="408" t="s">
        <v>1677</v>
      </c>
      <c r="B25" s="410">
        <v>0.05</v>
      </c>
      <c r="C25" s="410">
        <v>0.05</v>
      </c>
      <c r="D25" s="72">
        <v>0.04</v>
      </c>
      <c r="E25" s="407"/>
      <c r="F25" s="407"/>
      <c r="G25" s="407" t="s">
        <v>1678</v>
      </c>
      <c r="H25" s="407" t="s">
        <v>1673</v>
      </c>
      <c r="I25" s="407"/>
    </row>
    <row r="26" spans="1:9">
      <c r="A26" s="408" t="s">
        <v>1679</v>
      </c>
      <c r="B26" s="410" t="s">
        <v>1680</v>
      </c>
      <c r="C26" s="410" t="s">
        <v>1681</v>
      </c>
      <c r="D26" s="72" t="s">
        <v>1595</v>
      </c>
      <c r="E26" s="407"/>
      <c r="F26" s="407"/>
      <c r="G26" s="407" t="s">
        <v>1682</v>
      </c>
      <c r="H26" s="407" t="s">
        <v>1673</v>
      </c>
      <c r="I26" s="407"/>
    </row>
    <row r="27" spans="1:9">
      <c r="A27" s="408" t="s">
        <v>1683</v>
      </c>
      <c r="B27" s="410" t="s">
        <v>1684</v>
      </c>
      <c r="C27" s="410"/>
      <c r="D27" s="410" t="s">
        <v>1684</v>
      </c>
      <c r="E27" s="407"/>
      <c r="F27" s="407"/>
      <c r="G27" s="407" t="s">
        <v>1685</v>
      </c>
      <c r="H27" s="407" t="s">
        <v>1673</v>
      </c>
      <c r="I27" s="407"/>
    </row>
    <row r="28" spans="1:9">
      <c r="A28" s="408" t="s">
        <v>1686</v>
      </c>
      <c r="B28" s="410" t="s">
        <v>1687</v>
      </c>
      <c r="C28" s="410" t="s">
        <v>1688</v>
      </c>
      <c r="D28" s="72" t="s">
        <v>1687</v>
      </c>
      <c r="E28" s="407"/>
      <c r="F28" s="407" t="s">
        <v>1687</v>
      </c>
      <c r="G28" s="407" t="s">
        <v>1689</v>
      </c>
      <c r="H28" s="407" t="s">
        <v>1673</v>
      </c>
      <c r="I28" s="407"/>
    </row>
    <row r="29" spans="1:9" ht="15" customHeight="1">
      <c r="A29" s="408" t="s">
        <v>1690</v>
      </c>
      <c r="B29" s="410" t="s">
        <v>1691</v>
      </c>
      <c r="C29" s="410" t="s">
        <v>1692</v>
      </c>
      <c r="D29" s="72" t="s">
        <v>1693</v>
      </c>
      <c r="E29" s="407"/>
      <c r="F29" s="411" t="s">
        <v>1694</v>
      </c>
      <c r="G29" s="407" t="s">
        <v>1695</v>
      </c>
      <c r="H29" s="407"/>
      <c r="I29" s="407"/>
    </row>
    <row r="30" spans="1:9">
      <c r="A30" s="408" t="s">
        <v>1608</v>
      </c>
      <c r="B30" s="410" t="s">
        <v>1696</v>
      </c>
      <c r="C30" s="410" t="s">
        <v>1671</v>
      </c>
      <c r="D30" s="72" t="s">
        <v>1697</v>
      </c>
      <c r="E30" s="407"/>
      <c r="F30" s="411" t="s">
        <v>1698</v>
      </c>
      <c r="G30" s="407" t="s">
        <v>1699</v>
      </c>
      <c r="H30" s="407" t="s">
        <v>1700</v>
      </c>
      <c r="I30" s="407"/>
    </row>
    <row r="31" spans="1:9">
      <c r="A31" s="408" t="s">
        <v>1701</v>
      </c>
      <c r="B31" s="410" t="s">
        <v>1702</v>
      </c>
      <c r="C31" s="410" t="s">
        <v>1703</v>
      </c>
      <c r="D31" s="410" t="s">
        <v>1702</v>
      </c>
      <c r="E31" s="407"/>
      <c r="F31" s="411" t="s">
        <v>1704</v>
      </c>
      <c r="G31" s="407" t="s">
        <v>1705</v>
      </c>
      <c r="H31" s="407" t="s">
        <v>1706</v>
      </c>
      <c r="I31" s="407"/>
    </row>
    <row r="32" spans="1:9">
      <c r="A32" s="408" t="s">
        <v>1707</v>
      </c>
      <c r="B32" s="410" t="s">
        <v>1120</v>
      </c>
      <c r="C32" s="410" t="s">
        <v>1708</v>
      </c>
      <c r="D32" s="72" t="s">
        <v>1709</v>
      </c>
      <c r="E32" s="407"/>
      <c r="F32" s="407"/>
      <c r="G32" s="407" t="s">
        <v>1710</v>
      </c>
      <c r="H32" s="407" t="s">
        <v>1711</v>
      </c>
      <c r="I32" s="407"/>
    </row>
    <row r="33" spans="1:9">
      <c r="A33" s="408" t="s">
        <v>1712</v>
      </c>
      <c r="B33" s="410" t="s">
        <v>1713</v>
      </c>
      <c r="C33" s="410" t="s">
        <v>1714</v>
      </c>
      <c r="D33" s="72" t="s">
        <v>1715</v>
      </c>
      <c r="E33" s="407"/>
      <c r="F33" s="411" t="s">
        <v>1716</v>
      </c>
      <c r="G33" s="407" t="s">
        <v>1717</v>
      </c>
      <c r="H33" s="407" t="s">
        <v>1673</v>
      </c>
      <c r="I33" s="407"/>
    </row>
    <row r="34" spans="1:9">
      <c r="A34" s="408" t="s">
        <v>1718</v>
      </c>
      <c r="B34" s="410" t="s">
        <v>1719</v>
      </c>
      <c r="C34" s="410">
        <v>10305</v>
      </c>
      <c r="D34" s="72">
        <v>9800</v>
      </c>
      <c r="E34" s="407"/>
      <c r="F34" s="407"/>
      <c r="G34" s="407" t="s">
        <v>1720</v>
      </c>
      <c r="H34" s="407" t="s">
        <v>1721</v>
      </c>
      <c r="I34" s="407"/>
    </row>
    <row r="35" spans="1:9" ht="15" customHeight="1">
      <c r="A35" s="408" t="s">
        <v>1722</v>
      </c>
      <c r="B35" s="410">
        <v>1.75</v>
      </c>
      <c r="C35" s="410">
        <v>2.85</v>
      </c>
      <c r="D35" s="72">
        <v>1.75</v>
      </c>
      <c r="E35" s="407"/>
      <c r="F35" s="407" t="s">
        <v>1723</v>
      </c>
      <c r="G35" s="407" t="s">
        <v>1724</v>
      </c>
      <c r="H35" s="407"/>
      <c r="I35" s="407"/>
    </row>
    <row r="36" spans="1:9">
      <c r="A36" s="408"/>
      <c r="B36" s="410"/>
      <c r="C36" s="410"/>
      <c r="E36" s="407"/>
      <c r="F36" s="407"/>
      <c r="G36" s="407" t="s">
        <v>1725</v>
      </c>
      <c r="H36" s="407" t="s">
        <v>1673</v>
      </c>
      <c r="I36" s="407"/>
    </row>
    <row r="37" spans="1:9">
      <c r="A37" s="346" t="s">
        <v>405</v>
      </c>
      <c r="B37" s="410"/>
      <c r="C37" s="410"/>
      <c r="E37" s="407"/>
      <c r="F37" s="407"/>
      <c r="G37" s="407" t="s">
        <v>1726</v>
      </c>
      <c r="H37" s="407" t="s">
        <v>1727</v>
      </c>
      <c r="I37" s="407"/>
    </row>
    <row r="38" spans="1:9">
      <c r="A38" s="408"/>
      <c r="B38" s="410"/>
      <c r="C38" s="410"/>
      <c r="E38" s="407"/>
      <c r="F38" s="407"/>
      <c r="G38" s="407" t="s">
        <v>1728</v>
      </c>
      <c r="H38" s="407"/>
      <c r="I38" s="407"/>
    </row>
    <row r="39" spans="1:9">
      <c r="A39" s="408"/>
      <c r="B39" s="410"/>
      <c r="C39" s="410"/>
      <c r="E39" s="407"/>
      <c r="F39" s="407"/>
      <c r="G39" s="407" t="s">
        <v>1729</v>
      </c>
      <c r="H39" s="407" t="s">
        <v>1730</v>
      </c>
      <c r="I39" s="407"/>
    </row>
    <row r="40" spans="1:9">
      <c r="A40" s="408"/>
      <c r="B40" s="410"/>
      <c r="C40" s="410"/>
      <c r="E40" s="407"/>
      <c r="F40" s="407"/>
      <c r="G40" s="407" t="s">
        <v>1731</v>
      </c>
      <c r="H40" s="407" t="s">
        <v>1673</v>
      </c>
      <c r="I40" s="407"/>
    </row>
    <row r="41" spans="1:9">
      <c r="A41" s="408"/>
      <c r="B41" s="410"/>
      <c r="C41" s="410"/>
      <c r="E41" s="407"/>
      <c r="F41" s="407"/>
      <c r="G41" s="407" t="s">
        <v>1732</v>
      </c>
      <c r="H41" s="407" t="s">
        <v>1733</v>
      </c>
      <c r="I41" s="407"/>
    </row>
    <row r="42" spans="1:9">
      <c r="A42" s="408"/>
      <c r="B42" s="410"/>
      <c r="C42" s="410"/>
      <c r="E42" s="407"/>
      <c r="F42" s="407"/>
      <c r="G42" s="407" t="s">
        <v>1734</v>
      </c>
      <c r="H42" s="407" t="s">
        <v>1673</v>
      </c>
      <c r="I42" s="407"/>
    </row>
    <row r="43" spans="1:9">
      <c r="A43" s="408"/>
      <c r="B43" s="410"/>
      <c r="C43" s="410"/>
      <c r="E43" s="407"/>
      <c r="F43" s="407"/>
      <c r="G43" s="407" t="s">
        <v>1735</v>
      </c>
      <c r="H43" s="407" t="s">
        <v>1673</v>
      </c>
      <c r="I43" s="407"/>
    </row>
    <row r="44" spans="1:9">
      <c r="A44" s="408"/>
      <c r="B44" s="410"/>
      <c r="C44" s="410"/>
      <c r="E44" s="407"/>
      <c r="F44" s="407"/>
      <c r="G44" s="407" t="s">
        <v>1736</v>
      </c>
      <c r="H44" s="407"/>
      <c r="I44" s="407"/>
    </row>
    <row r="45" spans="1:9">
      <c r="A45" s="408"/>
      <c r="B45" s="410"/>
      <c r="C45" s="410"/>
      <c r="E45" s="407"/>
      <c r="F45" s="407"/>
      <c r="G45" s="407" t="s">
        <v>1737</v>
      </c>
      <c r="H45" s="407" t="s">
        <v>1738</v>
      </c>
      <c r="I45" s="407"/>
    </row>
    <row r="46" spans="1:9">
      <c r="A46" s="408"/>
      <c r="B46" s="410"/>
      <c r="C46" s="410"/>
      <c r="E46" s="407"/>
      <c r="F46" s="407"/>
      <c r="G46" s="407" t="s">
        <v>1739</v>
      </c>
      <c r="H46" s="407" t="s">
        <v>1740</v>
      </c>
      <c r="I46" s="407"/>
    </row>
    <row r="47" spans="1:9">
      <c r="A47" s="408"/>
      <c r="B47" s="410"/>
      <c r="C47" s="410"/>
      <c r="E47" s="407"/>
      <c r="F47" s="407"/>
      <c r="G47" s="407" t="s">
        <v>1741</v>
      </c>
      <c r="H47" s="407" t="s">
        <v>1742</v>
      </c>
      <c r="I47" s="407"/>
    </row>
    <row r="48" spans="1:9">
      <c r="A48" s="408"/>
      <c r="B48" s="410"/>
      <c r="C48" s="410"/>
      <c r="E48" s="407"/>
      <c r="F48" s="407"/>
      <c r="G48" s="407" t="s">
        <v>1743</v>
      </c>
      <c r="H48" s="407" t="s">
        <v>1744</v>
      </c>
      <c r="I48" s="407"/>
    </row>
    <row r="49" spans="6:9">
      <c r="F49" s="407"/>
      <c r="G49" s="407" t="s">
        <v>1745</v>
      </c>
      <c r="H49" s="407" t="s">
        <v>1673</v>
      </c>
      <c r="I49" s="407"/>
    </row>
    <row r="50" spans="6:9">
      <c r="F50" s="407"/>
      <c r="G50" s="407" t="s">
        <v>1746</v>
      </c>
      <c r="H50" s="407" t="s">
        <v>1747</v>
      </c>
      <c r="I50" s="407"/>
    </row>
    <row r="51" spans="6:9">
      <c r="F51" s="407"/>
      <c r="G51" s="407" t="s">
        <v>1748</v>
      </c>
      <c r="H51" s="407" t="s">
        <v>1673</v>
      </c>
      <c r="I51" s="407"/>
    </row>
    <row r="52" spans="6:9">
      <c r="F52" s="407"/>
      <c r="G52" s="407" t="s">
        <v>1749</v>
      </c>
      <c r="H52" s="407"/>
      <c r="I52" s="407"/>
    </row>
    <row r="53" spans="6:9">
      <c r="F53" s="407"/>
      <c r="G53" s="407" t="s">
        <v>1750</v>
      </c>
      <c r="H53" s="407" t="s">
        <v>1751</v>
      </c>
      <c r="I53" s="407"/>
    </row>
    <row r="54" spans="6:9">
      <c r="F54" s="407"/>
      <c r="G54" s="407" t="s">
        <v>1752</v>
      </c>
      <c r="H54" s="407" t="s">
        <v>1753</v>
      </c>
      <c r="I54" s="407"/>
    </row>
    <row r="55" spans="6:9">
      <c r="F55" s="407"/>
      <c r="G55" s="407" t="s">
        <v>1754</v>
      </c>
      <c r="H55" s="407" t="s">
        <v>1755</v>
      </c>
      <c r="I55" s="407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08" t="s">
        <v>1558</v>
      </c>
      <c r="B1" s="409" t="s">
        <v>1559</v>
      </c>
      <c r="C1" s="409" t="s">
        <v>1756</v>
      </c>
      <c r="D1" s="409" t="s">
        <v>1757</v>
      </c>
      <c r="E1" s="409" t="s">
        <v>1758</v>
      </c>
      <c r="F1" s="407"/>
      <c r="G1" s="407"/>
    </row>
    <row r="2" spans="1:7">
      <c r="A2" s="408" t="s">
        <v>1564</v>
      </c>
      <c r="B2" s="410">
        <v>1</v>
      </c>
      <c r="C2" s="410">
        <v>1</v>
      </c>
      <c r="D2" s="410">
        <v>1</v>
      </c>
      <c r="E2" s="410">
        <v>1</v>
      </c>
      <c r="F2" s="407"/>
      <c r="G2" s="407"/>
    </row>
    <row r="3" spans="1:7">
      <c r="A3" s="408" t="s">
        <v>1569</v>
      </c>
      <c r="B3" s="410" t="s">
        <v>1570</v>
      </c>
      <c r="C3" s="73" t="s">
        <v>1571</v>
      </c>
      <c r="D3" s="73" t="s">
        <v>1571</v>
      </c>
      <c r="E3" s="410" t="s">
        <v>1759</v>
      </c>
      <c r="F3" s="407"/>
      <c r="G3" s="407"/>
    </row>
    <row r="4" spans="1:7">
      <c r="A4" s="408" t="s">
        <v>1574</v>
      </c>
      <c r="B4" s="410">
        <v>450</v>
      </c>
      <c r="C4" s="410" t="s">
        <v>1760</v>
      </c>
      <c r="D4" s="410">
        <v>285</v>
      </c>
      <c r="E4" s="410">
        <v>285</v>
      </c>
      <c r="F4" s="407"/>
      <c r="G4" s="407"/>
    </row>
    <row r="5" spans="1:7">
      <c r="A5" s="408" t="s">
        <v>1578</v>
      </c>
      <c r="B5" s="410" t="s">
        <v>1579</v>
      </c>
      <c r="C5" s="410">
        <v>150</v>
      </c>
      <c r="D5" s="410" t="s">
        <v>1759</v>
      </c>
      <c r="E5" s="410">
        <v>157</v>
      </c>
      <c r="F5" s="407"/>
      <c r="G5" s="407"/>
    </row>
    <row r="6" spans="1:7" ht="15" customHeight="1">
      <c r="A6" s="408" t="s">
        <v>1584</v>
      </c>
      <c r="B6" s="410">
        <v>100</v>
      </c>
      <c r="C6" s="410" t="s">
        <v>1759</v>
      </c>
      <c r="D6" s="410" t="s">
        <v>1759</v>
      </c>
      <c r="E6" s="410" t="s">
        <v>1759</v>
      </c>
      <c r="F6" s="407"/>
      <c r="G6" s="407"/>
    </row>
    <row r="7" spans="1:7">
      <c r="A7" s="408" t="s">
        <v>1587</v>
      </c>
      <c r="B7" s="410" t="s">
        <v>1588</v>
      </c>
      <c r="C7" s="410" t="s">
        <v>1761</v>
      </c>
      <c r="D7" s="410" t="s">
        <v>1762</v>
      </c>
      <c r="E7" s="410" t="s">
        <v>1763</v>
      </c>
      <c r="F7" s="407"/>
      <c r="G7" s="407"/>
    </row>
    <row r="8" spans="1:7">
      <c r="A8" s="408" t="s">
        <v>1594</v>
      </c>
      <c r="B8" s="410" t="s">
        <v>1595</v>
      </c>
      <c r="C8" s="410" t="s">
        <v>1</v>
      </c>
      <c r="D8" s="410" t="s">
        <v>1595</v>
      </c>
      <c r="E8" s="410" t="s">
        <v>1595</v>
      </c>
      <c r="F8" s="407"/>
      <c r="G8" s="407"/>
    </row>
    <row r="9" spans="1:7">
      <c r="A9" s="408" t="s">
        <v>1764</v>
      </c>
      <c r="B9" s="410" t="s">
        <v>1765</v>
      </c>
      <c r="C9" s="410" t="s">
        <v>1766</v>
      </c>
      <c r="D9" s="410" t="s">
        <v>1767</v>
      </c>
      <c r="E9" s="410" t="s">
        <v>1768</v>
      </c>
      <c r="F9" s="407"/>
      <c r="G9" s="407"/>
    </row>
    <row r="10" spans="1:7" ht="15" customHeight="1">
      <c r="A10" s="408" t="s">
        <v>1600</v>
      </c>
      <c r="B10" s="412" t="s">
        <v>1601</v>
      </c>
      <c r="C10" s="412" t="s">
        <v>1769</v>
      </c>
      <c r="D10" s="412" t="s">
        <v>1770</v>
      </c>
      <c r="E10" s="410" t="s">
        <v>1771</v>
      </c>
      <c r="F10" s="407"/>
      <c r="G10" s="407"/>
    </row>
    <row r="11" spans="1:7">
      <c r="A11" s="408" t="s">
        <v>1606</v>
      </c>
      <c r="B11" s="410" t="s">
        <v>1607</v>
      </c>
      <c r="C11" s="410" t="s">
        <v>1772</v>
      </c>
      <c r="D11" s="410" t="s">
        <v>1773</v>
      </c>
      <c r="E11" s="410" t="s">
        <v>1774</v>
      </c>
      <c r="F11" s="407"/>
      <c r="G11" s="407"/>
    </row>
    <row r="12" spans="1:7">
      <c r="A12" s="413" t="s">
        <v>1612</v>
      </c>
      <c r="B12" s="412" t="s">
        <v>1613</v>
      </c>
      <c r="C12" s="75" t="s">
        <v>1775</v>
      </c>
      <c r="D12" s="412" t="s">
        <v>1776</v>
      </c>
      <c r="E12" s="75" t="s">
        <v>1777</v>
      </c>
      <c r="F12" s="407"/>
      <c r="G12" s="407"/>
    </row>
    <row r="13" spans="1:7">
      <c r="A13" s="408" t="s">
        <v>1618</v>
      </c>
      <c r="B13" s="410" t="s">
        <v>1619</v>
      </c>
      <c r="C13" s="410">
        <v>120</v>
      </c>
      <c r="D13" s="410" t="s">
        <v>1759</v>
      </c>
      <c r="E13" s="410" t="s">
        <v>1778</v>
      </c>
      <c r="F13" s="407"/>
      <c r="G13" s="407"/>
    </row>
    <row r="14" spans="1:7">
      <c r="A14" s="408" t="s">
        <v>1624</v>
      </c>
      <c r="B14" s="410" t="s">
        <v>1625</v>
      </c>
      <c r="C14" s="410" t="s">
        <v>1779</v>
      </c>
      <c r="D14" s="410" t="s">
        <v>1780</v>
      </c>
      <c r="E14" s="410" t="s">
        <v>1781</v>
      </c>
      <c r="F14" s="407"/>
      <c r="G14" s="407"/>
    </row>
    <row r="15" spans="1:7">
      <c r="A15" s="76" t="s">
        <v>1630</v>
      </c>
      <c r="B15" s="410" t="s">
        <v>1595</v>
      </c>
      <c r="C15" s="410"/>
      <c r="D15" s="410"/>
      <c r="E15" s="410"/>
      <c r="F15" s="407"/>
      <c r="G15" s="407"/>
    </row>
    <row r="16" spans="1:7">
      <c r="A16" s="408" t="s">
        <v>1634</v>
      </c>
      <c r="B16" s="410" t="s">
        <v>1635</v>
      </c>
      <c r="C16" s="410" t="s">
        <v>1782</v>
      </c>
      <c r="D16" s="410" t="s">
        <v>1783</v>
      </c>
      <c r="E16" s="410" t="s">
        <v>1783</v>
      </c>
      <c r="F16" s="407"/>
      <c r="G16" s="407"/>
    </row>
    <row r="17" spans="1:7" ht="15" customHeight="1">
      <c r="A17" s="408" t="s">
        <v>1640</v>
      </c>
      <c r="B17" s="410" t="s">
        <v>1641</v>
      </c>
      <c r="C17" s="410" t="s">
        <v>1784</v>
      </c>
      <c r="D17" s="410" t="s">
        <v>1783</v>
      </c>
      <c r="E17" s="410" t="s">
        <v>1783</v>
      </c>
      <c r="F17" s="407"/>
      <c r="G17" s="407"/>
    </row>
    <row r="18" spans="1:7">
      <c r="A18" s="408" t="s">
        <v>1644</v>
      </c>
      <c r="B18" s="410" t="s">
        <v>1645</v>
      </c>
      <c r="C18" s="410" t="s">
        <v>1785</v>
      </c>
      <c r="D18" s="410" t="s">
        <v>1786</v>
      </c>
      <c r="E18" s="410" t="s">
        <v>1787</v>
      </c>
      <c r="F18" s="407"/>
      <c r="G18" s="407"/>
    </row>
    <row r="19" spans="1:7">
      <c r="A19" s="408" t="s">
        <v>1649</v>
      </c>
      <c r="B19" s="410" t="s">
        <v>1650</v>
      </c>
      <c r="C19" s="410" t="s">
        <v>1651</v>
      </c>
      <c r="D19" s="410" t="s">
        <v>1788</v>
      </c>
      <c r="E19" s="410" t="s">
        <v>1789</v>
      </c>
      <c r="F19" s="407"/>
      <c r="G19" s="407"/>
    </row>
    <row r="20" spans="1:7">
      <c r="A20" s="76" t="s">
        <v>1654</v>
      </c>
      <c r="B20" s="72" t="s">
        <v>1557</v>
      </c>
      <c r="C20" s="410"/>
      <c r="D20" s="410"/>
      <c r="E20" s="410"/>
      <c r="F20" s="407"/>
      <c r="G20" s="407"/>
    </row>
    <row r="21" spans="1:7" ht="15" customHeight="1">
      <c r="A21" s="408" t="s">
        <v>1659</v>
      </c>
      <c r="B21" s="410" t="s">
        <v>1556</v>
      </c>
      <c r="C21" s="410" t="s">
        <v>1790</v>
      </c>
      <c r="D21" s="410" t="s">
        <v>1790</v>
      </c>
      <c r="E21" s="410"/>
      <c r="F21" s="407"/>
      <c r="G21" s="407"/>
    </row>
    <row r="22" spans="1:7">
      <c r="A22" s="408" t="s">
        <v>1664</v>
      </c>
      <c r="B22" s="410" t="s">
        <v>1665</v>
      </c>
      <c r="C22" s="410" t="s">
        <v>1790</v>
      </c>
      <c r="D22" s="410" t="s">
        <v>1790</v>
      </c>
      <c r="E22" s="410" t="s">
        <v>1790</v>
      </c>
      <c r="F22" s="407"/>
      <c r="G22" s="407"/>
    </row>
    <row r="23" spans="1:7">
      <c r="A23" s="408" t="s">
        <v>1670</v>
      </c>
      <c r="B23" s="410" t="s">
        <v>1556</v>
      </c>
      <c r="C23" s="410" t="s">
        <v>1790</v>
      </c>
      <c r="D23" s="410" t="s">
        <v>1790</v>
      </c>
      <c r="E23" s="410" t="s">
        <v>1790</v>
      </c>
      <c r="F23" s="407"/>
      <c r="G23" s="407"/>
    </row>
    <row r="24" spans="1:7">
      <c r="A24" s="408" t="s">
        <v>1674</v>
      </c>
      <c r="B24" s="410" t="s">
        <v>1556</v>
      </c>
      <c r="C24" s="410" t="s">
        <v>1759</v>
      </c>
      <c r="D24" s="410" t="s">
        <v>1595</v>
      </c>
      <c r="E24" s="410"/>
      <c r="F24" s="407"/>
      <c r="G24" s="407"/>
    </row>
    <row r="25" spans="1:7">
      <c r="A25" s="408" t="s">
        <v>1677</v>
      </c>
      <c r="B25" s="410">
        <v>0.05</v>
      </c>
      <c r="C25" s="410" t="s">
        <v>1759</v>
      </c>
      <c r="D25" s="410" t="s">
        <v>1759</v>
      </c>
      <c r="E25" s="410"/>
      <c r="F25" s="407"/>
      <c r="G25" s="407"/>
    </row>
    <row r="26" spans="1:7">
      <c r="A26" s="408" t="s">
        <v>1679</v>
      </c>
      <c r="B26" s="410" t="s">
        <v>1680</v>
      </c>
      <c r="C26" s="410" t="s">
        <v>1759</v>
      </c>
      <c r="D26" s="410" t="s">
        <v>1791</v>
      </c>
      <c r="E26" s="410"/>
      <c r="F26" s="407"/>
      <c r="G26" s="407"/>
    </row>
    <row r="27" spans="1:7">
      <c r="A27" s="408" t="s">
        <v>1683</v>
      </c>
      <c r="B27" s="410" t="s">
        <v>1684</v>
      </c>
      <c r="C27" s="410" t="s">
        <v>1759</v>
      </c>
      <c r="D27" s="410" t="s">
        <v>1792</v>
      </c>
      <c r="E27" s="410"/>
      <c r="F27" s="407"/>
      <c r="G27" s="407"/>
    </row>
    <row r="28" spans="1:7">
      <c r="A28" s="408" t="s">
        <v>1686</v>
      </c>
      <c r="B28" s="410" t="s">
        <v>1687</v>
      </c>
      <c r="C28" s="410" t="s">
        <v>1759</v>
      </c>
      <c r="D28" s="410" t="s">
        <v>1793</v>
      </c>
      <c r="E28" s="410"/>
      <c r="F28" s="407"/>
      <c r="G28" s="407"/>
    </row>
    <row r="29" spans="1:7" ht="15" customHeight="1">
      <c r="A29" s="408" t="s">
        <v>1690</v>
      </c>
      <c r="B29" s="410" t="s">
        <v>1691</v>
      </c>
      <c r="C29" s="410" t="s">
        <v>1795</v>
      </c>
      <c r="D29" s="410" t="s">
        <v>1794</v>
      </c>
      <c r="E29" s="410"/>
      <c r="F29" s="407"/>
      <c r="G29" s="407"/>
    </row>
    <row r="30" spans="1:7">
      <c r="A30" s="408" t="s">
        <v>1608</v>
      </c>
      <c r="B30" s="410" t="s">
        <v>1696</v>
      </c>
      <c r="C30" s="410" t="s">
        <v>1795</v>
      </c>
      <c r="D30" s="410" t="s">
        <v>1759</v>
      </c>
      <c r="E30" s="410"/>
      <c r="F30" s="407"/>
      <c r="G30" s="407"/>
    </row>
    <row r="31" spans="1:7">
      <c r="A31" s="408" t="s">
        <v>1701</v>
      </c>
      <c r="B31" s="410" t="s">
        <v>1702</v>
      </c>
      <c r="C31" s="410" t="s">
        <v>1795</v>
      </c>
      <c r="D31" s="410" t="s">
        <v>1759</v>
      </c>
      <c r="E31" s="410"/>
      <c r="F31" s="407"/>
      <c r="G31" s="407"/>
    </row>
    <row r="32" spans="1:7">
      <c r="A32" s="408" t="s">
        <v>1707</v>
      </c>
      <c r="B32" s="410" t="s">
        <v>1120</v>
      </c>
      <c r="C32" s="410" t="s">
        <v>1795</v>
      </c>
      <c r="D32" s="410" t="s">
        <v>1759</v>
      </c>
      <c r="E32" s="410"/>
      <c r="F32" s="407"/>
      <c r="G32" s="407"/>
    </row>
    <row r="33" spans="1:7">
      <c r="A33" s="408" t="s">
        <v>1712</v>
      </c>
      <c r="B33" s="410" t="s">
        <v>1713</v>
      </c>
      <c r="C33" s="410" t="s">
        <v>1795</v>
      </c>
      <c r="D33" s="410" t="s">
        <v>1796</v>
      </c>
      <c r="E33" s="410"/>
      <c r="F33" s="407"/>
      <c r="G33" s="407"/>
    </row>
    <row r="34" spans="1:7">
      <c r="A34" s="408" t="s">
        <v>1718</v>
      </c>
      <c r="B34" s="410" t="s">
        <v>1719</v>
      </c>
      <c r="C34" s="410">
        <v>1000</v>
      </c>
      <c r="D34" s="410">
        <v>1200</v>
      </c>
      <c r="E34" s="410">
        <v>1700</v>
      </c>
      <c r="F34" s="407"/>
      <c r="G34" s="407"/>
    </row>
    <row r="35" spans="1:7" ht="15" customHeight="1">
      <c r="A35" s="408" t="s">
        <v>1722</v>
      </c>
      <c r="B35" s="410">
        <v>1.75</v>
      </c>
      <c r="C35" s="410">
        <v>1.75</v>
      </c>
      <c r="D35" s="410">
        <v>1.75</v>
      </c>
      <c r="E35" s="410">
        <v>1.75</v>
      </c>
      <c r="F35" s="407"/>
      <c r="G35" s="407"/>
    </row>
    <row r="36" spans="1:7">
      <c r="A36" s="408"/>
      <c r="B36" s="410"/>
      <c r="C36" s="410"/>
      <c r="D36" s="410"/>
      <c r="E36" s="410"/>
      <c r="F36" s="407"/>
      <c r="G36" s="407"/>
    </row>
    <row r="37" spans="1:7">
      <c r="A37" s="346" t="s">
        <v>405</v>
      </c>
      <c r="B37" s="410"/>
      <c r="C37" s="410"/>
      <c r="D37" s="410"/>
      <c r="E37" s="410"/>
      <c r="F37" s="407"/>
      <c r="G37" s="407"/>
    </row>
    <row r="38" spans="1:7">
      <c r="A38" s="408"/>
      <c r="B38" s="410"/>
      <c r="C38" s="410"/>
      <c r="D38" s="410"/>
      <c r="E38" s="410"/>
      <c r="F38" s="407"/>
      <c r="G38" s="407"/>
    </row>
    <row r="39" spans="1:7">
      <c r="A39" s="408"/>
      <c r="B39" s="410"/>
      <c r="C39" s="410"/>
      <c r="D39" s="410"/>
      <c r="E39" s="410"/>
      <c r="F39" s="407"/>
      <c r="G39" s="407"/>
    </row>
    <row r="40" spans="1:7">
      <c r="A40" s="408"/>
      <c r="B40" s="410"/>
      <c r="C40" s="410"/>
      <c r="D40" s="410"/>
      <c r="E40" s="410"/>
      <c r="F40" s="407"/>
      <c r="G40" s="407"/>
    </row>
    <row r="41" spans="1:7">
      <c r="A41" s="408"/>
      <c r="B41" s="410"/>
      <c r="C41" s="410"/>
      <c r="D41" s="410"/>
      <c r="E41" s="410"/>
      <c r="F41" s="407"/>
      <c r="G41" s="407"/>
    </row>
    <row r="42" spans="1:7">
      <c r="A42" s="408"/>
      <c r="B42" s="410"/>
      <c r="C42" s="410"/>
      <c r="D42" s="410"/>
      <c r="E42" s="410"/>
      <c r="F42" s="407"/>
      <c r="G42" s="407"/>
    </row>
    <row r="43" spans="1:7">
      <c r="A43" s="408"/>
      <c r="B43" s="410"/>
      <c r="C43" s="410"/>
      <c r="D43" s="410"/>
      <c r="E43" s="410"/>
      <c r="F43" s="407"/>
      <c r="G43" s="407"/>
    </row>
    <row r="44" spans="1:7">
      <c r="A44" s="408"/>
      <c r="B44" s="410"/>
      <c r="C44" s="410"/>
      <c r="D44" s="410"/>
      <c r="E44" s="410"/>
      <c r="F44" s="407"/>
      <c r="G44" s="407"/>
    </row>
    <row r="45" spans="1:7">
      <c r="A45" s="408"/>
      <c r="B45" s="410"/>
      <c r="C45" s="410"/>
      <c r="D45" s="410"/>
      <c r="E45" s="410"/>
      <c r="F45" s="407"/>
      <c r="G45" s="407"/>
    </row>
    <row r="46" spans="1:7">
      <c r="A46" s="408"/>
      <c r="B46" s="410"/>
      <c r="C46" s="410"/>
      <c r="D46" s="410"/>
      <c r="E46" s="410"/>
      <c r="F46" s="407"/>
      <c r="G46" s="407"/>
    </row>
    <row r="47" spans="1:7">
      <c r="A47" s="408"/>
      <c r="B47" s="410"/>
      <c r="C47" s="410"/>
      <c r="D47" s="410"/>
      <c r="E47" s="410"/>
      <c r="F47" s="407"/>
      <c r="G47" s="407"/>
    </row>
    <row r="48" spans="1:7">
      <c r="A48" s="408"/>
      <c r="B48" s="410"/>
      <c r="C48" s="410"/>
      <c r="D48" s="410"/>
      <c r="E48" s="410"/>
      <c r="F48" s="407"/>
      <c r="G48" s="407"/>
    </row>
    <row r="49" spans="7:7">
      <c r="G49" s="407"/>
    </row>
    <row r="50" spans="7:7">
      <c r="G50" s="407"/>
    </row>
    <row r="51" spans="7:7">
      <c r="G51" s="407"/>
    </row>
    <row r="52" spans="7:7">
      <c r="G52" s="407"/>
    </row>
    <row r="53" spans="7:7">
      <c r="G53" s="407"/>
    </row>
    <row r="54" spans="7:7">
      <c r="G54" s="407"/>
    </row>
    <row r="55" spans="7:7">
      <c r="G55" s="407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33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1797</v>
      </c>
      <c r="C1" s="3" t="s">
        <v>407</v>
      </c>
      <c r="D1" s="3" t="s">
        <v>28</v>
      </c>
      <c r="E1" s="3" t="s">
        <v>1798</v>
      </c>
    </row>
    <row r="2" spans="1:5">
      <c r="A2" s="49" t="s">
        <v>1799</v>
      </c>
      <c r="B2" s="49"/>
      <c r="C2" s="49"/>
      <c r="D2" s="49"/>
      <c r="E2" s="49"/>
    </row>
    <row r="3" spans="1:5">
      <c r="A3" t="s">
        <v>1934</v>
      </c>
    </row>
    <row r="4" spans="1:5">
      <c r="A4" t="s">
        <v>1800</v>
      </c>
    </row>
    <row r="5" spans="1:5">
      <c r="A5" t="s">
        <v>1801</v>
      </c>
    </row>
    <row r="6" spans="1:5">
      <c r="A6" t="s">
        <v>1802</v>
      </c>
      <c r="B6">
        <v>1</v>
      </c>
      <c r="C6" t="s">
        <v>1803</v>
      </c>
      <c r="E6" s="45" t="s">
        <v>1804</v>
      </c>
    </row>
    <row r="7" spans="1:5">
      <c r="A7" t="s">
        <v>1805</v>
      </c>
      <c r="C7" t="s">
        <v>1806</v>
      </c>
    </row>
    <row r="8" spans="1:5" ht="16.5" customHeight="1">
      <c r="A8" t="s">
        <v>1807</v>
      </c>
      <c r="E8" s="45" t="s">
        <v>1808</v>
      </c>
    </row>
    <row r="9" spans="1:5">
      <c r="A9" t="s">
        <v>1809</v>
      </c>
    </row>
    <row r="11" spans="1:5">
      <c r="A11" s="4" t="s">
        <v>1810</v>
      </c>
    </row>
    <row r="12" spans="1:5">
      <c r="A12" t="s">
        <v>1811</v>
      </c>
    </row>
    <row r="13" spans="1:5">
      <c r="A13" t="s">
        <v>1812</v>
      </c>
    </row>
    <row r="14" spans="1:5">
      <c r="A14" t="s">
        <v>1813</v>
      </c>
      <c r="C14" s="4" t="s">
        <v>1814</v>
      </c>
    </row>
    <row r="15" spans="1:5">
      <c r="A15" t="s">
        <v>1815</v>
      </c>
      <c r="C15" t="s">
        <v>1816</v>
      </c>
    </row>
    <row r="17" spans="1:5">
      <c r="A17" t="s">
        <v>1817</v>
      </c>
      <c r="B17">
        <v>1</v>
      </c>
    </row>
    <row r="18" spans="1:5">
      <c r="A18" s="4" t="s">
        <v>1818</v>
      </c>
      <c r="B18">
        <v>1</v>
      </c>
    </row>
    <row r="19" spans="1:5">
      <c r="A19" s="66" t="s">
        <v>1819</v>
      </c>
      <c r="E19" s="45" t="s">
        <v>1820</v>
      </c>
    </row>
    <row r="21" spans="1:5" ht="15.75">
      <c r="A21" s="5" t="s">
        <v>1821</v>
      </c>
    </row>
    <row r="22" spans="1:5">
      <c r="A22" t="s">
        <v>1822</v>
      </c>
      <c r="B22">
        <v>1</v>
      </c>
      <c r="E22" s="4" t="s">
        <v>1823</v>
      </c>
    </row>
    <row r="23" spans="1:5">
      <c r="A23" t="s">
        <v>1824</v>
      </c>
      <c r="B23">
        <v>1</v>
      </c>
      <c r="E23" s="45" t="s">
        <v>1825</v>
      </c>
    </row>
    <row r="24" spans="1:5" ht="14.25" customHeight="1">
      <c r="A24" s="4" t="s">
        <v>1826</v>
      </c>
      <c r="B24" s="4" t="s">
        <v>1827</v>
      </c>
    </row>
    <row r="29" spans="1:5" ht="15.75">
      <c r="A29" s="5" t="s">
        <v>1828</v>
      </c>
    </row>
    <row r="30" spans="1:5">
      <c r="A30" t="s">
        <v>1829</v>
      </c>
      <c r="B30" t="s">
        <v>1830</v>
      </c>
      <c r="C30" t="s">
        <v>1831</v>
      </c>
      <c r="D30" t="s">
        <v>1832</v>
      </c>
      <c r="E30" s="36" t="s">
        <v>1833</v>
      </c>
    </row>
    <row r="31" spans="1:5" ht="15.75">
      <c r="A31" s="48" t="s">
        <v>1834</v>
      </c>
      <c r="B31">
        <v>1</v>
      </c>
      <c r="E31" t="s">
        <v>1835</v>
      </c>
    </row>
    <row r="33" spans="1:1">
      <c r="A33" s="345" t="s">
        <v>405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156" t="s">
        <v>1836</v>
      </c>
      <c r="C1" s="345" t="s">
        <v>405</v>
      </c>
    </row>
    <row r="2" spans="1:3">
      <c r="A2" s="157" t="s">
        <v>1837</v>
      </c>
    </row>
    <row r="3" spans="1:3">
      <c r="A3" t="s">
        <v>1838</v>
      </c>
    </row>
    <row r="4" spans="1:3">
      <c r="A4" t="s">
        <v>1839</v>
      </c>
    </row>
    <row r="5" spans="1:3">
      <c r="A5" t="s">
        <v>1840</v>
      </c>
    </row>
    <row r="6" spans="1:3">
      <c r="A6" t="s">
        <v>1841</v>
      </c>
    </row>
    <row r="12" spans="1:3">
      <c r="A12" s="158" t="s">
        <v>638</v>
      </c>
    </row>
    <row r="13" spans="1:3">
      <c r="A13" t="s">
        <v>1842</v>
      </c>
    </row>
    <row r="14" spans="1:3">
      <c r="A14" t="s">
        <v>1843</v>
      </c>
    </row>
    <row r="15" spans="1:3">
      <c r="A15" t="s">
        <v>1844</v>
      </c>
    </row>
    <row r="16" spans="1:3">
      <c r="A16" t="s">
        <v>1935</v>
      </c>
    </row>
    <row r="17" spans="1:1">
      <c r="A17" t="s">
        <v>1936</v>
      </c>
    </row>
    <row r="21" spans="1:1">
      <c r="A21" s="159" t="s">
        <v>274</v>
      </c>
    </row>
    <row r="22" spans="1:1">
      <c r="A22" s="1" t="s">
        <v>1845</v>
      </c>
    </row>
    <row r="25" spans="1:1">
      <c r="A25" s="159" t="s">
        <v>1846</v>
      </c>
    </row>
    <row r="26" spans="1:1">
      <c r="A26" t="s">
        <v>1847</v>
      </c>
    </row>
    <row r="27" spans="1:1">
      <c r="A27" t="s">
        <v>1848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2026-08-07T11:53:13Z</cp:lastPrinted>
  <dcterms:created xsi:type="dcterms:W3CDTF">2021-11-13T13:18:32Z</dcterms:created>
  <dcterms:modified xsi:type="dcterms:W3CDTF">2026-08-07T21:38:54Z</dcterms:modified>
  <cp:category/>
  <cp:contentStatus/>
</cp:coreProperties>
</file>