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V-King CoreXY/Document Library/Bill Of Materials/"/>
    </mc:Choice>
  </mc:AlternateContent>
  <xr:revisionPtr revIDLastSave="644" documentId="6_{B6BB48D1-6332-477D-B7B9-3E9DE76C918E}" xr6:coauthVersionLast="46" xr6:coauthVersionMax="46" xr10:uidLastSave="{A95AEACC-FAF3-4FC8-A77B-AF747E439616}"/>
  <bookViews>
    <workbookView xWindow="28680" yWindow="-120" windowWidth="29040" windowHeight="16440" xr2:uid="{00000000-000D-0000-FFFF-FFFF00000000}"/>
  </bookViews>
  <sheets>
    <sheet name="BOM Overview" sheetId="7" r:id="rId1"/>
    <sheet name="Complete Part List" sheetId="10" r:id="rId2"/>
    <sheet name="Fasteners BOM" sheetId="12" r:id="rId3"/>
    <sheet name="Tools" sheetId="1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" i="7" l="1"/>
  <c r="E30" i="12"/>
  <c r="E32" i="10"/>
  <c r="E33" i="10" s="1"/>
  <c r="B5" i="7"/>
  <c r="E3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2" i="12"/>
  <c r="B6" i="7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<sst xmlns="http://schemas.openxmlformats.org/spreadsheetml/2006/main" count="159" uniqueCount="135">
  <si>
    <t>Description</t>
  </si>
  <si>
    <t>M5 WASHER</t>
  </si>
  <si>
    <t>M3 WASHER</t>
  </si>
  <si>
    <t>M3 NUT</t>
  </si>
  <si>
    <t>M4 WASHER</t>
  </si>
  <si>
    <t>M5x20 Hex</t>
  </si>
  <si>
    <t>Worm Gear</t>
  </si>
  <si>
    <t>1:20 Worm Gear Set</t>
  </si>
  <si>
    <t>Worm Gear Rod</t>
  </si>
  <si>
    <t>Roy Berntsen</t>
  </si>
  <si>
    <t>Solid State Relay</t>
  </si>
  <si>
    <t>Order Quantity</t>
  </si>
  <si>
    <t>Worm Gear Bearings</t>
  </si>
  <si>
    <t>Research - Development &amp; Design by:</t>
  </si>
  <si>
    <t>Sub Total Example Price</t>
  </si>
  <si>
    <t>Components Example Price:</t>
  </si>
  <si>
    <t>5mm X 555 mm Steel rod</t>
  </si>
  <si>
    <t>Component Part Name</t>
  </si>
  <si>
    <t>MakerSupplies Mechanical Kit</t>
  </si>
  <si>
    <t xml:space="preserve"> 5id-16od-5w Ball bearings</t>
  </si>
  <si>
    <t>Cables and Connectors Estimated Price</t>
  </si>
  <si>
    <t>Tools - Add your number</t>
  </si>
  <si>
    <t>Tools</t>
  </si>
  <si>
    <t>Crimping Tool</t>
  </si>
  <si>
    <t>135 Deg Fuse</t>
  </si>
  <si>
    <t>Thermal Safety Fuse for SSR</t>
  </si>
  <si>
    <t>&lt;&lt;-- ALL HARDWARE KIT HERE</t>
  </si>
  <si>
    <t>High End Gear</t>
  </si>
  <si>
    <t>Duet WIFI Clone w/TMC2660</t>
  </si>
  <si>
    <t>Quantity</t>
  </si>
  <si>
    <t>20mmx1m  Cable Loom</t>
  </si>
  <si>
    <t>Price</t>
  </si>
  <si>
    <t>Optional Component</t>
  </si>
  <si>
    <t>Price2</t>
  </si>
  <si>
    <t>Controller Board</t>
  </si>
  <si>
    <t>3010 Blower Fan 5/12 24V</t>
  </si>
  <si>
    <t>24V 30x30x10</t>
  </si>
  <si>
    <t>4010 Blower Fan 12/24V</t>
  </si>
  <si>
    <t>24V 40x10 Blower</t>
  </si>
  <si>
    <t>4010 Axial Fan 12/24V</t>
  </si>
  <si>
    <t>24V Controller Fan</t>
  </si>
  <si>
    <t>XY(Z) Endstops</t>
  </si>
  <si>
    <t>Z Leveling Probe</t>
  </si>
  <si>
    <t>3D Touch Leveling Probe</t>
  </si>
  <si>
    <t>3D Touch</t>
  </si>
  <si>
    <t>220V/110V</t>
  </si>
  <si>
    <t>Silicone Heater Relay Switch</t>
  </si>
  <si>
    <t>SSR 40DA</t>
  </si>
  <si>
    <t>Safety Fuse</t>
  </si>
  <si>
    <t>Extruder</t>
  </si>
  <si>
    <t>Bowden Tube</t>
  </si>
  <si>
    <t>1.9ID 4OD Filament Tube</t>
  </si>
  <si>
    <t>ID 1.9 OD 4</t>
  </si>
  <si>
    <t>Powersupply</t>
  </si>
  <si>
    <t>24V 240W PSU</t>
  </si>
  <si>
    <t>24V 10A 240W</t>
  </si>
  <si>
    <t>Power Switch</t>
  </si>
  <si>
    <t>10A 250VAC Fused Switch</t>
  </si>
  <si>
    <t>10A Fused Switch</t>
  </si>
  <si>
    <t>GT2 20T 6W 5mm Bore</t>
  </si>
  <si>
    <t>GT2 20T Thoothed Idler</t>
  </si>
  <si>
    <t>8Pcs 7mm With T</t>
  </si>
  <si>
    <t>GT2 20T Smooth Idler</t>
  </si>
  <si>
    <t>6Pcs 7mm Without T</t>
  </si>
  <si>
    <t>Belt Idler Precision Shim</t>
  </si>
  <si>
    <t>200 pcs is same price</t>
  </si>
  <si>
    <t>Stepper motor 1.5 Amp</t>
  </si>
  <si>
    <t>Heatbed Build Plate</t>
  </si>
  <si>
    <t>Milled Cast Aluminum</t>
  </si>
  <si>
    <t>Cable Loom Tube</t>
  </si>
  <si>
    <t>Sleeve for cables to hotend</t>
  </si>
  <si>
    <t>Component Total Price</t>
  </si>
  <si>
    <t>360x410x8 mm</t>
  </si>
  <si>
    <t>Shop Link</t>
  </si>
  <si>
    <t>350*400 110V/220V Heater</t>
  </si>
  <si>
    <t>5Pack &amp; Cable</t>
  </si>
  <si>
    <t>1x5</t>
  </si>
  <si>
    <t>Sleeve for Heatbed cables</t>
  </si>
  <si>
    <t>6,5mm OD/ 5mm ID Shim</t>
  </si>
  <si>
    <t>(4x20) 6,5x5x1 Option Shim</t>
  </si>
  <si>
    <t>Cable Nylon Sleeve</t>
  </si>
  <si>
    <t>Fan for Controller Cooling</t>
  </si>
  <si>
    <t>Fan for Hotend Cooling</t>
  </si>
  <si>
    <t>Fan for Layer Cooling</t>
  </si>
  <si>
    <t>Heatbed Silicon Heater</t>
  </si>
  <si>
    <t>NEMA 17 1.8 A Stepper Motor</t>
  </si>
  <si>
    <t>Endstop Optical</t>
  </si>
  <si>
    <t>Belt GT2 Timing Belt 6mm</t>
  </si>
  <si>
    <t>5meter, 10mm Sleeve</t>
  </si>
  <si>
    <t>10M 2GT Timing Belt 6W</t>
  </si>
  <si>
    <t>10M-6MM-2GT</t>
  </si>
  <si>
    <t>4 x 5 BORE</t>
  </si>
  <si>
    <t>Belt GT2 Stepper Motor Pulley</t>
  </si>
  <si>
    <t>Belt GT2 Idler Smooth</t>
  </si>
  <si>
    <t>Belt GT2 Idler Thoothed</t>
  </si>
  <si>
    <t>V-King V2 Build Price Estimate</t>
  </si>
  <si>
    <t>340x390x330 Build Volume</t>
  </si>
  <si>
    <t>PA-21</t>
  </si>
  <si>
    <t>Part name</t>
  </si>
  <si>
    <t>M2,0x06 BH</t>
  </si>
  <si>
    <t/>
  </si>
  <si>
    <t>M2,5x12 BH</t>
  </si>
  <si>
    <t>M2,5x16 BH</t>
  </si>
  <si>
    <t>M3 Lock Nut</t>
  </si>
  <si>
    <t>M3x08 BH</t>
  </si>
  <si>
    <t>M3x12 BH</t>
  </si>
  <si>
    <t>M3x20 BH</t>
  </si>
  <si>
    <t>M3x25 BH</t>
  </si>
  <si>
    <t>M4 NUT</t>
  </si>
  <si>
    <t>M4x12 BH</t>
  </si>
  <si>
    <t>M4x16 BH</t>
  </si>
  <si>
    <t>M5 Hammer-Nut</t>
  </si>
  <si>
    <t>M5 Lock Nut</t>
  </si>
  <si>
    <t>M5 Nut</t>
  </si>
  <si>
    <t>M5 T-Nut OB</t>
  </si>
  <si>
    <t>M5x08 Countersink</t>
  </si>
  <si>
    <t>M5x10 BH</t>
  </si>
  <si>
    <t>M5x25 BH</t>
  </si>
  <si>
    <t>M5x30 Button Head</t>
  </si>
  <si>
    <t>M5x35 BH</t>
  </si>
  <si>
    <t>M5x35 Hex</t>
  </si>
  <si>
    <t>M5x40 BH</t>
  </si>
  <si>
    <t>M5x6,5x1 Precision Shim</t>
  </si>
  <si>
    <t>Est. Price</t>
  </si>
  <si>
    <t>Est sub total fastners:</t>
  </si>
  <si>
    <t>All aluminum, wheels and fastners</t>
  </si>
  <si>
    <t>MKS DUET WIFI Clone</t>
  </si>
  <si>
    <t>Price inclusive mech kit</t>
  </si>
  <si>
    <t>BMG Clone Filament Extruder</t>
  </si>
  <si>
    <t>TriangleLab BMG</t>
  </si>
  <si>
    <t>6Pack Endstops</t>
  </si>
  <si>
    <t>Hotend</t>
  </si>
  <si>
    <t>Dragon Hotend Clone</t>
  </si>
  <si>
    <t>1,75 24V Trianglelab Dragon</t>
  </si>
  <si>
    <t>V-King CoreXY Part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</si>
</sst>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[$EUR]\ * #,##0_);_([$EUR]\ * \(#,##0\);_([$EUR]\ * &quot;-&quot;_);_(@_)"/>
    <numFmt numFmtId="165" formatCode="[$USD]\ #,##0.0"/>
    <numFmt numFmtId="166" formatCode="[$$-409]#,##0.00"/>
    <numFmt numFmtId="167" formatCode="[$USD]\ #,##0.00"/>
    <numFmt numFmtId="168" formatCode="_-[$USD]\ * #,##0_-;\-[$USD]\ * #,##0_-;_-[$USD]\ * &quot;-&quot;_-;_-@_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Rage Italic"/>
      <family val="4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rgb="FFFF0000"/>
      <name val="Black Ops One"/>
    </font>
    <font>
      <sz val="20"/>
      <color theme="1"/>
      <name val="Freestyle Script"/>
      <family val="4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1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theme="9" tint="0.39997558519241921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4" fillId="5" borderId="0" applyNumberFormat="0" applyBorder="0" applyAlignment="0" applyProtection="0"/>
  </cellStyleXfs>
  <cellXfs count="76">
    <xf numFmtId="0" fontId="0" fillId="0" borderId="0" xfId="0"/>
    <xf numFmtId="0" fontId="0" fillId="0" borderId="0" xfId="0" applyFont="1"/>
    <xf numFmtId="0" fontId="2" fillId="0" borderId="0" xfId="1"/>
    <xf numFmtId="0" fontId="2" fillId="0" borderId="0" xfId="1" applyAlignment="1">
      <alignment horizontal="center"/>
    </xf>
    <xf numFmtId="0" fontId="1" fillId="0" borderId="0" xfId="0" applyFont="1"/>
    <xf numFmtId="164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  <xf numFmtId="0" fontId="2" fillId="0" borderId="4" xfId="1" applyBorder="1"/>
    <xf numFmtId="0" fontId="0" fillId="0" borderId="0" xfId="0" applyBorder="1"/>
    <xf numFmtId="165" fontId="0" fillId="0" borderId="7" xfId="0" applyNumberFormat="1" applyBorder="1"/>
    <xf numFmtId="0" fontId="2" fillId="0" borderId="4" xfId="1" applyFill="1" applyBorder="1"/>
    <xf numFmtId="0" fontId="0" fillId="0" borderId="4" xfId="0" applyBorder="1"/>
    <xf numFmtId="166" fontId="0" fillId="0" borderId="7" xfId="0" applyNumberFormat="1" applyBorder="1"/>
    <xf numFmtId="1" fontId="1" fillId="0" borderId="10" xfId="0" applyNumberFormat="1" applyFont="1" applyBorder="1" applyAlignment="1">
      <alignment horizontal="center"/>
    </xf>
    <xf numFmtId="0" fontId="2" fillId="0" borderId="10" xfId="1" applyBorder="1"/>
    <xf numFmtId="49" fontId="2" fillId="0" borderId="4" xfId="1" applyNumberFormat="1" applyBorder="1" applyAlignment="1"/>
    <xf numFmtId="49" fontId="1" fillId="0" borderId="4" xfId="0" applyNumberFormat="1" applyFont="1" applyBorder="1"/>
    <xf numFmtId="166" fontId="0" fillId="0" borderId="9" xfId="0" applyNumberFormat="1" applyBorder="1"/>
    <xf numFmtId="166" fontId="0" fillId="0" borderId="7" xfId="0" applyNumberFormat="1" applyFill="1" applyBorder="1"/>
    <xf numFmtId="166" fontId="0" fillId="7" borderId="12" xfId="0" applyNumberFormat="1" applyFill="1" applyBorder="1"/>
    <xf numFmtId="166" fontId="0" fillId="0" borderId="8" xfId="0" applyNumberFormat="1" applyBorder="1"/>
    <xf numFmtId="49" fontId="1" fillId="2" borderId="5" xfId="0" applyNumberFormat="1" applyFont="1" applyFill="1" applyBorder="1"/>
    <xf numFmtId="49" fontId="1" fillId="2" borderId="6" xfId="0" applyNumberFormat="1" applyFont="1" applyFill="1" applyBorder="1"/>
    <xf numFmtId="49" fontId="0" fillId="2" borderId="13" xfId="4" applyNumberFormat="1" applyFont="1" applyFill="1" applyBorder="1"/>
    <xf numFmtId="49" fontId="5" fillId="2" borderId="14" xfId="2" applyNumberFormat="1" applyFill="1" applyBorder="1" applyAlignment="1"/>
    <xf numFmtId="0" fontId="0" fillId="6" borderId="4" xfId="0" applyFill="1" applyBorder="1"/>
    <xf numFmtId="0" fontId="0" fillId="6" borderId="0" xfId="0" applyFill="1"/>
    <xf numFmtId="1" fontId="1" fillId="6" borderId="10" xfId="0" applyNumberFormat="1" applyFont="1" applyFill="1" applyBorder="1" applyAlignment="1">
      <alignment horizontal="center"/>
    </xf>
    <xf numFmtId="166" fontId="0" fillId="0" borderId="0" xfId="0" applyNumberFormat="1" applyBorder="1"/>
    <xf numFmtId="166" fontId="0" fillId="6" borderId="0" xfId="0" applyNumberFormat="1" applyFill="1" applyBorder="1"/>
    <xf numFmtId="0" fontId="2" fillId="6" borderId="4" xfId="1" applyFill="1" applyBorder="1"/>
    <xf numFmtId="49" fontId="5" fillId="2" borderId="6" xfId="2" applyNumberFormat="1" applyFill="1" applyBorder="1" applyAlignment="1">
      <alignment horizontal="right"/>
    </xf>
    <xf numFmtId="0" fontId="7" fillId="8" borderId="2" xfId="0" applyFont="1" applyFill="1" applyBorder="1"/>
    <xf numFmtId="0" fontId="7" fillId="8" borderId="1" xfId="0" applyFont="1" applyFill="1" applyBorder="1"/>
    <xf numFmtId="0" fontId="7" fillId="8" borderId="3" xfId="0" applyFont="1" applyFill="1" applyBorder="1"/>
    <xf numFmtId="0" fontId="0" fillId="9" borderId="2" xfId="0" applyFill="1" applyBorder="1"/>
    <xf numFmtId="0" fontId="0" fillId="9" borderId="1" xfId="0" applyFill="1" applyBorder="1"/>
    <xf numFmtId="0" fontId="0" fillId="9" borderId="3" xfId="0" applyFill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7" fillId="8" borderId="0" xfId="0" applyFont="1" applyFill="1" applyBorder="1"/>
    <xf numFmtId="0" fontId="0" fillId="9" borderId="15" xfId="0" applyFill="1" applyBorder="1"/>
    <xf numFmtId="0" fontId="2" fillId="0" borderId="11" xfId="1" applyBorder="1"/>
    <xf numFmtId="0" fontId="0" fillId="0" borderId="12" xfId="0" applyBorder="1"/>
    <xf numFmtId="0" fontId="1" fillId="0" borderId="12" xfId="0" applyFont="1" applyBorder="1"/>
    <xf numFmtId="0" fontId="1" fillId="7" borderId="5" xfId="0" applyFont="1" applyFill="1" applyBorder="1"/>
    <xf numFmtId="0" fontId="0" fillId="7" borderId="6" xfId="0" applyFill="1" applyBorder="1"/>
    <xf numFmtId="166" fontId="0" fillId="7" borderId="6" xfId="0" applyNumberForma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167" fontId="1" fillId="2" borderId="16" xfId="0" applyNumberFormat="1" applyFont="1" applyFill="1" applyBorder="1"/>
    <xf numFmtId="0" fontId="2" fillId="6" borderId="10" xfId="1" applyFill="1" applyBorder="1"/>
    <xf numFmtId="166" fontId="0" fillId="0" borderId="12" xfId="0" applyNumberFormat="1" applyFill="1" applyBorder="1"/>
    <xf numFmtId="49" fontId="6" fillId="4" borderId="4" xfId="3" applyNumberFormat="1" applyBorder="1" applyAlignment="1"/>
    <xf numFmtId="49" fontId="6" fillId="4" borderId="7" xfId="3" applyNumberFormat="1" applyBorder="1" applyAlignment="1">
      <alignment horizontal="right"/>
    </xf>
    <xf numFmtId="0" fontId="0" fillId="0" borderId="11" xfId="0" applyFill="1" applyBorder="1"/>
    <xf numFmtId="0" fontId="0" fillId="0" borderId="16" xfId="0" applyFill="1" applyBorder="1"/>
    <xf numFmtId="49" fontId="1" fillId="0" borderId="10" xfId="0" applyNumberFormat="1" applyFont="1" applyBorder="1" applyProtection="1">
      <protection locked="0"/>
    </xf>
    <xf numFmtId="49" fontId="0" fillId="0" borderId="0" xfId="4" applyNumberFormat="1" applyFont="1" applyFill="1" applyBorder="1" applyProtection="1">
      <protection locked="0"/>
    </xf>
    <xf numFmtId="49" fontId="5" fillId="0" borderId="0" xfId="2" applyNumberFormat="1" applyFill="1" applyBorder="1" applyAlignment="1" applyProtection="1">
      <protection locked="0"/>
    </xf>
    <xf numFmtId="49" fontId="6" fillId="0" borderId="0" xfId="3" applyNumberFormat="1" applyFill="1" applyBorder="1" applyAlignment="1" applyProtection="1">
      <protection locked="0"/>
    </xf>
    <xf numFmtId="49" fontId="6" fillId="0" borderId="17" xfId="3" applyNumberFormat="1" applyFill="1" applyBorder="1" applyAlignment="1" applyProtection="1">
      <protection locked="0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49" fontId="9" fillId="0" borderId="0" xfId="0" applyNumberFormat="1" applyFont="1" applyBorder="1" applyProtection="1">
      <protection locked="0"/>
    </xf>
    <xf numFmtId="49" fontId="1" fillId="0" borderId="0" xfId="0" applyNumberFormat="1" applyFont="1" applyBorder="1" applyProtection="1">
      <protection locked="0"/>
    </xf>
    <xf numFmtId="0" fontId="0" fillId="0" borderId="10" xfId="0" applyBorder="1"/>
    <xf numFmtId="0" fontId="0" fillId="0" borderId="17" xfId="0" applyBorder="1"/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168" fontId="0" fillId="0" borderId="0" xfId="0" applyNumberFormat="1" applyFont="1"/>
    <xf numFmtId="168" fontId="1" fillId="0" borderId="0" xfId="0" applyNumberFormat="1" applyFont="1"/>
  </cellXfs>
  <cellStyles count="5">
    <cellStyle name="40% - Accent6" xfId="4" builtinId="51"/>
    <cellStyle name="Accent1" xfId="3" builtinId="29"/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ymeacoffee.com/pro3d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3.png"/><Relationship Id="rId4" Type="http://schemas.openxmlformats.org/officeDocument/2006/relationships/hyperlink" Target="https://www.facebook.com/vking3d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hyperlink" Target="https://www.buymeacoffee.com/pro3d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13</xdr:row>
      <xdr:rowOff>121919</xdr:rowOff>
    </xdr:from>
    <xdr:ext cx="5154506" cy="2899409"/>
    <xdr:pic>
      <xdr:nvPicPr>
        <xdr:cNvPr id="2" name="Picture 1">
          <a:extLst>
            <a:ext uri="{FF2B5EF4-FFF2-40B4-BE49-F238E27FC236}">
              <a16:creationId xmlns:a16="http://schemas.microsoft.com/office/drawing/2014/main" id="{D15768E5-C07D-46D6-B91A-D1C3B9C47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19399"/>
          <a:ext cx="5154506" cy="2899409"/>
        </a:xfrm>
        <a:prstGeom prst="rect">
          <a:avLst/>
        </a:prstGeom>
      </xdr:spPr>
    </xdr:pic>
    <xdr:clientData/>
  </xdr:oneCellAnchor>
  <xdr:oneCellAnchor>
    <xdr:from>
      <xdr:col>2</xdr:col>
      <xdr:colOff>251460</xdr:colOff>
      <xdr:row>5</xdr:row>
      <xdr:rowOff>0</xdr:rowOff>
    </xdr:from>
    <xdr:ext cx="4442460" cy="4442460"/>
    <xdr:pic>
      <xdr:nvPicPr>
        <xdr:cNvPr id="3" name="Picture 2">
          <a:extLst>
            <a:ext uri="{FF2B5EF4-FFF2-40B4-BE49-F238E27FC236}">
              <a16:creationId xmlns:a16="http://schemas.microsoft.com/office/drawing/2014/main" id="{775DC5EA-BC59-469A-9C0E-49DD497D902D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0660" y="1173480"/>
          <a:ext cx="4442460" cy="4442460"/>
        </a:xfrm>
        <a:prstGeom prst="snip2Diag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88900" algn="tl" rotWithShape="0">
            <a:srgbClr val="000000">
              <a:alpha val="45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oneCellAnchor>
  <xdr:oneCellAnchor>
    <xdr:from>
      <xdr:col>0</xdr:col>
      <xdr:colOff>1516380</xdr:colOff>
      <xdr:row>12</xdr:row>
      <xdr:rowOff>121920</xdr:rowOff>
    </xdr:from>
    <xdr:ext cx="2651760" cy="436786"/>
    <xdr:sp macro="" textlink="">
      <xdr:nvSpPr>
        <xdr:cNvPr id="4" name="TextBox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0D689CD-3D77-4A6C-A4AF-3FE9E22D26E0}"/>
            </a:ext>
          </a:extLst>
        </xdr:cNvPr>
        <xdr:cNvSpPr txBox="1"/>
      </xdr:nvSpPr>
      <xdr:spPr>
        <a:xfrm>
          <a:off x="1516380" y="2270760"/>
          <a:ext cx="265176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If you like to</a:t>
          </a:r>
          <a:r>
            <a:rPr lang="en-US" sz="1100" baseline="0"/>
            <a:t> support - Buy me a coffe here:</a:t>
          </a:r>
        </a:p>
        <a:p>
          <a:r>
            <a:rPr lang="en-US" sz="1100"/>
            <a:t>https://www.buymeacoffee.com/pro3d </a:t>
          </a:r>
        </a:p>
      </xdr:txBody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914400</xdr:colOff>
      <xdr:row>4</xdr:row>
      <xdr:rowOff>19220</xdr:rowOff>
    </xdr:to>
    <xdr:pic>
      <xdr:nvPicPr>
        <xdr:cNvPr id="5" name="Pictur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B62007A-FD2B-4F7A-92F8-47B0DD5F47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4400" cy="906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59818</xdr:colOff>
      <xdr:row>18</xdr:row>
      <xdr:rowOff>79373</xdr:rowOff>
    </xdr:from>
    <xdr:ext cx="436786" cy="2651760"/>
    <xdr:sp macro="" textlink="">
      <xdr:nvSpPr>
        <xdr:cNvPr id="3" name="TextBox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3FD842-1E0C-46C1-BF23-B048EF121417}"/>
            </a:ext>
          </a:extLst>
        </xdr:cNvPr>
        <xdr:cNvSpPr txBox="1"/>
      </xdr:nvSpPr>
      <xdr:spPr>
        <a:xfrm rot="5400000">
          <a:off x="7981237" y="4401548"/>
          <a:ext cx="265176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If you like to</a:t>
          </a:r>
          <a:r>
            <a:rPr lang="en-US" sz="1100" baseline="0"/>
            <a:t> support - Buy me a coffe here:</a:t>
          </a:r>
        </a:p>
        <a:p>
          <a:r>
            <a:rPr lang="en-US" sz="1100"/>
            <a:t>https://www.buymeacoffee.com/pro3d </a:t>
          </a:r>
        </a:p>
      </xdr:txBody>
    </xdr:sp>
    <xdr:clientData/>
  </xdr:oneCellAnchor>
  <xdr:oneCellAnchor>
    <xdr:from>
      <xdr:col>1</xdr:col>
      <xdr:colOff>14547</xdr:colOff>
      <xdr:row>0</xdr:row>
      <xdr:rowOff>3232</xdr:rowOff>
    </xdr:from>
    <xdr:ext cx="4253242" cy="661304"/>
    <xdr:sp macro="" textlink="">
      <xdr:nvSpPr>
        <xdr:cNvPr id="4" name="TextBox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001D85-C05D-4B91-B94D-D02DF0CF2F31}"/>
            </a:ext>
          </a:extLst>
        </xdr:cNvPr>
        <xdr:cNvSpPr txBox="1"/>
      </xdr:nvSpPr>
      <xdr:spPr>
        <a:xfrm>
          <a:off x="2237047" y="3232"/>
          <a:ext cx="4253242" cy="661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Research, Development &amp; Design by:</a:t>
          </a:r>
          <a:r>
            <a:rPr lang="en-US"/>
            <a:t> </a:t>
          </a:r>
          <a:br>
            <a:rPr lang="en-US"/>
          </a:br>
          <a:r>
            <a:rPr lang="en-US" sz="2000" b="1" i="1" u="none" strike="noStrike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Roy Berntsen</a:t>
          </a:r>
          <a:r>
            <a:rPr lang="en-US" sz="2000" b="0" i="0" u="none" strike="noStrike" baseline="0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 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M.Sc. Engineering Designer</a:t>
          </a:r>
          <a:endParaRPr lang="en-US" sz="1100"/>
        </a:p>
      </xdr:txBody>
    </xdr:sp>
    <xdr:clientData/>
  </xdr:oneCellAnchor>
  <xdr:twoCellAnchor editAs="oneCell">
    <xdr:from>
      <xdr:col>0</xdr:col>
      <xdr:colOff>0</xdr:colOff>
      <xdr:row>0</xdr:row>
      <xdr:rowOff>14768</xdr:rowOff>
    </xdr:from>
    <xdr:to>
      <xdr:col>0</xdr:col>
      <xdr:colOff>723900</xdr:colOff>
      <xdr:row>3</xdr:row>
      <xdr:rowOff>3398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4016D3E-2936-4343-8EC8-9ABF79C03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768"/>
          <a:ext cx="723900" cy="7048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.click.aliexpress.com/e/cXFkq2jO" TargetMode="External"/><Relationship Id="rId13" Type="http://schemas.openxmlformats.org/officeDocument/2006/relationships/hyperlink" Target="https://s.click.aliexpress.com/e/_dXEZHHb" TargetMode="External"/><Relationship Id="rId18" Type="http://schemas.openxmlformats.org/officeDocument/2006/relationships/hyperlink" Target="http://s.click.aliexpress.com/e/bhxMAOUo" TargetMode="External"/><Relationship Id="rId26" Type="http://schemas.openxmlformats.org/officeDocument/2006/relationships/hyperlink" Target="http://s.click.aliexpress.com/e/c5afxP5q" TargetMode="External"/><Relationship Id="rId3" Type="http://schemas.openxmlformats.org/officeDocument/2006/relationships/hyperlink" Target="http://s.click.aliexpress.com/e/bWGHdGPI" TargetMode="External"/><Relationship Id="rId21" Type="http://schemas.openxmlformats.org/officeDocument/2006/relationships/hyperlink" Target="https://www.aliexpress.com/item/32874078293.html?spm=2114.12010612.8148356.4.6b2842c5OC71Xu" TargetMode="External"/><Relationship Id="rId7" Type="http://schemas.openxmlformats.org/officeDocument/2006/relationships/hyperlink" Target="http://s.click.aliexpress.com/e/kHMx4q7O" TargetMode="External"/><Relationship Id="rId12" Type="http://schemas.openxmlformats.org/officeDocument/2006/relationships/hyperlink" Target="http://s.click.aliexpress.com/e/bu7dz62U" TargetMode="External"/><Relationship Id="rId17" Type="http://schemas.openxmlformats.org/officeDocument/2006/relationships/hyperlink" Target="http://s.click.aliexpress.com/e/Im2VNR3" TargetMode="External"/><Relationship Id="rId25" Type="http://schemas.openxmlformats.org/officeDocument/2006/relationships/hyperlink" Target="http://s.click.aliexpress.com/e/_sJPecb" TargetMode="External"/><Relationship Id="rId2" Type="http://schemas.openxmlformats.org/officeDocument/2006/relationships/hyperlink" Target="https://makersupplies.dk/gear/361-gear-worm-gear-120-japan.html" TargetMode="External"/><Relationship Id="rId16" Type="http://schemas.openxmlformats.org/officeDocument/2006/relationships/hyperlink" Target="http://s.click.aliexpress.com/e/cSMR0cdw" TargetMode="External"/><Relationship Id="rId20" Type="http://schemas.openxmlformats.org/officeDocument/2006/relationships/hyperlink" Target="http://s.click.aliexpress.com/e/b6kkkvj2" TargetMode="External"/><Relationship Id="rId29" Type="http://schemas.openxmlformats.org/officeDocument/2006/relationships/hyperlink" Target="https://www.aliexpress.com/item/32874190317.html?spm=2114.12010612.8148356.2.6b2842c5nKhsGR" TargetMode="External"/><Relationship Id="rId1" Type="http://schemas.openxmlformats.org/officeDocument/2006/relationships/hyperlink" Target="https://makersupplies.dk/corexy-3d-printer/351-corexy-3d-printer-base-mechanical-kit-for-v-king-corexy-3d-printer.html" TargetMode="External"/><Relationship Id="rId6" Type="http://schemas.openxmlformats.org/officeDocument/2006/relationships/hyperlink" Target="http://s.click.aliexpress.com/e/bele3ZZI" TargetMode="External"/><Relationship Id="rId11" Type="http://schemas.openxmlformats.org/officeDocument/2006/relationships/hyperlink" Target="http://s.click.aliexpress.com/e/ckUQTj4c" TargetMode="External"/><Relationship Id="rId24" Type="http://schemas.openxmlformats.org/officeDocument/2006/relationships/hyperlink" Target="https://s.click.aliexpress.com/e/_dTFkJul" TargetMode="External"/><Relationship Id="rId5" Type="http://schemas.openxmlformats.org/officeDocument/2006/relationships/hyperlink" Target="http://s.click.aliexpress.com/e/4GAsFeg" TargetMode="External"/><Relationship Id="rId15" Type="http://schemas.openxmlformats.org/officeDocument/2006/relationships/hyperlink" Target="https://s.click.aliexpress.com/e/_ASb1l5" TargetMode="External"/><Relationship Id="rId23" Type="http://schemas.openxmlformats.org/officeDocument/2006/relationships/hyperlink" Target="https://makersupplies.dk/metal/816-metal-cnc-milled-cast-aluminum-plate.html" TargetMode="External"/><Relationship Id="rId28" Type="http://schemas.openxmlformats.org/officeDocument/2006/relationships/hyperlink" Target="https://s.click.aliexpress.com/e/_dVKCa4n" TargetMode="External"/><Relationship Id="rId10" Type="http://schemas.openxmlformats.org/officeDocument/2006/relationships/hyperlink" Target="http://s.click.aliexpress.com/e/zhwLX5q" TargetMode="External"/><Relationship Id="rId19" Type="http://schemas.openxmlformats.org/officeDocument/2006/relationships/hyperlink" Target="http://s.click.aliexpress.com/e/b6kkkvj2" TargetMode="External"/><Relationship Id="rId31" Type="http://schemas.openxmlformats.org/officeDocument/2006/relationships/drawing" Target="../drawings/drawing2.xml"/><Relationship Id="rId4" Type="http://schemas.openxmlformats.org/officeDocument/2006/relationships/hyperlink" Target="http://s.click.aliexpress.com/e/i1Q2ghS" TargetMode="External"/><Relationship Id="rId9" Type="http://schemas.openxmlformats.org/officeDocument/2006/relationships/hyperlink" Target="http://s.click.aliexpress.com/e/blNcy7Lw" TargetMode="External"/><Relationship Id="rId14" Type="http://schemas.openxmlformats.org/officeDocument/2006/relationships/hyperlink" Target="https://s.click.aliexpress.com/e/_97d9QB" TargetMode="External"/><Relationship Id="rId22" Type="http://schemas.openxmlformats.org/officeDocument/2006/relationships/hyperlink" Target="https://s.click.aliexpress.com/e/_AsHC5n" TargetMode="External"/><Relationship Id="rId27" Type="http://schemas.openxmlformats.org/officeDocument/2006/relationships/hyperlink" Target="https://rover.ebay.com/rover/1/711-53200-19255-0/1?icep_id=114&amp;ipn=icep&amp;toolid=20004&amp;campid=5338443015&amp;mpre=https%3A%2F%2Fwww.ebay.com%2Fitm%2FSilver-Steel-Ground-Shaft-Rod-Round-Bar-2mm-3mm-4mm-5mm-6mm-7mm-8mm-9mm-10-12-20%2F111690270030%3Fhash%3Ditem1a0142454e%3Am%3Am9VdGOXi8cO1ejcWJMLXrPw%3Ark%3A1%3Apf%3A1%26var%3D410696181264%26frcectupt%3Dtrue" TargetMode="External"/><Relationship Id="rId30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rover.ebay.com/rover/1/711-53200-19255-0/1?ff3=4&amp;pub=5575461465&amp;toolid=10001&amp;campid=5338443015&amp;customid=&amp;mpre=https%3A%2F%2Fwww.ebay.com%2Fitm%2FEngineer-Pa-21-Precision-Connector-Crimping-Pliers%2F233510274453%3F_trkparms%3Daid%253D555021%2526algo%253DPL.SIMRVI%2526ao%253D1%2526asc%253D20190711100440%2526meid%253D70c0caf9943647ea8e47a7cda804de7d%2526pid%253D100752%2526rk%253D5%2526rkt%253D13%2526mehot%253Dco%2526sd%253D152287840250%2526itm%253D233510274453%2526pmt%253D1%2526noa%253D0%2526pg%253D2047675%2526algv%253DSimplRVIAMLv5WebWithPLRVIOnTopCombiner%26_trksid%3Dp2047675.c100752.m19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991A0-F9B1-4FB6-901D-4CCB3A2906EB}">
  <dimension ref="A1:J13"/>
  <sheetViews>
    <sheetView tabSelected="1" workbookViewId="0">
      <selection sqref="A1:J1"/>
    </sheetView>
  </sheetViews>
  <sheetFormatPr defaultRowHeight="15" x14ac:dyDescent="0.25"/>
  <cols>
    <col min="1" max="1" width="48.28515625" bestFit="1" customWidth="1"/>
    <col min="2" max="2" width="9.5703125" style="5" bestFit="1" customWidth="1"/>
  </cols>
  <sheetData>
    <row r="1" spans="1:10" ht="27.75" x14ac:dyDescent="0.5">
      <c r="A1" s="71" t="s">
        <v>95</v>
      </c>
      <c r="B1" s="71"/>
      <c r="C1" s="71"/>
      <c r="D1" s="71"/>
      <c r="E1" s="71"/>
      <c r="F1" s="71"/>
      <c r="G1" s="71"/>
      <c r="H1" s="71"/>
      <c r="I1" s="71"/>
      <c r="J1" s="71"/>
    </row>
    <row r="2" spans="1:10" x14ac:dyDescent="0.25">
      <c r="A2" s="72" t="s">
        <v>96</v>
      </c>
      <c r="B2" s="72"/>
      <c r="C2" s="72"/>
      <c r="D2" s="72"/>
      <c r="E2" s="72"/>
      <c r="F2" s="72"/>
      <c r="G2" s="72"/>
      <c r="H2" s="72"/>
      <c r="I2" s="72"/>
      <c r="J2" s="72"/>
    </row>
    <row r="3" spans="1:10" x14ac:dyDescent="0.25">
      <c r="A3" s="73"/>
      <c r="B3" s="73"/>
      <c r="C3" s="73"/>
      <c r="D3" s="73"/>
      <c r="E3" s="73"/>
      <c r="F3" s="73"/>
      <c r="G3" s="73"/>
      <c r="H3" s="73"/>
      <c r="I3" s="73"/>
      <c r="J3" s="73"/>
    </row>
    <row r="4" spans="1:10" x14ac:dyDescent="0.25">
      <c r="A4" s="3"/>
      <c r="B4" s="7"/>
      <c r="C4" s="7"/>
      <c r="D4" s="7"/>
      <c r="E4" s="7"/>
    </row>
    <row r="5" spans="1:10" x14ac:dyDescent="0.25">
      <c r="A5" s="2" t="s">
        <v>125</v>
      </c>
      <c r="B5" s="74">
        <f>'Complete Part List'!E4</f>
        <v>395</v>
      </c>
    </row>
    <row r="6" spans="1:10" x14ac:dyDescent="0.25">
      <c r="A6" s="2" t="s">
        <v>15</v>
      </c>
      <c r="B6" s="74">
        <f>'Complete Part List'!E32</f>
        <v>531</v>
      </c>
    </row>
    <row r="7" spans="1:10" x14ac:dyDescent="0.25">
      <c r="A7" s="1" t="s">
        <v>20</v>
      </c>
      <c r="B7" s="74">
        <v>50</v>
      </c>
    </row>
    <row r="8" spans="1:10" x14ac:dyDescent="0.25">
      <c r="A8" s="1" t="s">
        <v>21</v>
      </c>
      <c r="B8" s="74">
        <v>0</v>
      </c>
    </row>
    <row r="9" spans="1:10" x14ac:dyDescent="0.25">
      <c r="A9" s="1"/>
      <c r="B9" s="74"/>
    </row>
    <row r="10" spans="1:10" x14ac:dyDescent="0.25">
      <c r="A10" s="4" t="s">
        <v>14</v>
      </c>
      <c r="B10" s="75">
        <f>SUM(B5:B8)</f>
        <v>976</v>
      </c>
    </row>
    <row r="12" spans="1:10" x14ac:dyDescent="0.25">
      <c r="A12" s="1" t="s">
        <v>13</v>
      </c>
    </row>
    <row r="13" spans="1:10" ht="29.25" x14ac:dyDescent="0.6">
      <c r="A13" s="6" t="s">
        <v>9</v>
      </c>
    </row>
  </sheetData>
  <mergeCells count="3">
    <mergeCell ref="A1:J1"/>
    <mergeCell ref="A2:J2"/>
    <mergeCell ref="A3:J3"/>
  </mergeCells>
  <hyperlinks>
    <hyperlink ref="A5" location="'Complete Part List'!A2" display="All aluminum, wheels and fastners" xr:uid="{A29DA81D-7B91-4E4B-B65C-26042F66F5C3}"/>
    <hyperlink ref="A6" location="'Component Part List'!A1" display="Components Example Price:" xr:uid="{9EB7D7DD-AF1E-400D-9685-4CB15F55C14B}"/>
  </hyperlinks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9D6B9-0972-4CD2-93D2-3239C5F0D359}">
  <sheetPr>
    <pageSetUpPr fitToPage="1"/>
  </sheetPr>
  <dimension ref="A1:J33"/>
  <sheetViews>
    <sheetView zoomScale="86" zoomScaleNormal="96" workbookViewId="0">
      <selection activeCell="E33" sqref="E33"/>
    </sheetView>
  </sheetViews>
  <sheetFormatPr defaultRowHeight="15" x14ac:dyDescent="0.25"/>
  <cols>
    <col min="1" max="1" width="31.85546875" bestFit="1" customWidth="1"/>
    <col min="2" max="2" width="49.42578125" customWidth="1"/>
    <col min="3" max="3" width="8.85546875" bestFit="1" customWidth="1"/>
    <col min="4" max="4" width="23.7109375" bestFit="1" customWidth="1"/>
    <col min="5" max="5" width="11.5703125" bestFit="1" customWidth="1"/>
    <col min="6" max="6" width="19.42578125" bestFit="1" customWidth="1"/>
    <col min="7" max="7" width="13.7109375" customWidth="1"/>
    <col min="8" max="8" width="7.85546875" customWidth="1"/>
  </cols>
  <sheetData>
    <row r="1" spans="1:10" x14ac:dyDescent="0.25">
      <c r="A1" s="64"/>
      <c r="B1" s="65"/>
      <c r="C1" s="65"/>
      <c r="D1" s="65"/>
      <c r="E1" s="65"/>
      <c r="F1" s="65"/>
      <c r="G1" s="66"/>
    </row>
    <row r="2" spans="1:10" ht="27.75" x14ac:dyDescent="0.5">
      <c r="A2" s="59"/>
      <c r="B2" s="67"/>
      <c r="C2" s="60"/>
      <c r="D2" s="68" t="s">
        <v>134</v>
      </c>
      <c r="E2" s="61"/>
      <c r="F2" s="62"/>
      <c r="G2" s="63"/>
    </row>
    <row r="3" spans="1:10" ht="15.75" thickBot="1" x14ac:dyDescent="0.3">
      <c r="A3" s="69"/>
      <c r="B3" s="9"/>
      <c r="C3" s="9"/>
      <c r="D3" s="9"/>
      <c r="E3" s="9"/>
      <c r="F3" s="9"/>
      <c r="G3" s="70"/>
    </row>
    <row r="4" spans="1:10" ht="15.75" thickBot="1" x14ac:dyDescent="0.3">
      <c r="A4" s="44" t="s">
        <v>18</v>
      </c>
      <c r="B4" s="45" t="s">
        <v>26</v>
      </c>
      <c r="C4" s="46"/>
      <c r="D4" s="46"/>
      <c r="E4" s="54">
        <v>395</v>
      </c>
      <c r="F4" s="57"/>
      <c r="G4" s="58"/>
      <c r="H4" s="9"/>
      <c r="I4" s="9"/>
      <c r="J4" s="9"/>
    </row>
    <row r="5" spans="1:10" x14ac:dyDescent="0.25">
      <c r="A5" s="22" t="s">
        <v>17</v>
      </c>
      <c r="B5" s="23" t="s">
        <v>0</v>
      </c>
      <c r="C5" s="24" t="s">
        <v>29</v>
      </c>
      <c r="D5" s="25" t="s">
        <v>73</v>
      </c>
      <c r="E5" s="32" t="s">
        <v>31</v>
      </c>
      <c r="F5" s="55" t="s">
        <v>32</v>
      </c>
      <c r="G5" s="56" t="s">
        <v>33</v>
      </c>
    </row>
    <row r="6" spans="1:10" x14ac:dyDescent="0.25">
      <c r="A6" s="26" t="s">
        <v>93</v>
      </c>
      <c r="B6" s="27" t="s">
        <v>62</v>
      </c>
      <c r="C6" s="28">
        <v>6</v>
      </c>
      <c r="D6" s="31" t="s">
        <v>63</v>
      </c>
      <c r="E6" s="30">
        <v>22</v>
      </c>
      <c r="F6" s="8"/>
      <c r="G6" s="13"/>
    </row>
    <row r="7" spans="1:10" x14ac:dyDescent="0.25">
      <c r="A7" s="12" t="s">
        <v>94</v>
      </c>
      <c r="B7" t="s">
        <v>60</v>
      </c>
      <c r="C7" s="14">
        <v>8</v>
      </c>
      <c r="D7" s="15" t="s">
        <v>61</v>
      </c>
      <c r="E7" s="29">
        <v>25</v>
      </c>
      <c r="F7" s="8"/>
      <c r="G7" s="13"/>
    </row>
    <row r="8" spans="1:10" x14ac:dyDescent="0.25">
      <c r="A8" s="26" t="s">
        <v>92</v>
      </c>
      <c r="B8" s="27" t="s">
        <v>59</v>
      </c>
      <c r="C8" s="28">
        <v>4</v>
      </c>
      <c r="D8" s="31" t="s">
        <v>91</v>
      </c>
      <c r="E8" s="30">
        <v>13</v>
      </c>
      <c r="F8" s="11"/>
      <c r="G8" s="19"/>
    </row>
    <row r="9" spans="1:10" x14ac:dyDescent="0.25">
      <c r="A9" s="12" t="s">
        <v>87</v>
      </c>
      <c r="B9" t="s">
        <v>89</v>
      </c>
      <c r="C9" s="14">
        <v>10</v>
      </c>
      <c r="D9" s="15" t="s">
        <v>90</v>
      </c>
      <c r="E9" s="29">
        <v>30</v>
      </c>
      <c r="F9" s="8"/>
      <c r="G9" s="13"/>
    </row>
    <row r="10" spans="1:10" x14ac:dyDescent="0.25">
      <c r="A10" s="26" t="s">
        <v>64</v>
      </c>
      <c r="B10" s="27" t="s">
        <v>78</v>
      </c>
      <c r="C10" s="28">
        <v>80</v>
      </c>
      <c r="D10" s="31" t="s">
        <v>79</v>
      </c>
      <c r="E10" s="30">
        <v>20</v>
      </c>
      <c r="F10" s="8" t="s">
        <v>65</v>
      </c>
      <c r="G10" s="13"/>
    </row>
    <row r="11" spans="1:10" x14ac:dyDescent="0.25">
      <c r="A11" s="12" t="s">
        <v>50</v>
      </c>
      <c r="B11" t="s">
        <v>51</v>
      </c>
      <c r="C11" s="14">
        <v>1</v>
      </c>
      <c r="D11" s="15" t="s">
        <v>52</v>
      </c>
      <c r="E11" s="29">
        <v>2.5</v>
      </c>
      <c r="F11" s="8"/>
      <c r="G11" s="13"/>
    </row>
    <row r="12" spans="1:10" x14ac:dyDescent="0.25">
      <c r="A12" s="26" t="s">
        <v>69</v>
      </c>
      <c r="B12" s="27" t="s">
        <v>70</v>
      </c>
      <c r="C12" s="28">
        <v>1</v>
      </c>
      <c r="D12" s="31" t="s">
        <v>30</v>
      </c>
      <c r="E12" s="30">
        <v>2.5</v>
      </c>
      <c r="F12" s="16"/>
      <c r="G12" s="13"/>
    </row>
    <row r="13" spans="1:10" x14ac:dyDescent="0.25">
      <c r="A13" s="12" t="s">
        <v>80</v>
      </c>
      <c r="B13" t="s">
        <v>77</v>
      </c>
      <c r="C13" s="14">
        <v>1</v>
      </c>
      <c r="D13" s="15" t="s">
        <v>88</v>
      </c>
      <c r="E13" s="29">
        <v>3</v>
      </c>
      <c r="F13" s="16"/>
      <c r="G13" s="13"/>
    </row>
    <row r="14" spans="1:10" x14ac:dyDescent="0.25">
      <c r="A14" s="26" t="s">
        <v>34</v>
      </c>
      <c r="B14" s="27" t="s">
        <v>28</v>
      </c>
      <c r="C14" s="28">
        <v>1</v>
      </c>
      <c r="D14" s="31" t="s">
        <v>126</v>
      </c>
      <c r="E14" s="30">
        <v>60</v>
      </c>
      <c r="F14" s="16"/>
      <c r="G14" s="13"/>
    </row>
    <row r="15" spans="1:10" x14ac:dyDescent="0.25">
      <c r="A15" s="26" t="s">
        <v>86</v>
      </c>
      <c r="B15" s="27" t="s">
        <v>41</v>
      </c>
      <c r="C15" s="28">
        <v>3</v>
      </c>
      <c r="D15" s="31" t="s">
        <v>130</v>
      </c>
      <c r="E15" s="30">
        <v>4</v>
      </c>
      <c r="F15" s="8"/>
      <c r="G15" s="13"/>
    </row>
    <row r="16" spans="1:10" x14ac:dyDescent="0.25">
      <c r="A16" s="12" t="s">
        <v>49</v>
      </c>
      <c r="B16" t="s">
        <v>128</v>
      </c>
      <c r="C16" s="14">
        <v>1</v>
      </c>
      <c r="D16" s="15" t="s">
        <v>129</v>
      </c>
      <c r="E16" s="29">
        <v>31</v>
      </c>
      <c r="F16" s="8"/>
      <c r="G16" s="13"/>
    </row>
    <row r="17" spans="1:7" x14ac:dyDescent="0.25">
      <c r="A17" s="26" t="s">
        <v>81</v>
      </c>
      <c r="B17" s="27" t="s">
        <v>39</v>
      </c>
      <c r="C17" s="28">
        <v>1</v>
      </c>
      <c r="D17" s="31" t="s">
        <v>40</v>
      </c>
      <c r="E17" s="30">
        <v>3</v>
      </c>
      <c r="F17" s="8"/>
      <c r="G17" s="13"/>
    </row>
    <row r="18" spans="1:7" x14ac:dyDescent="0.25">
      <c r="A18" s="12" t="s">
        <v>82</v>
      </c>
      <c r="B18" t="s">
        <v>37</v>
      </c>
      <c r="C18" s="14">
        <v>1</v>
      </c>
      <c r="D18" s="15" t="s">
        <v>38</v>
      </c>
      <c r="E18" s="29">
        <v>2</v>
      </c>
      <c r="F18" s="8"/>
      <c r="G18" s="13"/>
    </row>
    <row r="19" spans="1:7" x14ac:dyDescent="0.25">
      <c r="A19" s="26" t="s">
        <v>83</v>
      </c>
      <c r="B19" s="27" t="s">
        <v>35</v>
      </c>
      <c r="C19" s="28">
        <v>2</v>
      </c>
      <c r="D19" s="31" t="s">
        <v>36</v>
      </c>
      <c r="E19" s="30">
        <v>10</v>
      </c>
      <c r="F19" s="8"/>
      <c r="G19" s="13"/>
    </row>
    <row r="20" spans="1:7" x14ac:dyDescent="0.25">
      <c r="A20" s="12" t="s">
        <v>67</v>
      </c>
      <c r="B20" t="s">
        <v>68</v>
      </c>
      <c r="C20" s="14">
        <v>1</v>
      </c>
      <c r="D20" s="15" t="s">
        <v>72</v>
      </c>
      <c r="E20" s="29">
        <v>98</v>
      </c>
      <c r="F20" s="8"/>
      <c r="G20" s="13"/>
    </row>
    <row r="21" spans="1:7" x14ac:dyDescent="0.25">
      <c r="A21" s="26" t="s">
        <v>84</v>
      </c>
      <c r="B21" s="27" t="s">
        <v>74</v>
      </c>
      <c r="C21" s="28">
        <v>1</v>
      </c>
      <c r="D21" s="31" t="s">
        <v>45</v>
      </c>
      <c r="E21" s="30">
        <v>16</v>
      </c>
      <c r="F21" s="8"/>
      <c r="G21" s="13"/>
    </row>
    <row r="22" spans="1:7" x14ac:dyDescent="0.25">
      <c r="A22" s="26" t="s">
        <v>131</v>
      </c>
      <c r="B22" s="27" t="s">
        <v>132</v>
      </c>
      <c r="C22" s="28">
        <v>1</v>
      </c>
      <c r="D22" s="53" t="s">
        <v>133</v>
      </c>
      <c r="E22" s="30">
        <v>73</v>
      </c>
      <c r="F22" s="8"/>
      <c r="G22" s="13"/>
    </row>
    <row r="23" spans="1:7" x14ac:dyDescent="0.25">
      <c r="A23" s="12" t="s">
        <v>85</v>
      </c>
      <c r="B23" t="s">
        <v>66</v>
      </c>
      <c r="C23" s="14" t="s">
        <v>76</v>
      </c>
      <c r="D23" s="8" t="s">
        <v>75</v>
      </c>
      <c r="E23" s="29">
        <v>30</v>
      </c>
      <c r="F23" s="11"/>
      <c r="G23" s="13"/>
    </row>
    <row r="24" spans="1:7" x14ac:dyDescent="0.25">
      <c r="A24" s="26" t="s">
        <v>56</v>
      </c>
      <c r="B24" s="27" t="s">
        <v>57</v>
      </c>
      <c r="C24" s="28">
        <v>1</v>
      </c>
      <c r="D24" s="53" t="s">
        <v>58</v>
      </c>
      <c r="E24" s="30">
        <v>8.5</v>
      </c>
      <c r="F24" s="11"/>
      <c r="G24" s="13"/>
    </row>
    <row r="25" spans="1:7" x14ac:dyDescent="0.25">
      <c r="A25" s="12" t="s">
        <v>53</v>
      </c>
      <c r="B25" t="s">
        <v>54</v>
      </c>
      <c r="C25" s="14">
        <v>1</v>
      </c>
      <c r="D25" s="8" t="s">
        <v>55</v>
      </c>
      <c r="E25" s="29">
        <v>20</v>
      </c>
      <c r="F25" s="11"/>
      <c r="G25" s="13"/>
    </row>
    <row r="26" spans="1:7" x14ac:dyDescent="0.25">
      <c r="A26" s="26" t="s">
        <v>48</v>
      </c>
      <c r="B26" s="27" t="s">
        <v>25</v>
      </c>
      <c r="C26" s="28">
        <v>1</v>
      </c>
      <c r="D26" s="53" t="s">
        <v>24</v>
      </c>
      <c r="E26" s="30">
        <v>2</v>
      </c>
      <c r="F26" s="8"/>
      <c r="G26" s="13"/>
    </row>
    <row r="27" spans="1:7" x14ac:dyDescent="0.25">
      <c r="A27" s="12" t="s">
        <v>10</v>
      </c>
      <c r="B27" t="s">
        <v>46</v>
      </c>
      <c r="C27" s="14">
        <v>1</v>
      </c>
      <c r="D27" s="8" t="s">
        <v>47</v>
      </c>
      <c r="E27" s="29">
        <v>3.5</v>
      </c>
      <c r="F27" s="8"/>
      <c r="G27" s="13"/>
    </row>
    <row r="28" spans="1:7" x14ac:dyDescent="0.25">
      <c r="A28" s="12" t="s">
        <v>6</v>
      </c>
      <c r="B28" t="s">
        <v>7</v>
      </c>
      <c r="C28" s="14">
        <v>1</v>
      </c>
      <c r="D28" s="15" t="s">
        <v>6</v>
      </c>
      <c r="E28" s="29">
        <v>16</v>
      </c>
      <c r="F28" s="8" t="s">
        <v>27</v>
      </c>
      <c r="G28" s="13">
        <v>51</v>
      </c>
    </row>
    <row r="29" spans="1:7" x14ac:dyDescent="0.25">
      <c r="A29" s="26" t="s">
        <v>12</v>
      </c>
      <c r="B29" s="27" t="s">
        <v>19</v>
      </c>
      <c r="C29" s="28">
        <v>10</v>
      </c>
      <c r="D29" s="31" t="s">
        <v>12</v>
      </c>
      <c r="E29" s="30">
        <v>4</v>
      </c>
      <c r="F29" s="12"/>
      <c r="G29" s="10"/>
    </row>
    <row r="30" spans="1:7" x14ac:dyDescent="0.25">
      <c r="A30" s="12" t="s">
        <v>8</v>
      </c>
      <c r="B30" t="s">
        <v>16</v>
      </c>
      <c r="C30" s="14">
        <v>1</v>
      </c>
      <c r="D30" s="15" t="s">
        <v>8</v>
      </c>
      <c r="E30" s="29">
        <v>20</v>
      </c>
      <c r="F30" s="12"/>
      <c r="G30" s="10"/>
    </row>
    <row r="31" spans="1:7" ht="15.75" thickBot="1" x14ac:dyDescent="0.3">
      <c r="A31" s="26" t="s">
        <v>42</v>
      </c>
      <c r="B31" s="27" t="s">
        <v>43</v>
      </c>
      <c r="C31" s="28">
        <v>1</v>
      </c>
      <c r="D31" s="31" t="s">
        <v>44</v>
      </c>
      <c r="E31" s="30">
        <v>12</v>
      </c>
      <c r="F31" s="17"/>
      <c r="G31" s="13"/>
    </row>
    <row r="32" spans="1:7" ht="15.75" thickBot="1" x14ac:dyDescent="0.3">
      <c r="A32" s="47" t="s">
        <v>71</v>
      </c>
      <c r="B32" s="48"/>
      <c r="C32" s="48"/>
      <c r="D32" s="48"/>
      <c r="E32" s="49">
        <f>SUM(E6:E31)</f>
        <v>531</v>
      </c>
      <c r="F32" s="21"/>
      <c r="G32" s="18"/>
    </row>
    <row r="33" spans="1:5" ht="15.75" thickBot="1" x14ac:dyDescent="0.3">
      <c r="A33" s="50" t="s">
        <v>127</v>
      </c>
      <c r="B33" s="51"/>
      <c r="C33" s="51"/>
      <c r="D33" s="51"/>
      <c r="E33" s="52">
        <f>E4+E32</f>
        <v>926</v>
      </c>
    </row>
  </sheetData>
  <sortState xmlns:xlrd2="http://schemas.microsoft.com/office/spreadsheetml/2017/richdata2" ref="A6:E31">
    <sortCondition ref="A6:A31"/>
  </sortState>
  <hyperlinks>
    <hyperlink ref="A4" r:id="rId1" xr:uid="{599CC434-2A6F-4512-9E0C-23C6EEDFFD8B}"/>
    <hyperlink ref="F28" r:id="rId2" display="High End Gir" xr:uid="{28447230-615D-4601-8C54-3E6E923696EA}"/>
    <hyperlink ref="D21" r:id="rId3" xr:uid="{109336C6-569B-44BA-9F86-E5ED829EA7BE}"/>
    <hyperlink ref="D17" r:id="rId4" xr:uid="{ABEEC490-585D-46C9-AF47-C5DC4C362505}"/>
    <hyperlink ref="D25" r:id="rId5" display="Link" xr:uid="{EA1D4CB3-F441-46FD-AB72-26C7E85CFE13}"/>
    <hyperlink ref="D19" r:id="rId6" display="24V Dual Ball" xr:uid="{FE57A7BC-6E5C-4334-8E3D-0671312F83DB}"/>
    <hyperlink ref="D18" r:id="rId7" xr:uid="{C50EC4C6-C01B-482B-95BC-060EB2FD546F}"/>
    <hyperlink ref="D9" r:id="rId8" display="5 Meter Gates LL" xr:uid="{E97E400B-1448-4FB7-984C-8286CE78E4C0}"/>
    <hyperlink ref="D24" r:id="rId9" display="Link" xr:uid="{EF58CD57-7A6E-4296-BA57-75879899B71F}"/>
    <hyperlink ref="D8" r:id="rId10" display="5 BORE" xr:uid="{B39C2282-15E1-4EF5-A621-806E24BBBCB2}"/>
    <hyperlink ref="D27" r:id="rId11" xr:uid="{97A63429-0ACA-441B-94D7-DCD85A0C3AA8}"/>
    <hyperlink ref="D26" r:id="rId12" xr:uid="{78FD08FC-9E50-4A46-AA77-52CB1D5B92CB}"/>
    <hyperlink ref="D23" r:id="rId13" xr:uid="{12712B8E-4E38-47EC-B56B-DE1FF5BD82D5}"/>
    <hyperlink ref="D16" r:id="rId14" display="TriangleLab" xr:uid="{004F3DF1-D699-480D-B0C2-89E7357E482F}"/>
    <hyperlink ref="D22" r:id="rId15" xr:uid="{0C120CF7-6D42-42D2-81C7-4F2CA421D87C}"/>
    <hyperlink ref="D11" r:id="rId16" xr:uid="{68EEE9E9-5FAB-4925-B5EA-8501A87B9C86}"/>
    <hyperlink ref="D15" r:id="rId17" display="6Pcs Endstops" xr:uid="{0A215023-AD65-435D-981F-D72880AF4EFC}"/>
    <hyperlink ref="D31" r:id="rId18" xr:uid="{9A616DCA-6618-439E-AFC9-0AADE7D7ED1E}"/>
    <hyperlink ref="D7" r:id="rId19" xr:uid="{3366CF18-9C57-42C9-9232-A0E2D42CDD07}"/>
    <hyperlink ref="D6" r:id="rId20" display="5X High End" xr:uid="{EF9C54D9-37AD-4C5E-B005-857A5A0F0E0E}"/>
    <hyperlink ref="D10" r:id="rId21" display="6x5x1 Option Shim" xr:uid="{949580A7-19FA-4649-8810-0D86754E89D0}"/>
    <hyperlink ref="D14" r:id="rId22" xr:uid="{7E9D3A2C-C2E0-4E2C-8DBD-55F5FC458537}"/>
    <hyperlink ref="D20" r:id="rId23" location="/4787-type-v_king_core_xy" display="6mm 210x210 mm" xr:uid="{5F418D3C-9E76-43F5-9055-4339D666308A}"/>
    <hyperlink ref="D12" r:id="rId24" display="Cable Loom - Bowden Path" xr:uid="{69218DAD-E142-456F-9628-BEBE868DEB65}"/>
    <hyperlink ref="D28" r:id="rId25" xr:uid="{07E428D0-A4C2-40A9-A449-D45DAAE2693B}"/>
    <hyperlink ref="D29" r:id="rId26" xr:uid="{372D6460-8848-41C6-A442-111658CF6E3A}"/>
    <hyperlink ref="D30" r:id="rId27" xr:uid="{A2789E00-3D11-4827-8310-3C44FB602031}"/>
    <hyperlink ref="D13" r:id="rId28" display="5m - 10mm Sleeve" xr:uid="{34430D84-CB59-4A69-B6BD-ADDA018B10B1}"/>
    <hyperlink ref="F10" r:id="rId29" display="NB! 200 pcs option is same price" xr:uid="{85332E1F-3AA7-480D-9FAD-326FED577B03}"/>
  </hyperlinks>
  <pageMargins left="0.25" right="0.25" top="0.75" bottom="0.75" header="0.3" footer="0.3"/>
  <pageSetup orientation="landscape" r:id="rId30"/>
  <drawing r:id="rId3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AFBB0-CFB7-4080-B7E4-F71BBADF622E}">
  <dimension ref="A1:E30"/>
  <sheetViews>
    <sheetView workbookViewId="0">
      <selection activeCell="E31" sqref="E31"/>
    </sheetView>
  </sheetViews>
  <sheetFormatPr defaultRowHeight="15" x14ac:dyDescent="0.25"/>
  <cols>
    <col min="1" max="1" width="23.140625" bestFit="1" customWidth="1"/>
    <col min="2" max="2" width="8.7109375" bestFit="1" customWidth="1"/>
    <col min="3" max="3" width="14.42578125" bestFit="1" customWidth="1"/>
  </cols>
  <sheetData>
    <row r="1" spans="1:5" x14ac:dyDescent="0.25">
      <c r="A1" s="33" t="s">
        <v>98</v>
      </c>
      <c r="B1" s="34" t="s">
        <v>29</v>
      </c>
      <c r="C1" s="35" t="s">
        <v>11</v>
      </c>
      <c r="D1" s="42" t="s">
        <v>123</v>
      </c>
    </row>
    <row r="2" spans="1:5" x14ac:dyDescent="0.25">
      <c r="A2" s="36" t="s">
        <v>99</v>
      </c>
      <c r="B2" s="37">
        <v>2</v>
      </c>
      <c r="C2" s="38" t="s">
        <v>100</v>
      </c>
      <c r="D2">
        <v>0.15</v>
      </c>
      <c r="E2">
        <f>B2*D2</f>
        <v>0.3</v>
      </c>
    </row>
    <row r="3" spans="1:5" x14ac:dyDescent="0.25">
      <c r="A3" s="39" t="s">
        <v>101</v>
      </c>
      <c r="B3" s="40">
        <v>2</v>
      </c>
      <c r="C3" s="41" t="s">
        <v>100</v>
      </c>
      <c r="D3">
        <v>0.15</v>
      </c>
      <c r="E3">
        <f t="shared" ref="E3:E29" si="0">B3*D3</f>
        <v>0.3</v>
      </c>
    </row>
    <row r="4" spans="1:5" x14ac:dyDescent="0.25">
      <c r="A4" s="36" t="s">
        <v>102</v>
      </c>
      <c r="B4" s="37">
        <v>2</v>
      </c>
      <c r="C4" s="38" t="s">
        <v>100</v>
      </c>
      <c r="D4">
        <v>0.15</v>
      </c>
      <c r="E4">
        <f t="shared" si="0"/>
        <v>0.3</v>
      </c>
    </row>
    <row r="5" spans="1:5" x14ac:dyDescent="0.25">
      <c r="A5" s="39" t="s">
        <v>103</v>
      </c>
      <c r="B5" s="40">
        <v>2</v>
      </c>
      <c r="C5" s="41" t="s">
        <v>100</v>
      </c>
      <c r="D5">
        <v>0.15</v>
      </c>
      <c r="E5">
        <f t="shared" si="0"/>
        <v>0.3</v>
      </c>
    </row>
    <row r="6" spans="1:5" x14ac:dyDescent="0.25">
      <c r="A6" s="36" t="s">
        <v>3</v>
      </c>
      <c r="B6" s="37">
        <v>14</v>
      </c>
      <c r="C6" s="38" t="s">
        <v>100</v>
      </c>
      <c r="D6">
        <v>0.15</v>
      </c>
      <c r="E6">
        <f t="shared" si="0"/>
        <v>2.1</v>
      </c>
    </row>
    <row r="7" spans="1:5" x14ac:dyDescent="0.25">
      <c r="A7" s="39" t="s">
        <v>2</v>
      </c>
      <c r="B7" s="40">
        <v>14</v>
      </c>
      <c r="C7" s="41" t="s">
        <v>100</v>
      </c>
      <c r="D7">
        <v>0.15</v>
      </c>
      <c r="E7">
        <f t="shared" si="0"/>
        <v>2.1</v>
      </c>
    </row>
    <row r="8" spans="1:5" x14ac:dyDescent="0.25">
      <c r="A8" s="36" t="s">
        <v>104</v>
      </c>
      <c r="B8" s="37">
        <v>10</v>
      </c>
      <c r="C8" s="38" t="s">
        <v>100</v>
      </c>
      <c r="D8">
        <v>0.15</v>
      </c>
      <c r="E8">
        <f t="shared" si="0"/>
        <v>1.5</v>
      </c>
    </row>
    <row r="9" spans="1:5" x14ac:dyDescent="0.25">
      <c r="A9" s="39" t="s">
        <v>105</v>
      </c>
      <c r="B9" s="40">
        <v>4</v>
      </c>
      <c r="C9" s="41" t="s">
        <v>100</v>
      </c>
      <c r="D9">
        <v>0.15</v>
      </c>
      <c r="E9">
        <f t="shared" si="0"/>
        <v>0.6</v>
      </c>
    </row>
    <row r="10" spans="1:5" x14ac:dyDescent="0.25">
      <c r="A10" s="36" t="s">
        <v>106</v>
      </c>
      <c r="B10" s="37">
        <v>6</v>
      </c>
      <c r="C10" s="38" t="s">
        <v>100</v>
      </c>
      <c r="D10">
        <v>0.15</v>
      </c>
      <c r="E10">
        <f t="shared" si="0"/>
        <v>0.89999999999999991</v>
      </c>
    </row>
    <row r="11" spans="1:5" x14ac:dyDescent="0.25">
      <c r="A11" s="39" t="s">
        <v>107</v>
      </c>
      <c r="B11" s="40">
        <v>4</v>
      </c>
      <c r="C11" s="41" t="s">
        <v>100</v>
      </c>
      <c r="D11">
        <v>0.15</v>
      </c>
      <c r="E11">
        <f t="shared" si="0"/>
        <v>0.6</v>
      </c>
    </row>
    <row r="12" spans="1:5" x14ac:dyDescent="0.25">
      <c r="A12" s="36" t="s">
        <v>108</v>
      </c>
      <c r="B12" s="37">
        <v>4</v>
      </c>
      <c r="C12" s="38" t="s">
        <v>100</v>
      </c>
      <c r="D12">
        <v>0.15</v>
      </c>
      <c r="E12">
        <f t="shared" si="0"/>
        <v>0.6</v>
      </c>
    </row>
    <row r="13" spans="1:5" x14ac:dyDescent="0.25">
      <c r="A13" s="39" t="s">
        <v>4</v>
      </c>
      <c r="B13" s="40">
        <v>4</v>
      </c>
      <c r="C13" s="41" t="s">
        <v>100</v>
      </c>
      <c r="D13">
        <v>0.15</v>
      </c>
      <c r="E13">
        <f t="shared" si="0"/>
        <v>0.6</v>
      </c>
    </row>
    <row r="14" spans="1:5" x14ac:dyDescent="0.25">
      <c r="A14" s="36" t="s">
        <v>109</v>
      </c>
      <c r="B14" s="37">
        <v>2</v>
      </c>
      <c r="C14" s="38" t="s">
        <v>100</v>
      </c>
      <c r="D14">
        <v>0.15</v>
      </c>
      <c r="E14">
        <f t="shared" si="0"/>
        <v>0.3</v>
      </c>
    </row>
    <row r="15" spans="1:5" x14ac:dyDescent="0.25">
      <c r="A15" s="39" t="s">
        <v>110</v>
      </c>
      <c r="B15" s="40">
        <v>4</v>
      </c>
      <c r="C15" s="41" t="s">
        <v>100</v>
      </c>
      <c r="D15">
        <v>0.15</v>
      </c>
      <c r="E15">
        <f t="shared" si="0"/>
        <v>0.6</v>
      </c>
    </row>
    <row r="16" spans="1:5" x14ac:dyDescent="0.25">
      <c r="A16" s="36" t="s">
        <v>111</v>
      </c>
      <c r="B16" s="37">
        <v>16</v>
      </c>
      <c r="C16" s="38">
        <v>25</v>
      </c>
      <c r="D16">
        <v>0.15</v>
      </c>
      <c r="E16">
        <f t="shared" si="0"/>
        <v>2.4</v>
      </c>
    </row>
    <row r="17" spans="1:5" x14ac:dyDescent="0.25">
      <c r="A17" s="39" t="s">
        <v>112</v>
      </c>
      <c r="B17" s="40">
        <v>23</v>
      </c>
      <c r="C17" s="41">
        <v>25</v>
      </c>
      <c r="D17">
        <v>0.15</v>
      </c>
      <c r="E17">
        <f t="shared" si="0"/>
        <v>3.4499999999999997</v>
      </c>
    </row>
    <row r="18" spans="1:5" x14ac:dyDescent="0.25">
      <c r="A18" s="36" t="s">
        <v>113</v>
      </c>
      <c r="B18" s="37">
        <v>19</v>
      </c>
      <c r="C18" s="38">
        <v>25</v>
      </c>
      <c r="D18">
        <v>0.15</v>
      </c>
      <c r="E18">
        <f t="shared" si="0"/>
        <v>2.85</v>
      </c>
    </row>
    <row r="19" spans="1:5" x14ac:dyDescent="0.25">
      <c r="A19" s="39" t="s">
        <v>114</v>
      </c>
      <c r="B19" s="40">
        <v>110</v>
      </c>
      <c r="C19" s="41"/>
      <c r="D19">
        <v>0.15</v>
      </c>
      <c r="E19">
        <f t="shared" si="0"/>
        <v>16.5</v>
      </c>
    </row>
    <row r="20" spans="1:5" x14ac:dyDescent="0.25">
      <c r="A20" s="36" t="s">
        <v>1</v>
      </c>
      <c r="B20" s="37">
        <v>166</v>
      </c>
      <c r="C20" s="38">
        <v>175</v>
      </c>
      <c r="D20">
        <v>0.15</v>
      </c>
      <c r="E20">
        <f t="shared" si="0"/>
        <v>24.9</v>
      </c>
    </row>
    <row r="21" spans="1:5" x14ac:dyDescent="0.25">
      <c r="A21" s="39" t="s">
        <v>115</v>
      </c>
      <c r="B21" s="40">
        <v>24</v>
      </c>
      <c r="C21" s="41" t="s">
        <v>100</v>
      </c>
      <c r="D21">
        <v>0.15</v>
      </c>
      <c r="E21">
        <f t="shared" si="0"/>
        <v>3.5999999999999996</v>
      </c>
    </row>
    <row r="22" spans="1:5" x14ac:dyDescent="0.25">
      <c r="A22" s="36" t="s">
        <v>116</v>
      </c>
      <c r="B22" s="37">
        <v>142</v>
      </c>
      <c r="C22" s="38">
        <v>150</v>
      </c>
      <c r="D22">
        <v>0.15</v>
      </c>
      <c r="E22">
        <f t="shared" si="0"/>
        <v>21.3</v>
      </c>
    </row>
    <row r="23" spans="1:5" x14ac:dyDescent="0.25">
      <c r="A23" s="39" t="s">
        <v>5</v>
      </c>
      <c r="B23" s="40">
        <v>9</v>
      </c>
      <c r="C23" s="41" t="s">
        <v>100</v>
      </c>
      <c r="D23">
        <v>0.15</v>
      </c>
      <c r="E23">
        <f t="shared" si="0"/>
        <v>1.3499999999999999</v>
      </c>
    </row>
    <row r="24" spans="1:5" x14ac:dyDescent="0.25">
      <c r="A24" s="36" t="s">
        <v>117</v>
      </c>
      <c r="B24" s="37">
        <v>13</v>
      </c>
      <c r="C24" s="38" t="s">
        <v>100</v>
      </c>
      <c r="D24">
        <v>0.15</v>
      </c>
      <c r="E24">
        <f t="shared" si="0"/>
        <v>1.95</v>
      </c>
    </row>
    <row r="25" spans="1:5" x14ac:dyDescent="0.25">
      <c r="A25" s="39" t="s">
        <v>118</v>
      </c>
      <c r="B25" s="40">
        <v>12</v>
      </c>
      <c r="C25" s="41" t="s">
        <v>100</v>
      </c>
      <c r="D25">
        <v>0.15</v>
      </c>
      <c r="E25">
        <f t="shared" si="0"/>
        <v>1.7999999999999998</v>
      </c>
    </row>
    <row r="26" spans="1:5" x14ac:dyDescent="0.25">
      <c r="A26" s="36" t="s">
        <v>119</v>
      </c>
      <c r="B26" s="37">
        <v>2</v>
      </c>
      <c r="C26" s="38" t="s">
        <v>100</v>
      </c>
      <c r="D26">
        <v>0.15</v>
      </c>
      <c r="E26">
        <f t="shared" si="0"/>
        <v>0.3</v>
      </c>
    </row>
    <row r="27" spans="1:5" x14ac:dyDescent="0.25">
      <c r="A27" s="39" t="s">
        <v>120</v>
      </c>
      <c r="B27" s="40">
        <v>4</v>
      </c>
      <c r="C27" s="41" t="s">
        <v>100</v>
      </c>
      <c r="D27">
        <v>0.15</v>
      </c>
      <c r="E27">
        <f t="shared" si="0"/>
        <v>0.6</v>
      </c>
    </row>
    <row r="28" spans="1:5" x14ac:dyDescent="0.25">
      <c r="A28" s="36" t="s">
        <v>121</v>
      </c>
      <c r="B28" s="37">
        <v>2</v>
      </c>
      <c r="C28" s="38" t="s">
        <v>100</v>
      </c>
      <c r="D28">
        <v>0.15</v>
      </c>
      <c r="E28">
        <f t="shared" si="0"/>
        <v>0.3</v>
      </c>
    </row>
    <row r="29" spans="1:5" ht="15.75" thickBot="1" x14ac:dyDescent="0.3">
      <c r="A29" s="39" t="s">
        <v>122</v>
      </c>
      <c r="B29" s="40">
        <v>73</v>
      </c>
      <c r="C29" s="41">
        <v>80</v>
      </c>
      <c r="D29">
        <v>0.15</v>
      </c>
      <c r="E29">
        <f t="shared" si="0"/>
        <v>10.95</v>
      </c>
    </row>
    <row r="30" spans="1:5" ht="15.75" thickBot="1" x14ac:dyDescent="0.3">
      <c r="A30" s="43" t="s">
        <v>124</v>
      </c>
      <c r="E30" s="20">
        <f>SUM(E2:E29)</f>
        <v>103.34999999999998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4E5EE-35F8-47D7-9084-DF49A062745E}">
  <dimension ref="A1:C2"/>
  <sheetViews>
    <sheetView workbookViewId="0"/>
  </sheetViews>
  <sheetFormatPr defaultRowHeight="15" x14ac:dyDescent="0.25"/>
  <cols>
    <col min="1" max="1" width="13.42578125" bestFit="1" customWidth="1"/>
  </cols>
  <sheetData>
    <row r="1" spans="1:3" x14ac:dyDescent="0.25">
      <c r="A1" t="s">
        <v>22</v>
      </c>
    </row>
    <row r="2" spans="1:3" x14ac:dyDescent="0.25">
      <c r="A2" t="s">
        <v>23</v>
      </c>
      <c r="B2" s="2" t="s">
        <v>97</v>
      </c>
      <c r="C2">
        <v>40</v>
      </c>
    </row>
  </sheetData>
  <hyperlinks>
    <hyperlink ref="B2" r:id="rId1" xr:uid="{ED67986D-EA9B-4A64-9BC1-C0E6329DC5B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91BD1C-60DD-451E-90AD-B88D5765C2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BOM Overview</vt:lpstr>
      <vt:lpstr>Complete Part List</vt:lpstr>
      <vt:lpstr>Fasteners BOM</vt:lpstr>
      <vt:lpstr>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Roy Berntsen</cp:lastModifiedBy>
  <cp:lastPrinted>2021-01-13T20:18:32Z</cp:lastPrinted>
  <dcterms:created xsi:type="dcterms:W3CDTF">2018-03-31T05:02:45Z</dcterms:created>
  <dcterms:modified xsi:type="dcterms:W3CDTF">2021-03-21T14:44:16Z</dcterms:modified>
</cp:coreProperties>
</file>