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Mycoplasma\Strains\"/>
    </mc:Choice>
  </mc:AlternateContent>
  <xr:revisionPtr revIDLastSave="0" documentId="13_ncr:1_{E56FFB6C-5E39-46A3-9623-FC4E7732E283}" xr6:coauthVersionLast="45" xr6:coauthVersionMax="45" xr10:uidLastSave="{00000000-0000-0000-0000-000000000000}"/>
  <bookViews>
    <workbookView xWindow="19830" yWindow="9015" windowWidth="20940" windowHeight="15435" activeTab="3" xr2:uid="{00000000-000D-0000-FFFF-FFFF00000000}"/>
  </bookViews>
  <sheets>
    <sheet name="3B" sheetId="1" r:id="rId1"/>
    <sheet name="3B_GC" sheetId="3" r:id="rId2"/>
    <sheet name="s1" sheetId="2" r:id="rId3"/>
    <sheet name="s1_GC" sheetId="4" r:id="rId4"/>
    <sheet name="3B_GC (2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C10" i="5"/>
  <c r="G10" i="5" s="1"/>
  <c r="F5" i="5"/>
  <c r="C5" i="5"/>
  <c r="G5" i="5" s="1"/>
  <c r="F15" i="5"/>
  <c r="C15" i="5"/>
  <c r="E15" i="5" s="1"/>
  <c r="F17" i="5"/>
  <c r="C17" i="5"/>
  <c r="G17" i="5" s="1"/>
  <c r="F16" i="5"/>
  <c r="C16" i="5"/>
  <c r="G16" i="5" s="1"/>
  <c r="F3" i="5"/>
  <c r="C3" i="5"/>
  <c r="G3" i="5" s="1"/>
  <c r="F20" i="5"/>
  <c r="C20" i="5"/>
  <c r="G20" i="5" s="1"/>
  <c r="F18" i="5"/>
  <c r="C18" i="5"/>
  <c r="G18" i="5" s="1"/>
  <c r="F13" i="5"/>
  <c r="C13" i="5"/>
  <c r="E13" i="5" s="1"/>
  <c r="F22" i="5"/>
  <c r="C22" i="5"/>
  <c r="G22" i="5" s="1"/>
  <c r="F4" i="5"/>
  <c r="C4" i="5"/>
  <c r="G4" i="5" s="1"/>
  <c r="F11" i="5"/>
  <c r="C11" i="5"/>
  <c r="E11" i="5" s="1"/>
  <c r="F23" i="5"/>
  <c r="C23" i="5"/>
  <c r="G23" i="5" s="1"/>
  <c r="F14" i="5"/>
  <c r="C14" i="5"/>
  <c r="E14" i="5" s="1"/>
  <c r="F1" i="5"/>
  <c r="C1" i="5"/>
  <c r="E1" i="5" s="1"/>
  <c r="F7" i="5"/>
  <c r="C7" i="5"/>
  <c r="G7" i="5" s="1"/>
  <c r="F21" i="5"/>
  <c r="C21" i="5"/>
  <c r="E21" i="5" s="1"/>
  <c r="F12" i="5"/>
  <c r="C12" i="5"/>
  <c r="E12" i="5" s="1"/>
  <c r="F19" i="5"/>
  <c r="C19" i="5"/>
  <c r="G19" i="5" s="1"/>
  <c r="F8" i="5"/>
  <c r="C8" i="5"/>
  <c r="E8" i="5" s="1"/>
  <c r="F2" i="5"/>
  <c r="C2" i="5"/>
  <c r="G2" i="5" s="1"/>
  <c r="F6" i="5"/>
  <c r="C6" i="5"/>
  <c r="G6" i="5" s="1"/>
  <c r="F10" i="4"/>
  <c r="C10" i="4"/>
  <c r="E10" i="4" s="1"/>
  <c r="F13" i="4"/>
  <c r="C13" i="4"/>
  <c r="G13" i="4" s="1"/>
  <c r="F18" i="4"/>
  <c r="C18" i="4"/>
  <c r="E18" i="4" s="1"/>
  <c r="F17" i="4"/>
  <c r="C17" i="4"/>
  <c r="E17" i="4" s="1"/>
  <c r="F6" i="4"/>
  <c r="C6" i="4"/>
  <c r="G6" i="4" s="1"/>
  <c r="F24" i="4"/>
  <c r="C24" i="4"/>
  <c r="G24" i="4" s="1"/>
  <c r="F28" i="4"/>
  <c r="C28" i="4"/>
  <c r="E28" i="4" s="1"/>
  <c r="F9" i="4"/>
  <c r="C9" i="4"/>
  <c r="G9" i="4" s="1"/>
  <c r="F29" i="4"/>
  <c r="C29" i="4"/>
  <c r="E29" i="4" s="1"/>
  <c r="F20" i="4"/>
  <c r="C20" i="4"/>
  <c r="E20" i="4" s="1"/>
  <c r="F12" i="4"/>
  <c r="C12" i="4"/>
  <c r="G12" i="4" s="1"/>
  <c r="F30" i="4"/>
  <c r="C30" i="4"/>
  <c r="E30" i="4" s="1"/>
  <c r="F25" i="4"/>
  <c r="C25" i="4"/>
  <c r="E25" i="4" s="1"/>
  <c r="F14" i="4"/>
  <c r="C14" i="4"/>
  <c r="G14" i="4" s="1"/>
  <c r="F8" i="4"/>
  <c r="C8" i="4"/>
  <c r="E8" i="4" s="1"/>
  <c r="F15" i="4"/>
  <c r="C15" i="4"/>
  <c r="E15" i="4" s="1"/>
  <c r="F31" i="4"/>
  <c r="C31" i="4"/>
  <c r="G31" i="4" s="1"/>
  <c r="F23" i="4"/>
  <c r="C23" i="4"/>
  <c r="E23" i="4" s="1"/>
  <c r="F26" i="4"/>
  <c r="C26" i="4"/>
  <c r="E26" i="4" s="1"/>
  <c r="F21" i="4"/>
  <c r="C21" i="4"/>
  <c r="G21" i="4" s="1"/>
  <c r="F5" i="4"/>
  <c r="C5" i="4"/>
  <c r="G5" i="4" s="1"/>
  <c r="F11" i="4"/>
  <c r="C11" i="4"/>
  <c r="G11" i="4" s="1"/>
  <c r="F22" i="4"/>
  <c r="C22" i="4"/>
  <c r="G22" i="4" s="1"/>
  <c r="F7" i="4"/>
  <c r="C7" i="4"/>
  <c r="E7" i="4" s="1"/>
  <c r="F27" i="4"/>
  <c r="C27" i="4"/>
  <c r="G27" i="4" s="1"/>
  <c r="F33" i="4"/>
  <c r="C33" i="4"/>
  <c r="G33" i="4" s="1"/>
  <c r="F32" i="4"/>
  <c r="C32" i="4"/>
  <c r="E32" i="4" s="1"/>
  <c r="F2" i="4"/>
  <c r="C2" i="4"/>
  <c r="E2" i="4" s="1"/>
  <c r="F16" i="4"/>
  <c r="C16" i="4"/>
  <c r="G16" i="4" s="1"/>
  <c r="F19" i="4"/>
  <c r="C19" i="4"/>
  <c r="E19" i="4" s="1"/>
  <c r="F3" i="4"/>
  <c r="C3" i="4"/>
  <c r="G3" i="4" s="1"/>
  <c r="F4" i="4"/>
  <c r="C4" i="4"/>
  <c r="G4" i="4" s="1"/>
  <c r="C5" i="3"/>
  <c r="G5" i="3"/>
  <c r="F12" i="3"/>
  <c r="C12" i="3"/>
  <c r="G12" i="3" s="1"/>
  <c r="F22" i="3"/>
  <c r="C22" i="3"/>
  <c r="G22" i="3" s="1"/>
  <c r="F19" i="3"/>
  <c r="C19" i="3"/>
  <c r="E19" i="3" s="1"/>
  <c r="F14" i="3"/>
  <c r="C14" i="3"/>
  <c r="G14" i="3" s="1"/>
  <c r="F9" i="3"/>
  <c r="C9" i="3"/>
  <c r="G9" i="3" s="1"/>
  <c r="F18" i="3"/>
  <c r="C18" i="3"/>
  <c r="G18" i="3" s="1"/>
  <c r="F17" i="3"/>
  <c r="C17" i="3"/>
  <c r="G17" i="3" s="1"/>
  <c r="F21" i="3"/>
  <c r="C21" i="3"/>
  <c r="G21" i="3" s="1"/>
  <c r="F23" i="3"/>
  <c r="C23" i="3"/>
  <c r="G23" i="3" s="1"/>
  <c r="F10" i="3"/>
  <c r="C10" i="3"/>
  <c r="G10" i="3" s="1"/>
  <c r="F13" i="3"/>
  <c r="C13" i="3"/>
  <c r="G13" i="3" s="1"/>
  <c r="F15" i="3"/>
  <c r="C15" i="3"/>
  <c r="G15" i="3" s="1"/>
  <c r="F8" i="3"/>
  <c r="C8" i="3"/>
  <c r="G8" i="3" s="1"/>
  <c r="F11" i="3"/>
  <c r="C11" i="3"/>
  <c r="G11" i="3" s="1"/>
  <c r="F6" i="3"/>
  <c r="C6" i="3"/>
  <c r="G6" i="3" s="1"/>
  <c r="F2" i="3"/>
  <c r="C2" i="3"/>
  <c r="G2" i="3" s="1"/>
  <c r="F20" i="3"/>
  <c r="C20" i="3"/>
  <c r="G20" i="3" s="1"/>
  <c r="F3" i="3"/>
  <c r="C3" i="3"/>
  <c r="G3" i="3" s="1"/>
  <c r="F16" i="3"/>
  <c r="C16" i="3"/>
  <c r="G16" i="3" s="1"/>
  <c r="F7" i="3"/>
  <c r="C7" i="3"/>
  <c r="G7" i="3" s="1"/>
  <c r="F4" i="3"/>
  <c r="C4" i="3"/>
  <c r="G4" i="3" s="1"/>
  <c r="F5" i="3"/>
  <c r="G20" i="4" l="1"/>
  <c r="E3" i="4"/>
  <c r="G26" i="4"/>
  <c r="E23" i="5"/>
  <c r="E20" i="5"/>
  <c r="E7" i="5"/>
  <c r="E22" i="5"/>
  <c r="E17" i="5"/>
  <c r="E19" i="5"/>
  <c r="E6" i="5"/>
  <c r="E3" i="5"/>
  <c r="G12" i="5"/>
  <c r="G1" i="5"/>
  <c r="G11" i="5"/>
  <c r="G13" i="5"/>
  <c r="G15" i="5"/>
  <c r="E2" i="5"/>
  <c r="E5" i="5"/>
  <c r="E4" i="5"/>
  <c r="E18" i="5"/>
  <c r="G8" i="5"/>
  <c r="G21" i="5"/>
  <c r="G14" i="5"/>
  <c r="E16" i="5"/>
  <c r="E10" i="5"/>
  <c r="G2" i="4"/>
  <c r="E11" i="4"/>
  <c r="E22" i="4"/>
  <c r="G10" i="4"/>
  <c r="E27" i="4"/>
  <c r="E33" i="4"/>
  <c r="E31" i="4"/>
  <c r="E16" i="4"/>
  <c r="E9" i="4"/>
  <c r="E21" i="4"/>
  <c r="G15" i="4"/>
  <c r="E12" i="4"/>
  <c r="G28" i="4"/>
  <c r="E13" i="4"/>
  <c r="E14" i="4"/>
  <c r="E4" i="4"/>
  <c r="E6" i="4"/>
  <c r="G25" i="4"/>
  <c r="G17" i="4"/>
  <c r="E5" i="4"/>
  <c r="E24" i="4"/>
  <c r="G32" i="4"/>
  <c r="G8" i="4"/>
  <c r="G29" i="4"/>
  <c r="G18" i="4"/>
  <c r="G7" i="4"/>
  <c r="G23" i="4"/>
  <c r="G30" i="4"/>
  <c r="G19" i="4"/>
  <c r="G19" i="3"/>
  <c r="E4" i="3"/>
  <c r="E6" i="3"/>
  <c r="E15" i="3"/>
  <c r="E23" i="3"/>
  <c r="E18" i="3"/>
  <c r="E3" i="3"/>
  <c r="E7" i="3"/>
  <c r="E20" i="3"/>
  <c r="E11" i="3"/>
  <c r="E13" i="3"/>
  <c r="E21" i="3"/>
  <c r="E9" i="3"/>
  <c r="E22" i="3"/>
  <c r="E5" i="3"/>
  <c r="E16" i="3"/>
  <c r="E2" i="3"/>
  <c r="E8" i="3"/>
  <c r="E10" i="3"/>
  <c r="E17" i="3"/>
  <c r="E14" i="3"/>
  <c r="E1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7" i="2" l="1"/>
  <c r="C8" i="2"/>
  <c r="C11" i="2"/>
  <c r="C29" i="2"/>
  <c r="C22" i="2"/>
  <c r="C10" i="2"/>
  <c r="C3" i="2"/>
  <c r="C19" i="2"/>
  <c r="C32" i="2"/>
  <c r="C20" i="2"/>
  <c r="C31" i="2"/>
  <c r="C2" i="2"/>
  <c r="C28" i="2"/>
  <c r="C4" i="2"/>
  <c r="C9" i="2"/>
  <c r="C27" i="2"/>
  <c r="C21" i="2"/>
  <c r="C13" i="2"/>
  <c r="C17" i="2"/>
  <c r="C14" i="2"/>
  <c r="C12" i="2"/>
  <c r="C16" i="2"/>
  <c r="C23" i="2"/>
  <c r="C26" i="2"/>
  <c r="C18" i="2"/>
  <c r="C15" i="2"/>
  <c r="C24" i="2"/>
  <c r="C33" i="2"/>
  <c r="C5" i="2"/>
  <c r="C30" i="2"/>
  <c r="C25" i="2"/>
  <c r="C6" i="2"/>
  <c r="C4" i="1"/>
  <c r="C5" i="1"/>
  <c r="C6" i="1"/>
  <c r="C8" i="1"/>
  <c r="C16" i="1"/>
  <c r="C2" i="1"/>
  <c r="C9" i="1"/>
  <c r="C10" i="1"/>
  <c r="C7" i="1"/>
  <c r="C23" i="1"/>
  <c r="C13" i="1"/>
  <c r="C19" i="1"/>
  <c r="C14" i="1"/>
  <c r="C20" i="1"/>
  <c r="C17" i="1"/>
  <c r="C18" i="1"/>
  <c r="C11" i="1"/>
  <c r="C21" i="1"/>
  <c r="C12" i="1"/>
  <c r="C22" i="1"/>
  <c r="C15" i="1"/>
  <c r="C3" i="1"/>
  <c r="E18" i="1" l="1"/>
  <c r="G18" i="1"/>
  <c r="G17" i="1"/>
  <c r="E17" i="1"/>
  <c r="E8" i="1"/>
  <c r="G8" i="1"/>
  <c r="G5" i="1"/>
  <c r="E5" i="1"/>
  <c r="E14" i="1"/>
  <c r="G14" i="1"/>
  <c r="G3" i="1"/>
  <c r="E3" i="1"/>
  <c r="E10" i="1"/>
  <c r="G10" i="1"/>
  <c r="E6" i="1"/>
  <c r="G6" i="1"/>
  <c r="E19" i="1"/>
  <c r="G19" i="1"/>
  <c r="G13" i="1"/>
  <c r="E13" i="1"/>
  <c r="E22" i="1"/>
  <c r="G22" i="1"/>
  <c r="E12" i="1"/>
  <c r="G12" i="1"/>
  <c r="E9" i="1"/>
  <c r="G9" i="1"/>
  <c r="E20" i="1"/>
  <c r="G20" i="1"/>
  <c r="E4" i="1"/>
  <c r="G4" i="1"/>
  <c r="G15" i="1"/>
  <c r="E15" i="1"/>
  <c r="G2" i="1"/>
  <c r="E2" i="1"/>
  <c r="E23" i="1"/>
  <c r="G23" i="1"/>
  <c r="G7" i="1"/>
  <c r="E7" i="1"/>
  <c r="G21" i="1"/>
  <c r="E21" i="1"/>
  <c r="G11" i="1"/>
  <c r="E11" i="1"/>
  <c r="E16" i="1"/>
  <c r="G16" i="1"/>
</calcChain>
</file>

<file path=xl/sharedStrings.xml><?xml version="1.0" encoding="utf-8"?>
<sst xmlns="http://schemas.openxmlformats.org/spreadsheetml/2006/main" count="214" uniqueCount="66">
  <si>
    <t>ftsZ</t>
  </si>
  <si>
    <t>dnaN</t>
  </si>
  <si>
    <t>pyrG</t>
  </si>
  <si>
    <t>rpoC</t>
  </si>
  <si>
    <t>fakA</t>
  </si>
  <si>
    <t>ptsG</t>
  </si>
  <si>
    <t>atpD</t>
  </si>
  <si>
    <t>tetM</t>
  </si>
  <si>
    <t>amiF</t>
  </si>
  <si>
    <t>JCVISYN3A_0430</t>
  </si>
  <si>
    <t>gyrB</t>
  </si>
  <si>
    <t>clsA</t>
  </si>
  <si>
    <t>pgpA</t>
  </si>
  <si>
    <t>JCVISYN3A_0373</t>
  </si>
  <si>
    <t>polC</t>
  </si>
  <si>
    <t>relA</t>
  </si>
  <si>
    <t>clpB</t>
  </si>
  <si>
    <t>lgt</t>
  </si>
  <si>
    <t>nadK</t>
  </si>
  <si>
    <t>rpsC</t>
  </si>
  <si>
    <t>dnaB</t>
  </si>
  <si>
    <t>JCVISYN3A_0691</t>
  </si>
  <si>
    <t>gene</t>
  </si>
  <si>
    <t>sims</t>
  </si>
  <si>
    <t>pval</t>
  </si>
  <si>
    <t>dnaA_1</t>
  </si>
  <si>
    <t>tnpA_1</t>
  </si>
  <si>
    <t>tnpB_1</t>
  </si>
  <si>
    <t>MMSYN1_0030</t>
  </si>
  <si>
    <t>MMSYN1_0032</t>
  </si>
  <si>
    <t>rpsG</t>
  </si>
  <si>
    <t>MMSYN1_0187</t>
  </si>
  <si>
    <t>lpdA</t>
  </si>
  <si>
    <t>MMSYN1_0253</t>
  </si>
  <si>
    <t>MMSYN1_0414</t>
  </si>
  <si>
    <t>MMSYN1_0469</t>
  </si>
  <si>
    <t>MMSYN1_0490</t>
  </si>
  <si>
    <t>parC</t>
  </si>
  <si>
    <t>MMSYN1_0641</t>
  </si>
  <si>
    <t>rpoA</t>
  </si>
  <si>
    <t>rpoB</t>
  </si>
  <si>
    <t>prs</t>
  </si>
  <si>
    <t>MMSYN1_0892</t>
  </si>
  <si>
    <t>MMSYN1_0898</t>
  </si>
  <si>
    <t>pyk</t>
  </si>
  <si>
    <t>MMSYN1_0339</t>
  </si>
  <si>
    <t>rpoD</t>
  </si>
  <si>
    <t>MMSYN1_0412</t>
  </si>
  <si>
    <t>MMSYN1_0460</t>
  </si>
  <si>
    <t>MMSYN1_0751</t>
  </si>
  <si>
    <t>MMSYN1_0257</t>
  </si>
  <si>
    <t>MMSYN1_0312</t>
  </si>
  <si>
    <t>MMSYN1_0471</t>
  </si>
  <si>
    <t>MMSYN1_0567</t>
  </si>
  <si>
    <t>MMSYN1_0691</t>
  </si>
  <si>
    <t>Rank</t>
  </si>
  <si>
    <t>BH_critical</t>
  </si>
  <si>
    <t>BH_Padj</t>
  </si>
  <si>
    <t>Bonf_Padj</t>
  </si>
  <si>
    <t>BH_note</t>
  </si>
  <si>
    <t>Padj&lt;0.002</t>
  </si>
  <si>
    <t>Padj&lt;0.004</t>
  </si>
  <si>
    <t>Padj&lt;0.005</t>
  </si>
  <si>
    <t>Padj&lt;0.003</t>
  </si>
  <si>
    <t>Padj&lt;0.00032</t>
  </si>
  <si>
    <t>Padj&lt;7.4E-05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</si>
</sst>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F2" sqref="F2"/>
    </sheetView>
  </sheetViews>
  <sheetFormatPr defaultRowHeight="15" x14ac:dyDescent="0.25"/>
  <cols>
    <col min="5" max="5" width="10.42578125" customWidth="1"/>
    <col min="6" max="6" width="10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6</v>
      </c>
      <c r="B2">
        <v>0</v>
      </c>
      <c r="C2">
        <f t="shared" ref="C2:C23" si="0">B2/100000</f>
        <v>0</v>
      </c>
      <c r="D2">
        <v>1</v>
      </c>
      <c r="E2" s="1">
        <f>C2*22/D2</f>
        <v>0</v>
      </c>
      <c r="F2" s="1">
        <f>D2/22*0.05</f>
        <v>2.2727272727272731E-3</v>
      </c>
      <c r="G2" s="1">
        <f>C2*22</f>
        <v>0</v>
      </c>
      <c r="H2" t="s">
        <v>63</v>
      </c>
    </row>
    <row r="3" spans="1:8" x14ac:dyDescent="0.25">
      <c r="A3" t="s">
        <v>0</v>
      </c>
      <c r="B3">
        <v>0</v>
      </c>
      <c r="C3">
        <f t="shared" si="0"/>
        <v>0</v>
      </c>
      <c r="D3">
        <v>2</v>
      </c>
      <c r="E3" s="1">
        <f t="shared" ref="E3:E23" si="1">C3*22/D3</f>
        <v>0</v>
      </c>
      <c r="F3" s="1">
        <f t="shared" ref="F3:F23" si="2">D3/22*0.05</f>
        <v>4.5454545454545461E-3</v>
      </c>
      <c r="G3" s="1">
        <f t="shared" ref="G3:G23" si="3">C3*22</f>
        <v>0</v>
      </c>
      <c r="H3" t="s">
        <v>62</v>
      </c>
    </row>
    <row r="4" spans="1:8" x14ac:dyDescent="0.25">
      <c r="A4" t="s">
        <v>1</v>
      </c>
      <c r="B4">
        <v>1</v>
      </c>
      <c r="C4">
        <f t="shared" si="0"/>
        <v>1.0000000000000001E-5</v>
      </c>
      <c r="D4">
        <v>3</v>
      </c>
      <c r="E4" s="1">
        <f t="shared" si="1"/>
        <v>7.3333333333333331E-5</v>
      </c>
      <c r="F4" s="1">
        <f t="shared" si="2"/>
        <v>6.8181818181818179E-3</v>
      </c>
      <c r="G4" s="1">
        <f t="shared" si="3"/>
        <v>2.2000000000000001E-4</v>
      </c>
    </row>
    <row r="5" spans="1:8" x14ac:dyDescent="0.25">
      <c r="A5" t="s">
        <v>2</v>
      </c>
      <c r="B5">
        <v>4</v>
      </c>
      <c r="C5">
        <f t="shared" si="0"/>
        <v>4.0000000000000003E-5</v>
      </c>
      <c r="D5">
        <v>4</v>
      </c>
      <c r="E5" s="1">
        <f t="shared" si="1"/>
        <v>2.2000000000000001E-4</v>
      </c>
      <c r="F5" s="1">
        <f t="shared" si="2"/>
        <v>9.0909090909090922E-3</v>
      </c>
      <c r="G5" s="1">
        <f t="shared" si="3"/>
        <v>8.8000000000000003E-4</v>
      </c>
    </row>
    <row r="6" spans="1:8" x14ac:dyDescent="0.25">
      <c r="A6" t="s">
        <v>3</v>
      </c>
      <c r="B6">
        <v>22</v>
      </c>
      <c r="C6">
        <f t="shared" si="0"/>
        <v>2.2000000000000001E-4</v>
      </c>
      <c r="D6">
        <v>5</v>
      </c>
      <c r="E6" s="1">
        <f t="shared" si="1"/>
        <v>9.6800000000000011E-4</v>
      </c>
      <c r="F6" s="1">
        <f t="shared" si="2"/>
        <v>1.1363636363636364E-2</v>
      </c>
      <c r="G6" s="1">
        <f t="shared" si="3"/>
        <v>4.8400000000000006E-3</v>
      </c>
    </row>
    <row r="7" spans="1:8" x14ac:dyDescent="0.25">
      <c r="A7" t="s">
        <v>9</v>
      </c>
      <c r="B7">
        <v>64</v>
      </c>
      <c r="C7">
        <f t="shared" si="0"/>
        <v>6.4000000000000005E-4</v>
      </c>
      <c r="D7">
        <v>6</v>
      </c>
      <c r="E7" s="1">
        <f t="shared" si="1"/>
        <v>2.3466666666666666E-3</v>
      </c>
      <c r="F7" s="1">
        <f t="shared" si="2"/>
        <v>1.3636363636363636E-2</v>
      </c>
      <c r="G7" s="1">
        <f t="shared" si="3"/>
        <v>1.4080000000000001E-2</v>
      </c>
    </row>
    <row r="8" spans="1:8" x14ac:dyDescent="0.25">
      <c r="A8" t="s">
        <v>4</v>
      </c>
      <c r="B8">
        <v>67</v>
      </c>
      <c r="C8">
        <f t="shared" si="0"/>
        <v>6.7000000000000002E-4</v>
      </c>
      <c r="D8">
        <v>7</v>
      </c>
      <c r="E8" s="1">
        <f t="shared" si="1"/>
        <v>2.1057142857142858E-3</v>
      </c>
      <c r="F8" s="1">
        <f t="shared" si="2"/>
        <v>1.5909090909090911E-2</v>
      </c>
      <c r="G8" s="1">
        <f t="shared" si="3"/>
        <v>1.474E-2</v>
      </c>
    </row>
    <row r="9" spans="1:8" x14ac:dyDescent="0.25">
      <c r="A9" t="s">
        <v>7</v>
      </c>
      <c r="B9">
        <v>128</v>
      </c>
      <c r="C9">
        <f t="shared" si="0"/>
        <v>1.2800000000000001E-3</v>
      </c>
      <c r="D9">
        <v>8</v>
      </c>
      <c r="E9" s="1">
        <f t="shared" si="1"/>
        <v>3.5200000000000001E-3</v>
      </c>
      <c r="F9" s="1">
        <f t="shared" si="2"/>
        <v>1.8181818181818184E-2</v>
      </c>
      <c r="G9" s="1">
        <f t="shared" si="3"/>
        <v>2.8160000000000001E-2</v>
      </c>
    </row>
    <row r="10" spans="1:8" x14ac:dyDescent="0.25">
      <c r="A10" t="s">
        <v>8</v>
      </c>
      <c r="B10">
        <v>133</v>
      </c>
      <c r="C10">
        <f t="shared" si="0"/>
        <v>1.33E-3</v>
      </c>
      <c r="D10">
        <v>9</v>
      </c>
      <c r="E10" s="1">
        <f t="shared" si="1"/>
        <v>3.2511111111111113E-3</v>
      </c>
      <c r="F10" s="1">
        <f t="shared" si="2"/>
        <v>2.0454545454545458E-2</v>
      </c>
      <c r="G10" s="1">
        <f t="shared" si="3"/>
        <v>2.9260000000000001E-2</v>
      </c>
    </row>
    <row r="11" spans="1:8" x14ac:dyDescent="0.25">
      <c r="A11" t="s">
        <v>17</v>
      </c>
      <c r="B11">
        <v>250</v>
      </c>
      <c r="C11">
        <f t="shared" si="0"/>
        <v>2.5000000000000001E-3</v>
      </c>
      <c r="D11">
        <v>10</v>
      </c>
      <c r="E11" s="1">
        <f t="shared" si="1"/>
        <v>5.4999999999999997E-3</v>
      </c>
      <c r="F11" s="1">
        <f t="shared" si="2"/>
        <v>2.2727272727272728E-2</v>
      </c>
      <c r="G11" s="2">
        <f t="shared" si="3"/>
        <v>5.5E-2</v>
      </c>
    </row>
    <row r="12" spans="1:8" x14ac:dyDescent="0.25">
      <c r="A12" t="s">
        <v>19</v>
      </c>
      <c r="B12">
        <v>945</v>
      </c>
      <c r="C12">
        <f t="shared" si="0"/>
        <v>9.4500000000000001E-3</v>
      </c>
      <c r="D12">
        <v>11</v>
      </c>
      <c r="E12" s="1">
        <f t="shared" si="1"/>
        <v>1.89E-2</v>
      </c>
      <c r="F12" s="1">
        <f t="shared" si="2"/>
        <v>2.5000000000000001E-2</v>
      </c>
      <c r="G12" s="2">
        <f t="shared" si="3"/>
        <v>0.2079</v>
      </c>
    </row>
    <row r="13" spans="1:8" x14ac:dyDescent="0.25">
      <c r="A13" t="s">
        <v>11</v>
      </c>
      <c r="B13">
        <v>1097</v>
      </c>
      <c r="C13">
        <f t="shared" si="0"/>
        <v>1.0970000000000001E-2</v>
      </c>
      <c r="D13">
        <v>12</v>
      </c>
      <c r="E13" s="1">
        <f t="shared" si="1"/>
        <v>2.0111666666666667E-2</v>
      </c>
      <c r="F13" s="1">
        <f t="shared" si="2"/>
        <v>2.7272727272727271E-2</v>
      </c>
      <c r="G13" s="2">
        <f t="shared" si="3"/>
        <v>0.24134</v>
      </c>
    </row>
    <row r="14" spans="1:8" x14ac:dyDescent="0.25">
      <c r="A14" t="s">
        <v>13</v>
      </c>
      <c r="B14">
        <v>1238</v>
      </c>
      <c r="C14">
        <f t="shared" si="0"/>
        <v>1.238E-2</v>
      </c>
      <c r="D14">
        <v>13</v>
      </c>
      <c r="E14" s="1">
        <f t="shared" si="1"/>
        <v>2.0950769230769231E-2</v>
      </c>
      <c r="F14" s="1">
        <f t="shared" si="2"/>
        <v>2.9545454545454548E-2</v>
      </c>
      <c r="G14" s="2">
        <f t="shared" si="3"/>
        <v>0.27235999999999999</v>
      </c>
    </row>
    <row r="15" spans="1:8" x14ac:dyDescent="0.25">
      <c r="A15" t="s">
        <v>21</v>
      </c>
      <c r="B15">
        <v>2091</v>
      </c>
      <c r="C15">
        <f t="shared" si="0"/>
        <v>2.0910000000000002E-2</v>
      </c>
      <c r="D15">
        <v>14</v>
      </c>
      <c r="E15" s="1">
        <f t="shared" si="1"/>
        <v>3.2858571428571431E-2</v>
      </c>
      <c r="F15" s="1">
        <f t="shared" si="2"/>
        <v>3.1818181818181822E-2</v>
      </c>
      <c r="G15" s="2">
        <f t="shared" si="3"/>
        <v>0.46002000000000004</v>
      </c>
    </row>
    <row r="16" spans="1:8" x14ac:dyDescent="0.25">
      <c r="A16" t="s">
        <v>5</v>
      </c>
      <c r="B16">
        <v>2412</v>
      </c>
      <c r="C16">
        <f t="shared" si="0"/>
        <v>2.4119999999999999E-2</v>
      </c>
      <c r="D16">
        <v>15</v>
      </c>
      <c r="E16" s="1">
        <f t="shared" si="1"/>
        <v>3.5375999999999998E-2</v>
      </c>
      <c r="F16" s="1">
        <f t="shared" si="2"/>
        <v>3.4090909090909088E-2</v>
      </c>
      <c r="G16" s="2">
        <f t="shared" si="3"/>
        <v>0.53064</v>
      </c>
    </row>
    <row r="17" spans="1:7" x14ac:dyDescent="0.25">
      <c r="A17" t="s">
        <v>15</v>
      </c>
      <c r="B17">
        <v>4072</v>
      </c>
      <c r="C17" s="1">
        <f t="shared" si="0"/>
        <v>4.0719999999999999E-2</v>
      </c>
      <c r="D17">
        <v>16</v>
      </c>
      <c r="E17" s="2">
        <f t="shared" si="1"/>
        <v>5.5989999999999998E-2</v>
      </c>
      <c r="F17" s="2">
        <f t="shared" si="2"/>
        <v>3.6363636363636369E-2</v>
      </c>
      <c r="G17" s="2">
        <f t="shared" si="3"/>
        <v>0.89583999999999997</v>
      </c>
    </row>
    <row r="18" spans="1:7" x14ac:dyDescent="0.25">
      <c r="A18" t="s">
        <v>16</v>
      </c>
      <c r="B18">
        <v>5214</v>
      </c>
      <c r="C18">
        <f t="shared" si="0"/>
        <v>5.2139999999999999E-2</v>
      </c>
      <c r="D18">
        <v>17</v>
      </c>
      <c r="E18" s="2">
        <f t="shared" si="1"/>
        <v>6.747529411764705E-2</v>
      </c>
      <c r="F18" s="2">
        <f t="shared" si="2"/>
        <v>3.8636363636363635E-2</v>
      </c>
      <c r="G18" s="2">
        <f t="shared" si="3"/>
        <v>1.1470799999999999</v>
      </c>
    </row>
    <row r="19" spans="1:7" x14ac:dyDescent="0.25">
      <c r="A19" t="s">
        <v>12</v>
      </c>
      <c r="B19">
        <v>11117</v>
      </c>
      <c r="C19">
        <f t="shared" si="0"/>
        <v>0.11117</v>
      </c>
      <c r="D19">
        <v>18</v>
      </c>
      <c r="E19" s="2">
        <f t="shared" si="1"/>
        <v>0.13587444444444446</v>
      </c>
      <c r="F19" s="2">
        <f t="shared" si="2"/>
        <v>4.0909090909090916E-2</v>
      </c>
      <c r="G19" s="2">
        <f t="shared" si="3"/>
        <v>2.4457400000000002</v>
      </c>
    </row>
    <row r="20" spans="1:7" x14ac:dyDescent="0.25">
      <c r="A20" t="s">
        <v>14</v>
      </c>
      <c r="B20">
        <v>12030</v>
      </c>
      <c r="C20">
        <f t="shared" si="0"/>
        <v>0.1203</v>
      </c>
      <c r="D20">
        <v>19</v>
      </c>
      <c r="E20" s="2">
        <f t="shared" si="1"/>
        <v>0.13929473684210528</v>
      </c>
      <c r="F20" s="2">
        <f t="shared" si="2"/>
        <v>4.3181818181818182E-2</v>
      </c>
      <c r="G20" s="2">
        <f t="shared" si="3"/>
        <v>2.6466000000000003</v>
      </c>
    </row>
    <row r="21" spans="1:7" x14ac:dyDescent="0.25">
      <c r="A21" t="s">
        <v>18</v>
      </c>
      <c r="B21">
        <v>13585</v>
      </c>
      <c r="C21">
        <f t="shared" si="0"/>
        <v>0.13585</v>
      </c>
      <c r="D21">
        <v>20</v>
      </c>
      <c r="E21" s="2">
        <f t="shared" si="1"/>
        <v>0.14943500000000001</v>
      </c>
      <c r="F21" s="2">
        <f t="shared" si="2"/>
        <v>4.5454545454545456E-2</v>
      </c>
      <c r="G21" s="2">
        <f t="shared" si="3"/>
        <v>2.9887000000000001</v>
      </c>
    </row>
    <row r="22" spans="1:7" x14ac:dyDescent="0.25">
      <c r="A22" t="s">
        <v>20</v>
      </c>
      <c r="B22">
        <v>17114</v>
      </c>
      <c r="C22">
        <f t="shared" si="0"/>
        <v>0.17113999999999999</v>
      </c>
      <c r="D22">
        <v>21</v>
      </c>
      <c r="E22" s="2">
        <f t="shared" si="1"/>
        <v>0.17928952380952379</v>
      </c>
      <c r="F22" s="2">
        <f t="shared" si="2"/>
        <v>4.7727272727272729E-2</v>
      </c>
      <c r="G22" s="2">
        <f t="shared" si="3"/>
        <v>3.7650799999999998</v>
      </c>
    </row>
    <row r="23" spans="1:7" x14ac:dyDescent="0.25">
      <c r="A23" t="s">
        <v>10</v>
      </c>
      <c r="B23">
        <v>23633</v>
      </c>
      <c r="C23">
        <f t="shared" si="0"/>
        <v>0.23633000000000001</v>
      </c>
      <c r="D23">
        <v>22</v>
      </c>
      <c r="E23" s="2">
        <f t="shared" si="1"/>
        <v>0.23633000000000004</v>
      </c>
      <c r="F23" s="2">
        <f t="shared" si="2"/>
        <v>0.05</v>
      </c>
      <c r="G23" s="2">
        <f t="shared" si="3"/>
        <v>5.1992600000000007</v>
      </c>
    </row>
  </sheetData>
  <sortState xmlns:xlrd2="http://schemas.microsoft.com/office/spreadsheetml/2017/richdata2" ref="A2:C23">
    <sortCondition ref="B2:B23"/>
    <sortCondition ref="A2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C47E-67C4-4282-818B-D484B1F10DBD}">
  <dimension ref="A1:J32"/>
  <sheetViews>
    <sheetView workbookViewId="0">
      <selection sqref="A1:XFD1048576"/>
    </sheetView>
  </sheetViews>
  <sheetFormatPr defaultRowHeight="15" x14ac:dyDescent="0.25"/>
  <cols>
    <col min="5" max="5" width="10.42578125" customWidth="1"/>
    <col min="6" max="6" width="10" customWidth="1"/>
  </cols>
  <sheetData>
    <row r="1" spans="1:10" x14ac:dyDescent="0.25">
      <c r="A1" s="2" t="s">
        <v>22</v>
      </c>
      <c r="B1" s="2" t="s">
        <v>23</v>
      </c>
      <c r="C1" s="2" t="s">
        <v>24</v>
      </c>
      <c r="D1" s="2" t="s">
        <v>55</v>
      </c>
      <c r="E1" s="2" t="s">
        <v>57</v>
      </c>
      <c r="F1" s="2" t="s">
        <v>56</v>
      </c>
      <c r="G1" s="2" t="s">
        <v>58</v>
      </c>
      <c r="H1" s="2" t="s">
        <v>59</v>
      </c>
      <c r="I1" s="2"/>
      <c r="J1" s="2"/>
    </row>
    <row r="2" spans="1:10" x14ac:dyDescent="0.25">
      <c r="A2" t="s">
        <v>1</v>
      </c>
      <c r="B2">
        <v>0</v>
      </c>
      <c r="C2" s="2">
        <f>B2/100000</f>
        <v>0</v>
      </c>
      <c r="D2" s="2">
        <v>1</v>
      </c>
      <c r="E2" s="1">
        <f>C2*22/D2</f>
        <v>0</v>
      </c>
      <c r="F2" s="2">
        <f>D2/22*0.05</f>
        <v>2.2727272727272731E-3</v>
      </c>
      <c r="G2" s="2">
        <f>C2*22</f>
        <v>0</v>
      </c>
      <c r="H2" s="2" t="s">
        <v>65</v>
      </c>
      <c r="I2" s="2"/>
      <c r="J2" s="2"/>
    </row>
    <row r="3" spans="1:10" x14ac:dyDescent="0.25">
      <c r="A3" t="s">
        <v>6</v>
      </c>
      <c r="B3">
        <v>0</v>
      </c>
      <c r="C3" s="2">
        <f>B3/100000</f>
        <v>0</v>
      </c>
      <c r="D3" s="2">
        <v>2</v>
      </c>
      <c r="E3" s="1">
        <f>C3*22/D3</f>
        <v>0</v>
      </c>
      <c r="F3" s="2">
        <f>D3/22*0.05</f>
        <v>4.5454545454545461E-3</v>
      </c>
      <c r="G3" s="2">
        <f>C3*22</f>
        <v>0</v>
      </c>
      <c r="H3" s="2" t="s">
        <v>65</v>
      </c>
      <c r="I3" s="2"/>
      <c r="J3" s="2"/>
    </row>
    <row r="4" spans="1:10" x14ac:dyDescent="0.25">
      <c r="A4" t="s">
        <v>0</v>
      </c>
      <c r="B4">
        <v>1</v>
      </c>
      <c r="C4" s="2">
        <f>B4/100000</f>
        <v>1.0000000000000001E-5</v>
      </c>
      <c r="D4" s="2">
        <v>3</v>
      </c>
      <c r="E4" s="1">
        <f>C4*22/D4</f>
        <v>7.3333333333333331E-5</v>
      </c>
      <c r="F4" s="2">
        <f>D4/22*0.05</f>
        <v>6.8181818181818179E-3</v>
      </c>
      <c r="G4" s="2">
        <f>C4*22</f>
        <v>2.2000000000000001E-4</v>
      </c>
      <c r="H4" s="2"/>
      <c r="I4" s="2"/>
      <c r="J4" s="2"/>
    </row>
    <row r="5" spans="1:10" x14ac:dyDescent="0.25">
      <c r="A5" t="s">
        <v>2</v>
      </c>
      <c r="B5">
        <v>4</v>
      </c>
      <c r="C5" s="2">
        <f>B5/100000</f>
        <v>4.0000000000000003E-5</v>
      </c>
      <c r="D5" s="2">
        <v>4</v>
      </c>
      <c r="E5" s="1">
        <f>C5*22/D5</f>
        <v>2.2000000000000001E-4</v>
      </c>
      <c r="F5" s="2">
        <f>D5/22*0.05</f>
        <v>9.0909090909090922E-3</v>
      </c>
      <c r="G5" s="2">
        <f>C5*22</f>
        <v>8.8000000000000003E-4</v>
      </c>
      <c r="I5" s="2"/>
      <c r="J5" s="2"/>
    </row>
    <row r="6" spans="1:10" x14ac:dyDescent="0.25">
      <c r="A6" t="s">
        <v>9</v>
      </c>
      <c r="B6">
        <v>27</v>
      </c>
      <c r="C6" s="2">
        <f>B6/100000</f>
        <v>2.7E-4</v>
      </c>
      <c r="D6" s="2">
        <v>5</v>
      </c>
      <c r="E6" s="1">
        <f>C6*22/D6</f>
        <v>1.188E-3</v>
      </c>
      <c r="F6" s="2">
        <f>D6/22*0.05</f>
        <v>1.1363636363636364E-2</v>
      </c>
      <c r="G6" s="2">
        <f>C6*22</f>
        <v>5.94E-3</v>
      </c>
      <c r="H6" s="2"/>
      <c r="I6" s="2"/>
      <c r="J6" s="2"/>
    </row>
    <row r="7" spans="1:10" x14ac:dyDescent="0.25">
      <c r="A7" t="s">
        <v>3</v>
      </c>
      <c r="B7">
        <v>66</v>
      </c>
      <c r="C7" s="2">
        <f>B7/100000</f>
        <v>6.6E-4</v>
      </c>
      <c r="D7" s="2">
        <v>6</v>
      </c>
      <c r="E7" s="1">
        <f>C7*22/D7</f>
        <v>2.4199999999999998E-3</v>
      </c>
      <c r="F7" s="2">
        <f>D7/22*0.05</f>
        <v>1.3636363636363636E-2</v>
      </c>
      <c r="G7" s="2">
        <f>C7*22</f>
        <v>1.452E-2</v>
      </c>
      <c r="H7" s="2"/>
      <c r="I7" s="2"/>
      <c r="J7" s="2"/>
    </row>
    <row r="8" spans="1:10" x14ac:dyDescent="0.25">
      <c r="A8" t="s">
        <v>4</v>
      </c>
      <c r="B8">
        <v>81</v>
      </c>
      <c r="C8" s="2">
        <f>B8/100000</f>
        <v>8.0999999999999996E-4</v>
      </c>
      <c r="D8" s="2">
        <v>7</v>
      </c>
      <c r="E8" s="1">
        <f>C8*22/D8</f>
        <v>2.5457142857142857E-3</v>
      </c>
      <c r="F8" s="2">
        <f>D8/22*0.05</f>
        <v>1.5909090909090911E-2</v>
      </c>
      <c r="G8" s="2">
        <f>C8*22</f>
        <v>1.7819999999999999E-2</v>
      </c>
      <c r="H8" s="2"/>
      <c r="I8" s="2"/>
      <c r="J8" s="2"/>
    </row>
    <row r="9" spans="1:10" x14ac:dyDescent="0.25">
      <c r="A9" t="s">
        <v>8</v>
      </c>
      <c r="B9">
        <v>132</v>
      </c>
      <c r="C9" s="2">
        <f>B9/100000</f>
        <v>1.32E-3</v>
      </c>
      <c r="D9" s="2">
        <v>8</v>
      </c>
      <c r="E9" s="1">
        <f>C9*22/D9</f>
        <v>3.63E-3</v>
      </c>
      <c r="F9" s="2">
        <f>D9/22*0.05</f>
        <v>1.8181818181818184E-2</v>
      </c>
      <c r="G9" s="2">
        <f>C9*22</f>
        <v>2.904E-2</v>
      </c>
      <c r="H9" s="2"/>
      <c r="I9" s="2"/>
      <c r="J9" s="2"/>
    </row>
    <row r="10" spans="1:10" x14ac:dyDescent="0.25">
      <c r="A10" t="s">
        <v>17</v>
      </c>
      <c r="B10">
        <v>155</v>
      </c>
      <c r="C10" s="2">
        <f>B10/100000</f>
        <v>1.5499999999999999E-3</v>
      </c>
      <c r="D10" s="2">
        <v>9</v>
      </c>
      <c r="E10" s="1">
        <f>C10*22/D10</f>
        <v>3.7888888888888885E-3</v>
      </c>
      <c r="F10" s="2">
        <f>D10/22*0.05</f>
        <v>2.0454545454545458E-2</v>
      </c>
      <c r="G10" s="2">
        <f>C10*22</f>
        <v>3.4099999999999998E-2</v>
      </c>
      <c r="H10" s="2"/>
      <c r="I10" s="2"/>
      <c r="J10" s="2"/>
    </row>
    <row r="11" spans="1:10" x14ac:dyDescent="0.25">
      <c r="A11" t="s">
        <v>7</v>
      </c>
      <c r="B11">
        <v>360</v>
      </c>
      <c r="C11" s="2">
        <f>B11/100000</f>
        <v>3.5999999999999999E-3</v>
      </c>
      <c r="D11" s="2">
        <v>10</v>
      </c>
      <c r="E11" s="1">
        <f>C11*22/D11</f>
        <v>7.92E-3</v>
      </c>
      <c r="F11" s="2">
        <f>D11/22*0.05</f>
        <v>2.2727272727272728E-2</v>
      </c>
      <c r="G11" s="2">
        <f>C11*22</f>
        <v>7.9199999999999993E-2</v>
      </c>
      <c r="H11" s="2"/>
      <c r="I11" s="2"/>
      <c r="J11" s="2"/>
    </row>
    <row r="12" spans="1:10" x14ac:dyDescent="0.25">
      <c r="A12" t="s">
        <v>13</v>
      </c>
      <c r="B12">
        <v>786</v>
      </c>
      <c r="C12" s="2">
        <f>B12/100000</f>
        <v>7.8600000000000007E-3</v>
      </c>
      <c r="D12" s="2">
        <v>11</v>
      </c>
      <c r="E12" s="1">
        <f>C12*22/D12</f>
        <v>1.5720000000000001E-2</v>
      </c>
      <c r="F12" s="2">
        <f>D12/22*0.05</f>
        <v>2.5000000000000001E-2</v>
      </c>
      <c r="G12" s="2">
        <f>C12*22</f>
        <v>0.17292000000000002</v>
      </c>
      <c r="H12" s="2"/>
      <c r="I12" s="2"/>
      <c r="J12" s="2"/>
    </row>
    <row r="13" spans="1:10" x14ac:dyDescent="0.25">
      <c r="A13" t="s">
        <v>11</v>
      </c>
      <c r="B13">
        <v>830</v>
      </c>
      <c r="C13" s="2">
        <f>B13/100000</f>
        <v>8.3000000000000001E-3</v>
      </c>
      <c r="D13" s="2">
        <v>12</v>
      </c>
      <c r="E13" s="1">
        <f>C13*22/D13</f>
        <v>1.5216666666666668E-2</v>
      </c>
      <c r="F13" s="2">
        <f>D13/22*0.05</f>
        <v>2.7272727272727271E-2</v>
      </c>
      <c r="G13" s="2">
        <f>C13*22</f>
        <v>0.18260000000000001</v>
      </c>
      <c r="H13" s="2"/>
      <c r="I13" s="2"/>
      <c r="J13" s="2"/>
    </row>
    <row r="14" spans="1:10" x14ac:dyDescent="0.25">
      <c r="A14" t="s">
        <v>19</v>
      </c>
      <c r="B14">
        <v>1214</v>
      </c>
      <c r="C14" s="2">
        <f>B14/100000</f>
        <v>1.214E-2</v>
      </c>
      <c r="D14" s="2">
        <v>13</v>
      </c>
      <c r="E14" s="1">
        <f>C14*22/D14</f>
        <v>2.0544615384615383E-2</v>
      </c>
      <c r="F14" s="2">
        <f>D14/22*0.05</f>
        <v>2.9545454545454548E-2</v>
      </c>
      <c r="G14" s="2">
        <f>C14*22</f>
        <v>0.26707999999999998</v>
      </c>
      <c r="H14" s="2"/>
      <c r="I14" s="2"/>
      <c r="J14" s="2"/>
    </row>
    <row r="15" spans="1:10" x14ac:dyDescent="0.25">
      <c r="A15" t="s">
        <v>21</v>
      </c>
      <c r="B15">
        <v>1745</v>
      </c>
      <c r="C15" s="2">
        <f>B15/100000</f>
        <v>1.745E-2</v>
      </c>
      <c r="D15" s="2">
        <v>14</v>
      </c>
      <c r="E15" s="1">
        <f>C15*22/D15</f>
        <v>2.7421428571428572E-2</v>
      </c>
      <c r="F15" s="2">
        <f>D15/22*0.05</f>
        <v>3.1818181818181822E-2</v>
      </c>
      <c r="G15" s="2">
        <f>C15*22</f>
        <v>0.38390000000000002</v>
      </c>
      <c r="H15" s="2"/>
      <c r="I15" s="2"/>
      <c r="J15" s="2"/>
    </row>
    <row r="16" spans="1:10" x14ac:dyDescent="0.25">
      <c r="A16" t="s">
        <v>5</v>
      </c>
      <c r="B16">
        <v>3565</v>
      </c>
      <c r="C16" s="2">
        <f>B16/100000</f>
        <v>3.5650000000000001E-2</v>
      </c>
      <c r="D16" s="2">
        <v>15</v>
      </c>
      <c r="E16" s="2">
        <f>C16*22/D16</f>
        <v>5.2286666666666669E-2</v>
      </c>
      <c r="F16" s="2">
        <f>D16/22*0.05</f>
        <v>3.4090909090909088E-2</v>
      </c>
      <c r="G16" s="2">
        <f>C16*22</f>
        <v>0.7843</v>
      </c>
      <c r="H16" s="2"/>
      <c r="I16" s="2"/>
      <c r="J16" s="2"/>
    </row>
    <row r="17" spans="1:10" x14ac:dyDescent="0.25">
      <c r="A17" t="s">
        <v>15</v>
      </c>
      <c r="B17">
        <v>3787</v>
      </c>
      <c r="C17" s="2">
        <f>B17/100000</f>
        <v>3.7870000000000001E-2</v>
      </c>
      <c r="D17" s="2">
        <v>16</v>
      </c>
      <c r="E17" s="2">
        <f>C17*22/D17</f>
        <v>5.2071249999999999E-2</v>
      </c>
      <c r="F17" s="2">
        <f>D17/22*0.05</f>
        <v>3.6363636363636369E-2</v>
      </c>
      <c r="G17" s="2">
        <f>C17*22</f>
        <v>0.83313999999999999</v>
      </c>
      <c r="H17" s="2"/>
      <c r="I17" s="2"/>
      <c r="J17" s="2"/>
    </row>
    <row r="18" spans="1:10" x14ac:dyDescent="0.25">
      <c r="A18" t="s">
        <v>16</v>
      </c>
      <c r="B18">
        <v>5731</v>
      </c>
      <c r="C18" s="2">
        <f>B18/100000</f>
        <v>5.731E-2</v>
      </c>
      <c r="D18" s="2">
        <v>17</v>
      </c>
      <c r="E18" s="2">
        <f>C18*22/D18</f>
        <v>7.4165882352941179E-2</v>
      </c>
      <c r="F18" s="2">
        <f>D18/22*0.05</f>
        <v>3.8636363636363635E-2</v>
      </c>
      <c r="G18" s="2">
        <f>C18*22</f>
        <v>1.2608200000000001</v>
      </c>
      <c r="H18" s="2"/>
      <c r="I18" s="2"/>
      <c r="J18" s="2"/>
    </row>
    <row r="19" spans="1:10" x14ac:dyDescent="0.25">
      <c r="A19" t="s">
        <v>12</v>
      </c>
      <c r="B19">
        <v>8249</v>
      </c>
      <c r="C19" s="2">
        <f>B19/100000</f>
        <v>8.2489999999999994E-2</v>
      </c>
      <c r="D19" s="2">
        <v>18</v>
      </c>
      <c r="E19" s="2">
        <f>C19*22/D19</f>
        <v>0.1008211111111111</v>
      </c>
      <c r="F19" s="2">
        <f>D19/22*0.05</f>
        <v>4.0909090909090916E-2</v>
      </c>
      <c r="G19" s="2">
        <f>C19*22</f>
        <v>1.8147799999999998</v>
      </c>
      <c r="H19" s="2"/>
      <c r="I19" s="2"/>
      <c r="J19" s="2"/>
    </row>
    <row r="20" spans="1:10" x14ac:dyDescent="0.25">
      <c r="A20" t="s">
        <v>14</v>
      </c>
      <c r="B20">
        <v>11574</v>
      </c>
      <c r="C20" s="2">
        <f>B20/100000</f>
        <v>0.11574</v>
      </c>
      <c r="D20" s="2">
        <v>19</v>
      </c>
      <c r="E20" s="2">
        <f>C20*22/D20</f>
        <v>0.13401473684210527</v>
      </c>
      <c r="F20" s="2">
        <f>D20/22*0.05</f>
        <v>4.3181818181818182E-2</v>
      </c>
      <c r="G20" s="2">
        <f>C20*22</f>
        <v>2.5462799999999999</v>
      </c>
      <c r="H20" s="2"/>
      <c r="I20" s="2"/>
      <c r="J20" s="2"/>
    </row>
    <row r="21" spans="1:10" x14ac:dyDescent="0.25">
      <c r="A21" t="s">
        <v>18</v>
      </c>
      <c r="B21">
        <v>11595</v>
      </c>
      <c r="C21" s="2">
        <f>B21/100000</f>
        <v>0.11595</v>
      </c>
      <c r="D21" s="2">
        <v>20</v>
      </c>
      <c r="E21" s="2">
        <f>C21*22/D21</f>
        <v>0.12754499999999999</v>
      </c>
      <c r="F21" s="2">
        <f>D21/22*0.05</f>
        <v>4.5454545454545456E-2</v>
      </c>
      <c r="G21" s="2">
        <f>C21*22</f>
        <v>2.5508999999999999</v>
      </c>
      <c r="H21" s="2"/>
      <c r="I21" s="2"/>
      <c r="J21" s="2"/>
    </row>
    <row r="22" spans="1:10" x14ac:dyDescent="0.25">
      <c r="A22" t="s">
        <v>20</v>
      </c>
      <c r="B22">
        <v>12733</v>
      </c>
      <c r="C22" s="2">
        <f>B22/100000</f>
        <v>0.12733</v>
      </c>
      <c r="D22" s="2">
        <v>21</v>
      </c>
      <c r="E22" s="2">
        <f>C22*22/D22</f>
        <v>0.13339333333333334</v>
      </c>
      <c r="F22" s="2">
        <f>D22/22*0.05</f>
        <v>4.7727272727272729E-2</v>
      </c>
      <c r="G22" s="2">
        <f>C22*22</f>
        <v>2.8012600000000001</v>
      </c>
      <c r="H22" s="2"/>
      <c r="I22" s="2"/>
      <c r="J22" s="2"/>
    </row>
    <row r="23" spans="1:10" x14ac:dyDescent="0.25">
      <c r="A23" t="s">
        <v>10</v>
      </c>
      <c r="B23">
        <v>26445</v>
      </c>
      <c r="C23" s="2">
        <f>B23/100000</f>
        <v>0.26445000000000002</v>
      </c>
      <c r="D23" s="2">
        <v>22</v>
      </c>
      <c r="E23" s="2">
        <f>C23*22/D23</f>
        <v>0.26445000000000002</v>
      </c>
      <c r="F23" s="2">
        <f>D23/22*0.05</f>
        <v>0.05</v>
      </c>
      <c r="G23" s="2">
        <f>C23*22</f>
        <v>5.8179000000000007</v>
      </c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sortState xmlns:xlrd2="http://schemas.microsoft.com/office/spreadsheetml/2017/richdata2" ref="A2:J32">
    <sortCondition ref="B2:B32"/>
  </sortState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C18" sqref="C18:C22"/>
    </sheetView>
  </sheetViews>
  <sheetFormatPr defaultRowHeight="15" x14ac:dyDescent="0.25"/>
  <cols>
    <col min="1" max="1" width="14.42578125" customWidth="1"/>
    <col min="6" max="6" width="10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0</v>
      </c>
      <c r="B2">
        <v>0</v>
      </c>
      <c r="C2">
        <f t="shared" ref="C2:C33" si="0">B2/100000</f>
        <v>0</v>
      </c>
      <c r="D2">
        <v>1</v>
      </c>
      <c r="E2" s="1">
        <f>C2*32/D2</f>
        <v>0</v>
      </c>
      <c r="F2" s="1">
        <f>D2/32*0.05</f>
        <v>1.5625000000000001E-3</v>
      </c>
      <c r="G2" s="1">
        <f>C2*32</f>
        <v>0</v>
      </c>
      <c r="H2" t="s">
        <v>60</v>
      </c>
    </row>
    <row r="3" spans="1:8" x14ac:dyDescent="0.25">
      <c r="A3" t="s">
        <v>32</v>
      </c>
      <c r="B3">
        <v>0</v>
      </c>
      <c r="C3">
        <f t="shared" si="0"/>
        <v>0</v>
      </c>
      <c r="D3">
        <v>2</v>
      </c>
      <c r="E3" s="1">
        <f t="shared" ref="E3:E33" si="1">C3*32/D3</f>
        <v>0</v>
      </c>
      <c r="F3" s="1">
        <f t="shared" ref="F3:F33" si="2">D3/32*0.05</f>
        <v>3.1250000000000002E-3</v>
      </c>
      <c r="G3" s="1">
        <f t="shared" ref="G3:G33" si="3">C3*32</f>
        <v>0</v>
      </c>
      <c r="H3" t="s">
        <v>61</v>
      </c>
    </row>
    <row r="4" spans="1:8" x14ac:dyDescent="0.25">
      <c r="A4" t="s">
        <v>38</v>
      </c>
      <c r="B4">
        <v>0</v>
      </c>
      <c r="C4">
        <f t="shared" si="0"/>
        <v>0</v>
      </c>
      <c r="D4">
        <v>3</v>
      </c>
      <c r="E4" s="1">
        <f t="shared" si="1"/>
        <v>0</v>
      </c>
      <c r="F4" s="1">
        <f t="shared" si="2"/>
        <v>4.6875000000000007E-3</v>
      </c>
      <c r="G4" s="1">
        <f t="shared" si="3"/>
        <v>0</v>
      </c>
      <c r="H4" t="s">
        <v>62</v>
      </c>
    </row>
    <row r="5" spans="1:8" x14ac:dyDescent="0.25">
      <c r="A5" t="s">
        <v>52</v>
      </c>
      <c r="B5">
        <v>4</v>
      </c>
      <c r="C5">
        <f t="shared" si="0"/>
        <v>4.0000000000000003E-5</v>
      </c>
      <c r="D5">
        <v>4</v>
      </c>
      <c r="E5" s="1">
        <f t="shared" si="1"/>
        <v>3.2000000000000003E-4</v>
      </c>
      <c r="F5" s="1">
        <f t="shared" si="2"/>
        <v>6.2500000000000003E-3</v>
      </c>
      <c r="G5" s="1">
        <f t="shared" si="3"/>
        <v>1.2800000000000001E-3</v>
      </c>
    </row>
    <row r="6" spans="1:8" x14ac:dyDescent="0.25">
      <c r="A6" t="s">
        <v>25</v>
      </c>
      <c r="B6">
        <v>7</v>
      </c>
      <c r="C6">
        <f t="shared" si="0"/>
        <v>6.9999999999999994E-5</v>
      </c>
      <c r="D6">
        <v>5</v>
      </c>
      <c r="E6" s="1">
        <f t="shared" si="1"/>
        <v>4.4799999999999994E-4</v>
      </c>
      <c r="F6" s="1">
        <f t="shared" si="2"/>
        <v>7.8125E-3</v>
      </c>
      <c r="G6" s="1">
        <f t="shared" si="3"/>
        <v>2.2399999999999998E-3</v>
      </c>
    </row>
    <row r="7" spans="1:8" x14ac:dyDescent="0.25">
      <c r="A7" t="s">
        <v>26</v>
      </c>
      <c r="B7">
        <v>13</v>
      </c>
      <c r="C7">
        <f t="shared" si="0"/>
        <v>1.2999999999999999E-4</v>
      </c>
      <c r="D7">
        <v>6</v>
      </c>
      <c r="E7" s="1">
        <f t="shared" si="1"/>
        <v>6.9333333333333324E-4</v>
      </c>
      <c r="F7" s="1">
        <f t="shared" si="2"/>
        <v>9.3750000000000014E-3</v>
      </c>
      <c r="G7" s="1">
        <f t="shared" si="3"/>
        <v>4.1599999999999996E-3</v>
      </c>
    </row>
    <row r="8" spans="1:8" x14ac:dyDescent="0.25">
      <c r="A8" t="s">
        <v>27</v>
      </c>
      <c r="B8">
        <v>40</v>
      </c>
      <c r="C8">
        <f t="shared" si="0"/>
        <v>4.0000000000000002E-4</v>
      </c>
      <c r="D8">
        <v>7</v>
      </c>
      <c r="E8" s="1">
        <f t="shared" si="1"/>
        <v>1.8285714285714288E-3</v>
      </c>
      <c r="F8" s="1">
        <f t="shared" si="2"/>
        <v>1.0937500000000001E-2</v>
      </c>
      <c r="G8" s="1">
        <f t="shared" si="3"/>
        <v>1.2800000000000001E-2</v>
      </c>
    </row>
    <row r="9" spans="1:8" x14ac:dyDescent="0.25">
      <c r="A9" t="s">
        <v>39</v>
      </c>
      <c r="B9">
        <v>176</v>
      </c>
      <c r="C9">
        <f t="shared" si="0"/>
        <v>1.7600000000000001E-3</v>
      </c>
      <c r="D9">
        <v>8</v>
      </c>
      <c r="E9" s="1">
        <f t="shared" si="1"/>
        <v>7.0400000000000003E-3</v>
      </c>
      <c r="F9" s="1">
        <f t="shared" si="2"/>
        <v>1.2500000000000001E-2</v>
      </c>
      <c r="G9">
        <f t="shared" si="3"/>
        <v>5.6320000000000002E-2</v>
      </c>
    </row>
    <row r="10" spans="1:8" x14ac:dyDescent="0.25">
      <c r="A10" t="s">
        <v>31</v>
      </c>
      <c r="B10">
        <v>346</v>
      </c>
      <c r="C10">
        <f t="shared" si="0"/>
        <v>3.46E-3</v>
      </c>
      <c r="D10">
        <v>9</v>
      </c>
      <c r="E10" s="1">
        <f t="shared" si="1"/>
        <v>1.2302222222222221E-2</v>
      </c>
      <c r="F10" s="1">
        <f t="shared" si="2"/>
        <v>1.40625E-2</v>
      </c>
      <c r="G10">
        <f t="shared" si="3"/>
        <v>0.11072</v>
      </c>
    </row>
    <row r="11" spans="1:8" x14ac:dyDescent="0.25">
      <c r="A11" t="s">
        <v>28</v>
      </c>
      <c r="B11">
        <v>548</v>
      </c>
      <c r="C11">
        <f t="shared" si="0"/>
        <v>5.4799999999999996E-3</v>
      </c>
      <c r="D11">
        <v>10</v>
      </c>
      <c r="E11" s="1">
        <f t="shared" si="1"/>
        <v>1.7536E-2</v>
      </c>
      <c r="F11" s="1">
        <f t="shared" si="2"/>
        <v>1.5625E-2</v>
      </c>
      <c r="G11">
        <f t="shared" si="3"/>
        <v>0.17535999999999999</v>
      </c>
    </row>
    <row r="12" spans="1:8" x14ac:dyDescent="0.25">
      <c r="A12" t="s">
        <v>44</v>
      </c>
      <c r="B12">
        <v>568</v>
      </c>
      <c r="C12">
        <f t="shared" si="0"/>
        <v>5.6800000000000002E-3</v>
      </c>
      <c r="D12">
        <v>11</v>
      </c>
      <c r="E12" s="1">
        <f t="shared" si="1"/>
        <v>1.6523636363636365E-2</v>
      </c>
      <c r="F12" s="1">
        <f t="shared" si="2"/>
        <v>1.7187500000000001E-2</v>
      </c>
      <c r="G12">
        <f t="shared" si="3"/>
        <v>0.18176</v>
      </c>
    </row>
    <row r="13" spans="1:8" x14ac:dyDescent="0.25">
      <c r="A13" t="s">
        <v>42</v>
      </c>
      <c r="B13">
        <v>646</v>
      </c>
      <c r="C13">
        <f t="shared" si="0"/>
        <v>6.4599999999999996E-3</v>
      </c>
      <c r="D13">
        <v>12</v>
      </c>
      <c r="E13" s="1">
        <f t="shared" si="1"/>
        <v>1.7226666666666664E-2</v>
      </c>
      <c r="F13" s="1">
        <f t="shared" si="2"/>
        <v>1.8750000000000003E-2</v>
      </c>
      <c r="G13">
        <f t="shared" si="3"/>
        <v>0.20671999999999999</v>
      </c>
    </row>
    <row r="14" spans="1:8" x14ac:dyDescent="0.25">
      <c r="A14" t="s">
        <v>7</v>
      </c>
      <c r="B14">
        <v>712</v>
      </c>
      <c r="C14">
        <f t="shared" si="0"/>
        <v>7.1199999999999996E-3</v>
      </c>
      <c r="D14">
        <v>13</v>
      </c>
      <c r="E14" s="1">
        <f t="shared" si="1"/>
        <v>1.7526153846153844E-2</v>
      </c>
      <c r="F14" s="1">
        <f t="shared" si="2"/>
        <v>2.0312500000000001E-2</v>
      </c>
      <c r="G14">
        <f t="shared" si="3"/>
        <v>0.22783999999999999</v>
      </c>
    </row>
    <row r="15" spans="1:8" x14ac:dyDescent="0.25">
      <c r="A15" t="s">
        <v>49</v>
      </c>
      <c r="B15">
        <v>716</v>
      </c>
      <c r="C15">
        <f t="shared" si="0"/>
        <v>7.1599999999999997E-3</v>
      </c>
      <c r="D15">
        <v>14</v>
      </c>
      <c r="E15" s="1">
        <f t="shared" si="1"/>
        <v>1.6365714285714286E-2</v>
      </c>
      <c r="F15" s="1">
        <f t="shared" si="2"/>
        <v>2.1875000000000002E-2</v>
      </c>
      <c r="G15">
        <f t="shared" si="3"/>
        <v>0.22911999999999999</v>
      </c>
    </row>
    <row r="16" spans="1:8" x14ac:dyDescent="0.25">
      <c r="A16" t="s">
        <v>45</v>
      </c>
      <c r="B16">
        <v>850</v>
      </c>
      <c r="C16">
        <f t="shared" si="0"/>
        <v>8.5000000000000006E-3</v>
      </c>
      <c r="D16">
        <v>15</v>
      </c>
      <c r="E16" s="1">
        <f t="shared" si="1"/>
        <v>1.8133333333333335E-2</v>
      </c>
      <c r="F16" s="1">
        <f t="shared" si="2"/>
        <v>2.34375E-2</v>
      </c>
      <c r="G16">
        <f t="shared" si="3"/>
        <v>0.27200000000000002</v>
      </c>
    </row>
    <row r="17" spans="1:7" x14ac:dyDescent="0.25">
      <c r="A17" t="s">
        <v>43</v>
      </c>
      <c r="B17">
        <v>1698</v>
      </c>
      <c r="C17">
        <f t="shared" si="0"/>
        <v>1.6979999999999999E-2</v>
      </c>
      <c r="D17">
        <v>16</v>
      </c>
      <c r="E17" s="1">
        <f t="shared" si="1"/>
        <v>3.3959999999999997E-2</v>
      </c>
      <c r="F17" s="1">
        <f t="shared" si="2"/>
        <v>2.5000000000000001E-2</v>
      </c>
      <c r="G17">
        <f t="shared" si="3"/>
        <v>0.54335999999999995</v>
      </c>
    </row>
    <row r="18" spans="1:7" x14ac:dyDescent="0.25">
      <c r="A18" t="s">
        <v>48</v>
      </c>
      <c r="B18">
        <v>2732</v>
      </c>
      <c r="C18" s="1">
        <f t="shared" si="0"/>
        <v>2.7320000000000001E-2</v>
      </c>
      <c r="D18">
        <v>17</v>
      </c>
      <c r="E18">
        <f t="shared" si="1"/>
        <v>5.1425882352941175E-2</v>
      </c>
      <c r="F18">
        <f t="shared" si="2"/>
        <v>2.6562500000000003E-2</v>
      </c>
      <c r="G18">
        <f t="shared" si="3"/>
        <v>0.87424000000000002</v>
      </c>
    </row>
    <row r="19" spans="1:7" x14ac:dyDescent="0.25">
      <c r="A19" t="s">
        <v>33</v>
      </c>
      <c r="B19">
        <v>3024</v>
      </c>
      <c r="C19" s="1">
        <f t="shared" si="0"/>
        <v>3.024E-2</v>
      </c>
      <c r="D19">
        <v>18</v>
      </c>
      <c r="E19">
        <f t="shared" si="1"/>
        <v>5.3760000000000002E-2</v>
      </c>
      <c r="F19">
        <f t="shared" si="2"/>
        <v>2.8125000000000001E-2</v>
      </c>
      <c r="G19">
        <f t="shared" si="3"/>
        <v>0.96767999999999998</v>
      </c>
    </row>
    <row r="20" spans="1:7" x14ac:dyDescent="0.25">
      <c r="A20" t="s">
        <v>35</v>
      </c>
      <c r="B20">
        <v>3246</v>
      </c>
      <c r="C20" s="1">
        <f t="shared" si="0"/>
        <v>3.2460000000000003E-2</v>
      </c>
      <c r="D20">
        <v>19</v>
      </c>
      <c r="E20">
        <f t="shared" si="1"/>
        <v>5.4669473684210532E-2</v>
      </c>
      <c r="F20">
        <f t="shared" si="2"/>
        <v>2.9687500000000002E-2</v>
      </c>
      <c r="G20">
        <f t="shared" si="3"/>
        <v>1.0387200000000001</v>
      </c>
    </row>
    <row r="21" spans="1:7" x14ac:dyDescent="0.25">
      <c r="A21" t="s">
        <v>41</v>
      </c>
      <c r="B21">
        <v>4075</v>
      </c>
      <c r="C21" s="1">
        <f t="shared" si="0"/>
        <v>4.0750000000000001E-2</v>
      </c>
      <c r="D21">
        <v>20</v>
      </c>
      <c r="E21">
        <f t="shared" si="1"/>
        <v>6.5200000000000008E-2</v>
      </c>
      <c r="F21">
        <f t="shared" si="2"/>
        <v>3.125E-2</v>
      </c>
      <c r="G21">
        <f t="shared" si="3"/>
        <v>1.304</v>
      </c>
    </row>
    <row r="22" spans="1:7" x14ac:dyDescent="0.25">
      <c r="A22" t="s">
        <v>30</v>
      </c>
      <c r="B22">
        <v>4987</v>
      </c>
      <c r="C22" s="1">
        <f t="shared" si="0"/>
        <v>4.9869999999999998E-2</v>
      </c>
      <c r="D22">
        <v>21</v>
      </c>
      <c r="E22">
        <f t="shared" si="1"/>
        <v>7.599238095238095E-2</v>
      </c>
      <c r="F22">
        <f t="shared" si="2"/>
        <v>3.2812500000000001E-2</v>
      </c>
      <c r="G22">
        <f t="shared" si="3"/>
        <v>1.5958399999999999</v>
      </c>
    </row>
    <row r="23" spans="1:7" x14ac:dyDescent="0.25">
      <c r="A23" t="s">
        <v>46</v>
      </c>
      <c r="B23">
        <v>5965</v>
      </c>
      <c r="C23">
        <f t="shared" si="0"/>
        <v>5.9650000000000002E-2</v>
      </c>
      <c r="D23">
        <v>22</v>
      </c>
      <c r="E23">
        <f t="shared" si="1"/>
        <v>8.6763636363636362E-2</v>
      </c>
      <c r="F23">
        <f t="shared" si="2"/>
        <v>3.4375000000000003E-2</v>
      </c>
      <c r="G23">
        <f t="shared" si="3"/>
        <v>1.9088000000000001</v>
      </c>
    </row>
    <row r="24" spans="1:7" x14ac:dyDescent="0.25">
      <c r="A24" t="s">
        <v>50</v>
      </c>
      <c r="B24">
        <v>7206</v>
      </c>
      <c r="C24">
        <f t="shared" si="0"/>
        <v>7.2059999999999999E-2</v>
      </c>
      <c r="D24">
        <v>23</v>
      </c>
      <c r="E24">
        <f t="shared" si="1"/>
        <v>0.10025739130434783</v>
      </c>
      <c r="F24">
        <f t="shared" si="2"/>
        <v>3.5937500000000004E-2</v>
      </c>
      <c r="G24">
        <f t="shared" si="3"/>
        <v>2.30592</v>
      </c>
    </row>
    <row r="25" spans="1:7" x14ac:dyDescent="0.25">
      <c r="A25" t="s">
        <v>54</v>
      </c>
      <c r="B25">
        <v>7361</v>
      </c>
      <c r="C25">
        <f t="shared" si="0"/>
        <v>7.3609999999999995E-2</v>
      </c>
      <c r="D25">
        <v>24</v>
      </c>
      <c r="E25">
        <f t="shared" si="1"/>
        <v>9.814666666666666E-2</v>
      </c>
      <c r="F25">
        <f t="shared" si="2"/>
        <v>3.7500000000000006E-2</v>
      </c>
      <c r="G25">
        <f t="shared" si="3"/>
        <v>2.3555199999999998</v>
      </c>
    </row>
    <row r="26" spans="1:7" x14ac:dyDescent="0.25">
      <c r="A26" t="s">
        <v>47</v>
      </c>
      <c r="B26">
        <v>7521</v>
      </c>
      <c r="C26">
        <f t="shared" si="0"/>
        <v>7.5209999999999999E-2</v>
      </c>
      <c r="D26">
        <v>25</v>
      </c>
      <c r="E26">
        <f t="shared" si="1"/>
        <v>9.6268800000000002E-2</v>
      </c>
      <c r="F26">
        <f t="shared" si="2"/>
        <v>3.90625E-2</v>
      </c>
      <c r="G26">
        <f t="shared" si="3"/>
        <v>2.40672</v>
      </c>
    </row>
    <row r="27" spans="1:7" x14ac:dyDescent="0.25">
      <c r="A27" t="s">
        <v>40</v>
      </c>
      <c r="B27">
        <v>7950</v>
      </c>
      <c r="C27">
        <f t="shared" si="0"/>
        <v>7.9500000000000001E-2</v>
      </c>
      <c r="D27">
        <v>26</v>
      </c>
      <c r="E27">
        <f t="shared" si="1"/>
        <v>9.7846153846153847E-2</v>
      </c>
      <c r="F27">
        <f t="shared" si="2"/>
        <v>4.0625000000000001E-2</v>
      </c>
      <c r="G27">
        <f t="shared" si="3"/>
        <v>2.544</v>
      </c>
    </row>
    <row r="28" spans="1:7" x14ac:dyDescent="0.25">
      <c r="A28" t="s">
        <v>37</v>
      </c>
      <c r="B28">
        <v>10775</v>
      </c>
      <c r="C28">
        <f t="shared" si="0"/>
        <v>0.10775</v>
      </c>
      <c r="D28">
        <v>27</v>
      </c>
      <c r="E28">
        <f t="shared" si="1"/>
        <v>0.12770370370370371</v>
      </c>
      <c r="F28">
        <f t="shared" si="2"/>
        <v>4.2187500000000003E-2</v>
      </c>
      <c r="G28">
        <f t="shared" si="3"/>
        <v>3.448</v>
      </c>
    </row>
    <row r="29" spans="1:7" x14ac:dyDescent="0.25">
      <c r="A29" t="s">
        <v>29</v>
      </c>
      <c r="B29">
        <v>12390</v>
      </c>
      <c r="C29">
        <f t="shared" si="0"/>
        <v>0.1239</v>
      </c>
      <c r="D29">
        <v>28</v>
      </c>
      <c r="E29">
        <f t="shared" si="1"/>
        <v>0.1416</v>
      </c>
      <c r="F29">
        <f t="shared" si="2"/>
        <v>4.3750000000000004E-2</v>
      </c>
      <c r="G29">
        <f t="shared" si="3"/>
        <v>3.9647999999999999</v>
      </c>
    </row>
    <row r="30" spans="1:7" x14ac:dyDescent="0.25">
      <c r="A30" t="s">
        <v>53</v>
      </c>
      <c r="B30">
        <v>15612</v>
      </c>
      <c r="C30">
        <f t="shared" si="0"/>
        <v>0.15612000000000001</v>
      </c>
      <c r="D30">
        <v>29</v>
      </c>
      <c r="E30">
        <f t="shared" si="1"/>
        <v>0.17227034482758621</v>
      </c>
      <c r="F30">
        <f t="shared" si="2"/>
        <v>4.5312500000000006E-2</v>
      </c>
      <c r="G30">
        <f t="shared" si="3"/>
        <v>4.9958400000000003</v>
      </c>
    </row>
    <row r="31" spans="1:7" x14ac:dyDescent="0.25">
      <c r="A31" t="s">
        <v>36</v>
      </c>
      <c r="B31">
        <v>18337</v>
      </c>
      <c r="C31">
        <f t="shared" si="0"/>
        <v>0.18337000000000001</v>
      </c>
      <c r="D31">
        <v>30</v>
      </c>
      <c r="E31">
        <f t="shared" si="1"/>
        <v>0.19559466666666667</v>
      </c>
      <c r="F31">
        <f t="shared" si="2"/>
        <v>4.6875E-2</v>
      </c>
      <c r="G31">
        <f t="shared" si="3"/>
        <v>5.8678400000000002</v>
      </c>
    </row>
    <row r="32" spans="1:7" x14ac:dyDescent="0.25">
      <c r="A32" t="s">
        <v>34</v>
      </c>
      <c r="B32">
        <v>19685</v>
      </c>
      <c r="C32">
        <f t="shared" si="0"/>
        <v>0.19685</v>
      </c>
      <c r="D32">
        <v>31</v>
      </c>
      <c r="E32">
        <f t="shared" si="1"/>
        <v>0.20319999999999999</v>
      </c>
      <c r="F32">
        <f t="shared" si="2"/>
        <v>4.8437500000000001E-2</v>
      </c>
      <c r="G32">
        <f t="shared" si="3"/>
        <v>6.2991999999999999</v>
      </c>
    </row>
    <row r="33" spans="1:7" x14ac:dyDescent="0.25">
      <c r="A33" t="s">
        <v>51</v>
      </c>
      <c r="B33">
        <v>28514</v>
      </c>
      <c r="C33">
        <f t="shared" si="0"/>
        <v>0.28514</v>
      </c>
      <c r="D33">
        <v>32</v>
      </c>
      <c r="E33">
        <f t="shared" si="1"/>
        <v>0.28514</v>
      </c>
      <c r="F33">
        <f t="shared" si="2"/>
        <v>0.05</v>
      </c>
      <c r="G33">
        <f t="shared" si="3"/>
        <v>9.1244800000000001</v>
      </c>
    </row>
  </sheetData>
  <sortState xmlns:xlrd2="http://schemas.microsoft.com/office/spreadsheetml/2017/richdata2" ref="A2:C33">
    <sortCondition ref="B2:B33"/>
    <sortCondition ref="A2:A33"/>
  </sortState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87EA-6C71-4744-9802-BF3FE06A9FD4}">
  <dimension ref="A1:H33"/>
  <sheetViews>
    <sheetView tabSelected="1" workbookViewId="0">
      <selection activeCell="I32" sqref="I32"/>
    </sheetView>
  </sheetViews>
  <sheetFormatPr defaultRowHeight="15" x14ac:dyDescent="0.25"/>
  <cols>
    <col min="1" max="1" width="14.42578125" customWidth="1"/>
    <col min="6" max="6" width="10" customWidth="1"/>
    <col min="7" max="7" width="11.85546875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25</v>
      </c>
      <c r="B2">
        <v>8</v>
      </c>
      <c r="C2" s="2">
        <f>B2/100000</f>
        <v>8.0000000000000007E-5</v>
      </c>
      <c r="D2" s="2">
        <v>5</v>
      </c>
      <c r="E2" s="1">
        <f>C2*32/D2</f>
        <v>5.1200000000000009E-4</v>
      </c>
      <c r="F2" s="2">
        <f>D2/32*0.05</f>
        <v>7.8125E-3</v>
      </c>
      <c r="G2" s="2">
        <f>C2*32</f>
        <v>2.5600000000000002E-3</v>
      </c>
    </row>
    <row r="3" spans="1:8" x14ac:dyDescent="0.25">
      <c r="A3" t="s">
        <v>0</v>
      </c>
      <c r="B3">
        <v>0</v>
      </c>
      <c r="C3" s="2">
        <f>B3/100000</f>
        <v>0</v>
      </c>
      <c r="D3" s="2">
        <v>2</v>
      </c>
      <c r="E3" s="1">
        <f>C3*32/D3</f>
        <v>0</v>
      </c>
      <c r="F3" s="2">
        <f>D3/32*0.05</f>
        <v>3.1250000000000002E-3</v>
      </c>
      <c r="G3" s="2">
        <f>C3*32</f>
        <v>0</v>
      </c>
      <c r="H3" t="s">
        <v>64</v>
      </c>
    </row>
    <row r="4" spans="1:8" x14ac:dyDescent="0.25">
      <c r="A4" t="s">
        <v>32</v>
      </c>
      <c r="B4">
        <v>0</v>
      </c>
      <c r="C4" s="2">
        <f>B4/100000</f>
        <v>0</v>
      </c>
      <c r="D4" s="2">
        <v>1</v>
      </c>
      <c r="E4" s="1">
        <f>C4*32/D4</f>
        <v>0</v>
      </c>
      <c r="F4" s="2">
        <f>D4/32*0.05</f>
        <v>1.5625000000000001E-3</v>
      </c>
      <c r="G4" s="2">
        <f>C4*32</f>
        <v>0</v>
      </c>
      <c r="H4" t="s">
        <v>64</v>
      </c>
    </row>
    <row r="5" spans="1:8" x14ac:dyDescent="0.25">
      <c r="A5" t="s">
        <v>28</v>
      </c>
      <c r="B5">
        <v>638</v>
      </c>
      <c r="C5" s="2">
        <f>B5/100000</f>
        <v>6.3800000000000003E-3</v>
      </c>
      <c r="D5" s="2">
        <v>12</v>
      </c>
      <c r="E5" s="1">
        <f>C5*32/D5</f>
        <v>1.7013333333333335E-2</v>
      </c>
      <c r="F5" s="2">
        <f>D5/32*0.05</f>
        <v>1.8750000000000003E-2</v>
      </c>
      <c r="G5">
        <f>C5*32</f>
        <v>0.20416000000000001</v>
      </c>
    </row>
    <row r="6" spans="1:8" x14ac:dyDescent="0.25">
      <c r="A6" t="s">
        <v>29</v>
      </c>
      <c r="B6">
        <v>11325</v>
      </c>
      <c r="C6">
        <f>B6/100000</f>
        <v>0.11325</v>
      </c>
      <c r="D6">
        <v>28</v>
      </c>
      <c r="E6">
        <f>C6*32/D6</f>
        <v>0.12942857142857142</v>
      </c>
      <c r="F6">
        <f>D6/32*0.05</f>
        <v>4.3750000000000004E-2</v>
      </c>
      <c r="G6">
        <f>C6*32</f>
        <v>3.6240000000000001</v>
      </c>
    </row>
    <row r="7" spans="1:8" x14ac:dyDescent="0.25">
      <c r="A7" t="s">
        <v>31</v>
      </c>
      <c r="B7">
        <v>277</v>
      </c>
      <c r="C7" s="2">
        <f>B7/100000</f>
        <v>2.7699999999999999E-3</v>
      </c>
      <c r="D7" s="2">
        <v>9</v>
      </c>
      <c r="E7" s="1">
        <f>C7*32/D7</f>
        <v>9.8488888888888879E-3</v>
      </c>
      <c r="F7" s="2">
        <f>D7/32*0.05</f>
        <v>1.40625E-2</v>
      </c>
      <c r="G7">
        <f>C7*32</f>
        <v>8.8639999999999997E-2</v>
      </c>
    </row>
    <row r="8" spans="1:8" x14ac:dyDescent="0.25">
      <c r="A8" t="s">
        <v>33</v>
      </c>
      <c r="B8">
        <v>3090</v>
      </c>
      <c r="C8" s="2">
        <f>B8/100000</f>
        <v>3.09E-2</v>
      </c>
      <c r="D8" s="2">
        <v>18</v>
      </c>
      <c r="E8" s="2">
        <f>C8*32/D8</f>
        <v>5.4933333333333334E-2</v>
      </c>
      <c r="F8" s="2">
        <f>D8/32*0.05</f>
        <v>2.8125000000000001E-2</v>
      </c>
      <c r="G8">
        <f>C8*32</f>
        <v>0.98880000000000001</v>
      </c>
    </row>
    <row r="9" spans="1:8" x14ac:dyDescent="0.25">
      <c r="A9" t="s">
        <v>50</v>
      </c>
      <c r="B9">
        <v>7233</v>
      </c>
      <c r="C9">
        <f>B9/100000</f>
        <v>7.2330000000000005E-2</v>
      </c>
      <c r="D9">
        <v>25</v>
      </c>
      <c r="E9">
        <f>C9*32/D9</f>
        <v>9.2582400000000009E-2</v>
      </c>
      <c r="F9">
        <f>D9/32*0.05</f>
        <v>3.90625E-2</v>
      </c>
      <c r="G9">
        <f>C9*32</f>
        <v>2.3145600000000002</v>
      </c>
    </row>
    <row r="10" spans="1:8" x14ac:dyDescent="0.25">
      <c r="A10" t="s">
        <v>51</v>
      </c>
      <c r="B10">
        <v>25795</v>
      </c>
      <c r="C10">
        <f>B10/100000</f>
        <v>0.25795000000000001</v>
      </c>
      <c r="D10">
        <v>32</v>
      </c>
      <c r="E10">
        <f>C10*32/D10</f>
        <v>0.25795000000000001</v>
      </c>
      <c r="F10">
        <f>D10/32*0.05</f>
        <v>0.05</v>
      </c>
      <c r="G10">
        <f>C10*32</f>
        <v>8.2544000000000004</v>
      </c>
    </row>
    <row r="11" spans="1:8" x14ac:dyDescent="0.25">
      <c r="A11" t="s">
        <v>45</v>
      </c>
      <c r="B11">
        <v>626</v>
      </c>
      <c r="C11" s="2">
        <f>B11/100000</f>
        <v>6.2599999999999999E-3</v>
      </c>
      <c r="D11" s="2">
        <v>11</v>
      </c>
      <c r="E11" s="1">
        <f>C11*32/D11</f>
        <v>1.821090909090909E-2</v>
      </c>
      <c r="F11" s="2">
        <f>D11/32*0.05</f>
        <v>1.7187500000000001E-2</v>
      </c>
      <c r="G11">
        <f>C11*32</f>
        <v>0.20032</v>
      </c>
    </row>
    <row r="12" spans="1:8" x14ac:dyDescent="0.25">
      <c r="A12" t="s">
        <v>47</v>
      </c>
      <c r="B12">
        <v>6206</v>
      </c>
      <c r="C12">
        <f>B12/100000</f>
        <v>6.2059999999999997E-2</v>
      </c>
      <c r="D12">
        <v>22</v>
      </c>
      <c r="E12">
        <f>C12*32/D12</f>
        <v>9.026909090909091E-2</v>
      </c>
      <c r="F12">
        <f>D12/32*0.05</f>
        <v>3.4375000000000003E-2</v>
      </c>
      <c r="G12">
        <f>C12*32</f>
        <v>1.9859199999999999</v>
      </c>
    </row>
    <row r="13" spans="1:8" x14ac:dyDescent="0.25">
      <c r="A13" t="s">
        <v>34</v>
      </c>
      <c r="B13">
        <v>19124</v>
      </c>
      <c r="C13">
        <f>B13/100000</f>
        <v>0.19123999999999999</v>
      </c>
      <c r="D13">
        <v>31</v>
      </c>
      <c r="E13">
        <f>C13*32/D13</f>
        <v>0.1974090322580645</v>
      </c>
      <c r="F13">
        <f>D13/32*0.05</f>
        <v>4.8437500000000001E-2</v>
      </c>
      <c r="G13">
        <f>C13*32</f>
        <v>6.1196799999999998</v>
      </c>
    </row>
    <row r="14" spans="1:8" x14ac:dyDescent="0.25">
      <c r="A14" t="s">
        <v>48</v>
      </c>
      <c r="B14">
        <v>3099</v>
      </c>
      <c r="C14" s="2">
        <f>B14/100000</f>
        <v>3.099E-2</v>
      </c>
      <c r="D14" s="2">
        <v>19</v>
      </c>
      <c r="E14" s="2">
        <f>C14*32/D14</f>
        <v>5.2193684210526316E-2</v>
      </c>
      <c r="F14" s="2">
        <f>D14/32*0.05</f>
        <v>2.9687500000000002E-2</v>
      </c>
      <c r="G14">
        <f>C14*32</f>
        <v>0.99168000000000001</v>
      </c>
    </row>
    <row r="15" spans="1:8" x14ac:dyDescent="0.25">
      <c r="A15" t="s">
        <v>35</v>
      </c>
      <c r="B15">
        <v>3000</v>
      </c>
      <c r="C15" s="2">
        <f>B15/100000</f>
        <v>0.03</v>
      </c>
      <c r="D15" s="2">
        <v>17</v>
      </c>
      <c r="E15" s="2">
        <f>C15*32/D15</f>
        <v>5.6470588235294113E-2</v>
      </c>
      <c r="F15" s="2">
        <f>D15/32*0.05</f>
        <v>2.6562500000000003E-2</v>
      </c>
      <c r="G15">
        <f>C15*32</f>
        <v>0.96</v>
      </c>
    </row>
    <row r="16" spans="1:8" x14ac:dyDescent="0.25">
      <c r="A16" t="s">
        <v>52</v>
      </c>
      <c r="B16">
        <v>4</v>
      </c>
      <c r="C16" s="2">
        <f>B16/100000</f>
        <v>4.0000000000000003E-5</v>
      </c>
      <c r="D16" s="2">
        <v>4</v>
      </c>
      <c r="E16" s="1">
        <f>C16*32/D16</f>
        <v>3.2000000000000003E-4</v>
      </c>
      <c r="F16" s="2">
        <f>D16/32*0.05</f>
        <v>6.2500000000000003E-3</v>
      </c>
      <c r="G16" s="2">
        <f>C16*32</f>
        <v>1.2800000000000001E-3</v>
      </c>
    </row>
    <row r="17" spans="1:8" x14ac:dyDescent="0.25">
      <c r="A17" t="s">
        <v>36</v>
      </c>
      <c r="B17">
        <v>14157</v>
      </c>
      <c r="C17">
        <f>B17/100000</f>
        <v>0.14157</v>
      </c>
      <c r="D17">
        <v>29</v>
      </c>
      <c r="E17">
        <f>C17*32/D17</f>
        <v>0.1562151724137931</v>
      </c>
      <c r="F17">
        <f>D17/32*0.05</f>
        <v>4.5312500000000006E-2</v>
      </c>
      <c r="G17">
        <f>C17*32</f>
        <v>4.53024</v>
      </c>
    </row>
    <row r="18" spans="1:8" x14ac:dyDescent="0.25">
      <c r="A18" t="s">
        <v>53</v>
      </c>
      <c r="B18">
        <v>14609</v>
      </c>
      <c r="C18">
        <f>B18/100000</f>
        <v>0.14609</v>
      </c>
      <c r="D18">
        <v>30</v>
      </c>
      <c r="E18">
        <f>C18*32/D18</f>
        <v>0.15582933333333332</v>
      </c>
      <c r="F18">
        <f>D18/32*0.05</f>
        <v>4.6875E-2</v>
      </c>
      <c r="G18">
        <f>C18*32</f>
        <v>4.6748799999999999</v>
      </c>
    </row>
    <row r="19" spans="1:8" x14ac:dyDescent="0.25">
      <c r="A19" t="s">
        <v>38</v>
      </c>
      <c r="B19">
        <v>0</v>
      </c>
      <c r="C19" s="2">
        <f>B19/100000</f>
        <v>0</v>
      </c>
      <c r="D19" s="2">
        <v>3</v>
      </c>
      <c r="E19" s="1">
        <f>C19*32/D19</f>
        <v>0</v>
      </c>
      <c r="F19" s="2">
        <f>D19/32*0.05</f>
        <v>4.6875000000000007E-3</v>
      </c>
      <c r="G19" s="2">
        <f>C19*32</f>
        <v>0</v>
      </c>
      <c r="H19" t="s">
        <v>64</v>
      </c>
    </row>
    <row r="20" spans="1:8" x14ac:dyDescent="0.25">
      <c r="A20" t="s">
        <v>54</v>
      </c>
      <c r="B20">
        <v>6368</v>
      </c>
      <c r="C20">
        <f>B20/100000</f>
        <v>6.368E-2</v>
      </c>
      <c r="D20">
        <v>23</v>
      </c>
      <c r="E20">
        <f>C20*32/D20</f>
        <v>8.8598260869565224E-2</v>
      </c>
      <c r="F20">
        <f>D20/32*0.05</f>
        <v>3.5937500000000004E-2</v>
      </c>
      <c r="G20">
        <f>C20*32</f>
        <v>2.03776</v>
      </c>
    </row>
    <row r="21" spans="1:8" x14ac:dyDescent="0.25">
      <c r="A21" t="s">
        <v>49</v>
      </c>
      <c r="B21">
        <v>692</v>
      </c>
      <c r="C21" s="2">
        <f>B21/100000</f>
        <v>6.9199999999999999E-3</v>
      </c>
      <c r="D21" s="2">
        <v>13</v>
      </c>
      <c r="E21" s="1">
        <f>C21*32/D21</f>
        <v>1.7033846153846153E-2</v>
      </c>
      <c r="F21" s="2">
        <f>D21/32*0.05</f>
        <v>2.0312500000000001E-2</v>
      </c>
      <c r="G21">
        <f>C21*32</f>
        <v>0.22144</v>
      </c>
    </row>
    <row r="22" spans="1:8" x14ac:dyDescent="0.25">
      <c r="A22" t="s">
        <v>42</v>
      </c>
      <c r="B22">
        <v>528</v>
      </c>
      <c r="C22" s="2">
        <f>B22/100000</f>
        <v>5.28E-3</v>
      </c>
      <c r="D22" s="2">
        <v>10</v>
      </c>
      <c r="E22" s="1">
        <f>C22*32/D22</f>
        <v>1.6896000000000001E-2</v>
      </c>
      <c r="F22" s="2">
        <f>D22/32*0.05</f>
        <v>1.5625E-2</v>
      </c>
      <c r="G22">
        <f>C22*32</f>
        <v>0.16896</v>
      </c>
    </row>
    <row r="23" spans="1:8" x14ac:dyDescent="0.25">
      <c r="A23" t="s">
        <v>43</v>
      </c>
      <c r="B23">
        <v>1427</v>
      </c>
      <c r="C23" s="2">
        <f>B23/100000</f>
        <v>1.427E-2</v>
      </c>
      <c r="D23" s="2">
        <v>15</v>
      </c>
      <c r="E23" s="1">
        <f>C23*32/D23</f>
        <v>3.0442666666666666E-2</v>
      </c>
      <c r="F23" s="2">
        <f>D23/32*0.05</f>
        <v>2.34375E-2</v>
      </c>
      <c r="G23">
        <f>C23*32</f>
        <v>0.45663999999999999</v>
      </c>
    </row>
    <row r="24" spans="1:8" x14ac:dyDescent="0.25">
      <c r="A24" t="s">
        <v>37</v>
      </c>
      <c r="B24">
        <v>10493</v>
      </c>
      <c r="C24">
        <f>B24/100000</f>
        <v>0.10493</v>
      </c>
      <c r="D24">
        <v>27</v>
      </c>
      <c r="E24">
        <f>C24*32/D24</f>
        <v>0.12436148148148148</v>
      </c>
      <c r="F24">
        <f>D24/32*0.05</f>
        <v>4.2187500000000003E-2</v>
      </c>
      <c r="G24">
        <f>C24*32</f>
        <v>3.3577599999999999</v>
      </c>
    </row>
    <row r="25" spans="1:8" x14ac:dyDescent="0.25">
      <c r="A25" t="s">
        <v>41</v>
      </c>
      <c r="B25">
        <v>4816</v>
      </c>
      <c r="C25" s="2">
        <f>B25/100000</f>
        <v>4.8160000000000001E-2</v>
      </c>
      <c r="D25" s="2">
        <v>20</v>
      </c>
      <c r="E25" s="2">
        <f>C25*32/D25</f>
        <v>7.7055999999999999E-2</v>
      </c>
      <c r="F25" s="2">
        <f>D25/32*0.05</f>
        <v>3.125E-2</v>
      </c>
      <c r="G25">
        <f>C25*32</f>
        <v>1.54112</v>
      </c>
    </row>
    <row r="26" spans="1:8" x14ac:dyDescent="0.25">
      <c r="A26" t="s">
        <v>44</v>
      </c>
      <c r="B26">
        <v>693</v>
      </c>
      <c r="C26" s="2">
        <f>B26/100000</f>
        <v>6.9300000000000004E-3</v>
      </c>
      <c r="D26" s="2">
        <v>14</v>
      </c>
      <c r="E26" s="1">
        <f>C26*32/D26</f>
        <v>1.584E-2</v>
      </c>
      <c r="F26" s="2">
        <f>D26/32*0.05</f>
        <v>2.1875000000000002E-2</v>
      </c>
      <c r="G26">
        <f>C26*32</f>
        <v>0.22176000000000001</v>
      </c>
    </row>
    <row r="27" spans="1:8" x14ac:dyDescent="0.25">
      <c r="A27" t="s">
        <v>39</v>
      </c>
      <c r="B27">
        <v>226</v>
      </c>
      <c r="C27" s="2">
        <f>B27/100000</f>
        <v>2.2599999999999999E-3</v>
      </c>
      <c r="D27" s="2">
        <v>8</v>
      </c>
      <c r="E27" s="1">
        <f>C27*32/D27</f>
        <v>9.0399999999999994E-3</v>
      </c>
      <c r="F27" s="2">
        <f>D27/32*0.05</f>
        <v>1.2500000000000001E-2</v>
      </c>
      <c r="G27">
        <f>C27*32</f>
        <v>7.2319999999999995E-2</v>
      </c>
    </row>
    <row r="28" spans="1:8" x14ac:dyDescent="0.25">
      <c r="A28" t="s">
        <v>40</v>
      </c>
      <c r="B28">
        <v>9600</v>
      </c>
      <c r="C28">
        <f>B28/100000</f>
        <v>9.6000000000000002E-2</v>
      </c>
      <c r="D28">
        <v>26</v>
      </c>
      <c r="E28">
        <f>C28*32/D28</f>
        <v>0.11815384615384615</v>
      </c>
      <c r="F28">
        <f>D28/32*0.05</f>
        <v>4.0625000000000001E-2</v>
      </c>
      <c r="G28">
        <f>C28*32</f>
        <v>3.0720000000000001</v>
      </c>
    </row>
    <row r="29" spans="1:8" x14ac:dyDescent="0.25">
      <c r="A29" t="s">
        <v>46</v>
      </c>
      <c r="B29">
        <v>6436</v>
      </c>
      <c r="C29">
        <f>B29/100000</f>
        <v>6.4360000000000001E-2</v>
      </c>
      <c r="D29">
        <v>24</v>
      </c>
      <c r="E29">
        <f>C29*32/D29</f>
        <v>8.5813333333333339E-2</v>
      </c>
      <c r="F29">
        <f>D29/32*0.05</f>
        <v>3.7500000000000006E-2</v>
      </c>
      <c r="G29">
        <f>C29*32</f>
        <v>2.05952</v>
      </c>
    </row>
    <row r="30" spans="1:8" x14ac:dyDescent="0.25">
      <c r="A30" t="s">
        <v>30</v>
      </c>
      <c r="B30">
        <v>5382</v>
      </c>
      <c r="C30" s="2">
        <f>B30/100000</f>
        <v>5.382E-2</v>
      </c>
      <c r="D30" s="2">
        <v>21</v>
      </c>
      <c r="E30" s="2">
        <f>C30*32/D30</f>
        <v>8.2011428571428568E-2</v>
      </c>
      <c r="F30" s="2">
        <f>D30/32*0.05</f>
        <v>3.2812500000000001E-2</v>
      </c>
      <c r="G30">
        <f>C30*32</f>
        <v>1.72224</v>
      </c>
    </row>
    <row r="31" spans="1:8" x14ac:dyDescent="0.25">
      <c r="A31" t="s">
        <v>7</v>
      </c>
      <c r="B31">
        <v>1431</v>
      </c>
      <c r="C31" s="2">
        <f>B31/100000</f>
        <v>1.431E-2</v>
      </c>
      <c r="D31" s="2">
        <v>16</v>
      </c>
      <c r="E31" s="1">
        <f>C31*32/D31</f>
        <v>2.862E-2</v>
      </c>
      <c r="F31" s="2">
        <f>D31/32*0.05</f>
        <v>2.5000000000000001E-2</v>
      </c>
      <c r="G31">
        <f>C31*32</f>
        <v>0.45791999999999999</v>
      </c>
    </row>
    <row r="32" spans="1:8" x14ac:dyDescent="0.25">
      <c r="A32" t="s">
        <v>26</v>
      </c>
      <c r="B32">
        <v>28</v>
      </c>
      <c r="C32" s="2">
        <f>B32/100000</f>
        <v>2.7999999999999998E-4</v>
      </c>
      <c r="D32" s="2">
        <v>6</v>
      </c>
      <c r="E32" s="1">
        <f>C32*32/D32</f>
        <v>1.4933333333333333E-3</v>
      </c>
      <c r="F32" s="2">
        <f>D32/32*0.05</f>
        <v>9.3750000000000014E-3</v>
      </c>
      <c r="G32" s="2">
        <f>C32*32</f>
        <v>8.9599999999999992E-3</v>
      </c>
    </row>
    <row r="33" spans="1:7" x14ac:dyDescent="0.25">
      <c r="A33" t="s">
        <v>27</v>
      </c>
      <c r="B33">
        <v>50</v>
      </c>
      <c r="C33" s="2">
        <f>B33/100000</f>
        <v>5.0000000000000001E-4</v>
      </c>
      <c r="D33" s="2">
        <v>7</v>
      </c>
      <c r="E33" s="1">
        <f>C33*32/D33</f>
        <v>2.2857142857142859E-3</v>
      </c>
      <c r="F33" s="2">
        <f>D33/32*0.05</f>
        <v>1.0937500000000001E-2</v>
      </c>
      <c r="G33" s="2">
        <f>C33*32</f>
        <v>1.6E-2</v>
      </c>
    </row>
  </sheetData>
  <sortState xmlns:xlrd2="http://schemas.microsoft.com/office/spreadsheetml/2017/richdata2" ref="A2:H33">
    <sortCondition ref="A2:A33"/>
  </sortState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98C9-4B55-482E-9045-A37DBD6CB10C}">
  <dimension ref="A1:Q32"/>
  <sheetViews>
    <sheetView workbookViewId="0">
      <selection activeCell="J30" sqref="J30"/>
    </sheetView>
  </sheetViews>
  <sheetFormatPr defaultRowHeight="15" x14ac:dyDescent="0.25"/>
  <cols>
    <col min="1" max="1" width="19.140625" customWidth="1"/>
    <col min="5" max="5" width="10.42578125" customWidth="1"/>
    <col min="6" max="6" width="10" customWidth="1"/>
  </cols>
  <sheetData>
    <row r="1" spans="1:17" x14ac:dyDescent="0.25">
      <c r="A1" t="s">
        <v>8</v>
      </c>
      <c r="B1">
        <v>132</v>
      </c>
      <c r="C1" s="2">
        <f>B1/100000</f>
        <v>1.32E-3</v>
      </c>
      <c r="D1" s="2">
        <v>8</v>
      </c>
      <c r="E1" s="1">
        <f>C1*22/D1</f>
        <v>3.63E-3</v>
      </c>
      <c r="F1" s="2">
        <f>D1/22*0.05</f>
        <v>1.8181818181818184E-2</v>
      </c>
      <c r="G1" s="2">
        <f>C1*22</f>
        <v>2.904E-2</v>
      </c>
      <c r="H1" s="2"/>
      <c r="I1" s="2"/>
      <c r="J1" s="2" t="s">
        <v>8</v>
      </c>
      <c r="K1">
        <v>132</v>
      </c>
      <c r="L1">
        <v>1.32E-3</v>
      </c>
      <c r="M1">
        <v>8</v>
      </c>
      <c r="N1">
        <v>3.63E-3</v>
      </c>
      <c r="O1">
        <v>1.8181818181818184E-2</v>
      </c>
      <c r="P1">
        <v>2.904E-2</v>
      </c>
    </row>
    <row r="2" spans="1:17" x14ac:dyDescent="0.25">
      <c r="A2" t="s">
        <v>6</v>
      </c>
      <c r="B2">
        <v>0</v>
      </c>
      <c r="C2" s="2">
        <f>B2/100000</f>
        <v>0</v>
      </c>
      <c r="D2" s="2">
        <v>2</v>
      </c>
      <c r="E2" s="1">
        <f>C2*22/D2</f>
        <v>0</v>
      </c>
      <c r="F2" s="2">
        <f>D2/22*0.05</f>
        <v>4.5454545454545461E-3</v>
      </c>
      <c r="G2" s="2">
        <f>C2*22</f>
        <v>0</v>
      </c>
      <c r="H2" s="2" t="s">
        <v>65</v>
      </c>
      <c r="I2" s="2"/>
      <c r="J2" s="2" t="s">
        <v>6</v>
      </c>
      <c r="K2">
        <v>0</v>
      </c>
      <c r="L2">
        <v>0</v>
      </c>
      <c r="M2">
        <v>2</v>
      </c>
      <c r="N2">
        <v>0</v>
      </c>
      <c r="O2">
        <v>4.5454545454545461E-3</v>
      </c>
      <c r="P2">
        <v>0</v>
      </c>
      <c r="Q2" t="s">
        <v>65</v>
      </c>
    </row>
    <row r="3" spans="1:17" x14ac:dyDescent="0.25">
      <c r="A3" t="s">
        <v>16</v>
      </c>
      <c r="B3">
        <v>5731</v>
      </c>
      <c r="C3" s="2">
        <f>B3/100000</f>
        <v>5.731E-2</v>
      </c>
      <c r="D3" s="2">
        <v>17</v>
      </c>
      <c r="E3" s="2">
        <f>C3*22/D3</f>
        <v>7.4165882352941179E-2</v>
      </c>
      <c r="F3" s="2">
        <f>D3/22*0.05</f>
        <v>3.8636363636363635E-2</v>
      </c>
      <c r="G3" s="2">
        <f>C3*22</f>
        <v>1.2608200000000001</v>
      </c>
      <c r="H3" s="2"/>
      <c r="I3" s="2"/>
      <c r="J3" s="2" t="s">
        <v>16</v>
      </c>
      <c r="K3">
        <v>5731</v>
      </c>
      <c r="L3">
        <v>5.731E-2</v>
      </c>
      <c r="M3">
        <v>17</v>
      </c>
      <c r="N3">
        <v>7.4165882352941179E-2</v>
      </c>
      <c r="O3">
        <v>3.8636363636363635E-2</v>
      </c>
      <c r="P3">
        <v>1.2608200000000001</v>
      </c>
    </row>
    <row r="4" spans="1:17" x14ac:dyDescent="0.25">
      <c r="A4" t="s">
        <v>11</v>
      </c>
      <c r="B4">
        <v>830</v>
      </c>
      <c r="C4" s="2">
        <f>B4/100000</f>
        <v>8.3000000000000001E-3</v>
      </c>
      <c r="D4" s="2">
        <v>12</v>
      </c>
      <c r="E4" s="1">
        <f>C4*22/D4</f>
        <v>1.5216666666666668E-2</v>
      </c>
      <c r="F4" s="2">
        <f>D4/22*0.05</f>
        <v>2.7272727272727271E-2</v>
      </c>
      <c r="G4" s="2">
        <f>C4*22</f>
        <v>0.18260000000000001</v>
      </c>
      <c r="H4" s="2"/>
      <c r="I4" s="2"/>
      <c r="J4" s="2" t="s">
        <v>11</v>
      </c>
      <c r="K4">
        <v>830</v>
      </c>
      <c r="L4">
        <v>8.3000000000000001E-3</v>
      </c>
      <c r="M4">
        <v>12</v>
      </c>
      <c r="N4">
        <v>1.5216666666666668E-2</v>
      </c>
      <c r="O4">
        <v>2.7272727272727271E-2</v>
      </c>
      <c r="P4">
        <v>0.18260000000000001</v>
      </c>
    </row>
    <row r="5" spans="1:17" x14ac:dyDescent="0.25">
      <c r="A5" t="s">
        <v>20</v>
      </c>
      <c r="B5">
        <v>12733</v>
      </c>
      <c r="C5" s="2">
        <f>B5/100000</f>
        <v>0.12733</v>
      </c>
      <c r="D5" s="2">
        <v>21</v>
      </c>
      <c r="E5" s="2">
        <f>C5*22/D5</f>
        <v>0.13339333333333334</v>
      </c>
      <c r="F5" s="2">
        <f>D5/22*0.05</f>
        <v>4.7727272727272729E-2</v>
      </c>
      <c r="G5" s="2">
        <f>C5*22</f>
        <v>2.8012600000000001</v>
      </c>
      <c r="H5" s="2"/>
      <c r="I5" s="2"/>
      <c r="J5" s="2" t="s">
        <v>20</v>
      </c>
      <c r="K5">
        <v>12733</v>
      </c>
      <c r="L5">
        <v>0.12733</v>
      </c>
      <c r="M5">
        <v>21</v>
      </c>
      <c r="N5">
        <v>0.13339333333333334</v>
      </c>
      <c r="O5">
        <v>4.7727272727272729E-2</v>
      </c>
      <c r="P5">
        <v>2.8012600000000001</v>
      </c>
    </row>
    <row r="6" spans="1:17" x14ac:dyDescent="0.25">
      <c r="A6" t="s">
        <v>1</v>
      </c>
      <c r="B6">
        <v>0</v>
      </c>
      <c r="C6" s="2">
        <f>B6/100000</f>
        <v>0</v>
      </c>
      <c r="D6" s="2">
        <v>1</v>
      </c>
      <c r="E6" s="1">
        <f>C6*22/D6</f>
        <v>0</v>
      </c>
      <c r="F6" s="2">
        <f>D6/22*0.05</f>
        <v>2.2727272727272731E-3</v>
      </c>
      <c r="G6" s="2">
        <f>C6*22</f>
        <v>0</v>
      </c>
      <c r="H6" s="2" t="s">
        <v>65</v>
      </c>
      <c r="I6" s="2"/>
      <c r="J6" s="2" t="s">
        <v>1</v>
      </c>
      <c r="K6">
        <v>0</v>
      </c>
      <c r="L6">
        <v>0</v>
      </c>
      <c r="M6">
        <v>1</v>
      </c>
      <c r="N6">
        <v>0</v>
      </c>
      <c r="O6">
        <v>2.2727272727272731E-3</v>
      </c>
      <c r="P6">
        <v>0</v>
      </c>
      <c r="Q6" t="s">
        <v>65</v>
      </c>
    </row>
    <row r="7" spans="1:17" x14ac:dyDescent="0.25">
      <c r="A7" t="s">
        <v>4</v>
      </c>
      <c r="B7">
        <v>81</v>
      </c>
      <c r="C7" s="2">
        <f>B7/100000</f>
        <v>8.0999999999999996E-4</v>
      </c>
      <c r="D7" s="2">
        <v>7</v>
      </c>
      <c r="E7" s="1">
        <f>C7*22/D7</f>
        <v>2.5457142857142857E-3</v>
      </c>
      <c r="F7" s="2">
        <f>D7/22*0.05</f>
        <v>1.5909090909090911E-2</v>
      </c>
      <c r="G7" s="2">
        <f>C7*22</f>
        <v>1.7819999999999999E-2</v>
      </c>
      <c r="H7" s="2"/>
      <c r="I7" s="2"/>
      <c r="J7" s="2" t="s">
        <v>4</v>
      </c>
      <c r="K7">
        <v>81</v>
      </c>
      <c r="L7">
        <v>8.0999999999999996E-4</v>
      </c>
      <c r="M7">
        <v>7</v>
      </c>
      <c r="N7">
        <v>2.5457142857142857E-3</v>
      </c>
      <c r="O7">
        <v>1.5909090909090911E-2</v>
      </c>
      <c r="P7">
        <v>1.7819999999999999E-2</v>
      </c>
    </row>
    <row r="8" spans="1:17" x14ac:dyDescent="0.25">
      <c r="A8" t="s">
        <v>0</v>
      </c>
      <c r="B8">
        <v>1</v>
      </c>
      <c r="C8" s="2">
        <f>B8/100000</f>
        <v>1.0000000000000001E-5</v>
      </c>
      <c r="D8" s="2">
        <v>3</v>
      </c>
      <c r="E8" s="1">
        <f>C8*22/D8</f>
        <v>7.3333333333333331E-5</v>
      </c>
      <c r="F8" s="2">
        <f>D8/22*0.05</f>
        <v>6.8181818181818179E-3</v>
      </c>
      <c r="G8" s="2">
        <f>C8*22</f>
        <v>2.2000000000000001E-4</v>
      </c>
      <c r="H8" s="2"/>
      <c r="I8" s="2"/>
      <c r="J8" s="2" t="s">
        <v>0</v>
      </c>
      <c r="K8">
        <v>1</v>
      </c>
      <c r="L8">
        <v>1.0000000000000001E-5</v>
      </c>
      <c r="M8">
        <v>3</v>
      </c>
      <c r="N8">
        <v>7.3333333333333331E-5</v>
      </c>
      <c r="O8">
        <v>6.8181818181818179E-3</v>
      </c>
      <c r="P8">
        <v>2.2000000000000001E-4</v>
      </c>
    </row>
    <row r="9" spans="1:17" x14ac:dyDescent="0.25">
      <c r="A9" s="2" t="s">
        <v>22</v>
      </c>
      <c r="B9" s="2" t="s">
        <v>23</v>
      </c>
      <c r="C9" s="2" t="s">
        <v>24</v>
      </c>
      <c r="D9" s="2" t="s">
        <v>55</v>
      </c>
      <c r="E9" s="2" t="s">
        <v>57</v>
      </c>
      <c r="F9" s="2" t="s">
        <v>56</v>
      </c>
      <c r="G9" s="2" t="s">
        <v>58</v>
      </c>
      <c r="H9" s="2" t="s">
        <v>59</v>
      </c>
      <c r="I9" s="2"/>
      <c r="J9" s="2" t="s">
        <v>22</v>
      </c>
      <c r="K9" t="s">
        <v>23</v>
      </c>
      <c r="L9" t="s">
        <v>24</v>
      </c>
      <c r="M9" t="s">
        <v>55</v>
      </c>
      <c r="N9" t="s">
        <v>57</v>
      </c>
      <c r="O9" t="s">
        <v>56</v>
      </c>
      <c r="P9" t="s">
        <v>58</v>
      </c>
      <c r="Q9" t="s">
        <v>59</v>
      </c>
    </row>
    <row r="10" spans="1:17" x14ac:dyDescent="0.25">
      <c r="A10" t="s">
        <v>10</v>
      </c>
      <c r="B10">
        <v>26445</v>
      </c>
      <c r="C10" s="2">
        <f>B10/100000</f>
        <v>0.26445000000000002</v>
      </c>
      <c r="D10" s="2">
        <v>22</v>
      </c>
      <c r="E10" s="2">
        <f>C10*22/D10</f>
        <v>0.26445000000000002</v>
      </c>
      <c r="F10" s="2">
        <f>D10/22*0.05</f>
        <v>0.05</v>
      </c>
      <c r="G10" s="2">
        <f>C10*22</f>
        <v>5.8179000000000007</v>
      </c>
      <c r="H10" s="2"/>
      <c r="I10" s="2"/>
      <c r="J10" s="2" t="s">
        <v>10</v>
      </c>
      <c r="K10">
        <v>26445</v>
      </c>
      <c r="L10">
        <v>0.26445000000000002</v>
      </c>
      <c r="M10">
        <v>22</v>
      </c>
      <c r="N10">
        <v>0.26445000000000002</v>
      </c>
      <c r="O10">
        <v>0.05</v>
      </c>
      <c r="P10">
        <v>5.8179000000000007</v>
      </c>
    </row>
    <row r="11" spans="1:17" x14ac:dyDescent="0.25">
      <c r="A11" t="s">
        <v>13</v>
      </c>
      <c r="B11">
        <v>786</v>
      </c>
      <c r="C11" s="2">
        <f>B11/100000</f>
        <v>7.8600000000000007E-3</v>
      </c>
      <c r="D11" s="2">
        <v>11</v>
      </c>
      <c r="E11" s="1">
        <f>C11*22/D11</f>
        <v>1.5720000000000001E-2</v>
      </c>
      <c r="F11" s="2">
        <f>D11/22*0.05</f>
        <v>2.5000000000000001E-2</v>
      </c>
      <c r="G11" s="2">
        <f>C11*22</f>
        <v>0.17292000000000002</v>
      </c>
      <c r="H11" s="2"/>
      <c r="I11" s="2"/>
      <c r="J11" s="2" t="s">
        <v>13</v>
      </c>
      <c r="K11">
        <v>786</v>
      </c>
      <c r="L11">
        <v>7.8600000000000007E-3</v>
      </c>
      <c r="M11">
        <v>11</v>
      </c>
      <c r="N11">
        <v>1.5720000000000001E-2</v>
      </c>
      <c r="O11">
        <v>2.5000000000000001E-2</v>
      </c>
      <c r="P11">
        <v>0.17292000000000002</v>
      </c>
    </row>
    <row r="12" spans="1:17" x14ac:dyDescent="0.25">
      <c r="A12" t="s">
        <v>9</v>
      </c>
      <c r="B12">
        <v>27</v>
      </c>
      <c r="C12" s="2">
        <f>B12/100000</f>
        <v>2.7E-4</v>
      </c>
      <c r="D12" s="2">
        <v>5</v>
      </c>
      <c r="E12" s="1">
        <f>C12*22/D12</f>
        <v>1.188E-3</v>
      </c>
      <c r="F12" s="2">
        <f>D12/22*0.05</f>
        <v>1.1363636363636364E-2</v>
      </c>
      <c r="G12" s="2">
        <f>C12*22</f>
        <v>5.94E-3</v>
      </c>
      <c r="H12" s="2"/>
      <c r="I12" s="2"/>
      <c r="J12" s="2" t="s">
        <v>9</v>
      </c>
      <c r="K12">
        <v>27</v>
      </c>
      <c r="L12">
        <v>2.7E-4</v>
      </c>
      <c r="M12">
        <v>5</v>
      </c>
      <c r="N12">
        <v>1.188E-3</v>
      </c>
      <c r="O12">
        <v>1.1363636363636364E-2</v>
      </c>
      <c r="P12">
        <v>5.94E-3</v>
      </c>
    </row>
    <row r="13" spans="1:17" x14ac:dyDescent="0.25">
      <c r="A13" t="s">
        <v>21</v>
      </c>
      <c r="B13">
        <v>1745</v>
      </c>
      <c r="C13" s="2">
        <f>B13/100000</f>
        <v>1.745E-2</v>
      </c>
      <c r="D13" s="2">
        <v>14</v>
      </c>
      <c r="E13" s="1">
        <f>C13*22/D13</f>
        <v>2.7421428571428572E-2</v>
      </c>
      <c r="F13" s="2">
        <f>D13/22*0.05</f>
        <v>3.1818181818181822E-2</v>
      </c>
      <c r="G13" s="2">
        <f>C13*22</f>
        <v>0.38390000000000002</v>
      </c>
      <c r="H13" s="2"/>
      <c r="I13" s="2"/>
      <c r="J13" s="2" t="s">
        <v>21</v>
      </c>
      <c r="K13">
        <v>1745</v>
      </c>
      <c r="L13">
        <v>1.745E-2</v>
      </c>
      <c r="M13">
        <v>14</v>
      </c>
      <c r="N13">
        <v>2.7421428571428572E-2</v>
      </c>
      <c r="O13">
        <v>3.1818181818181822E-2</v>
      </c>
      <c r="P13">
        <v>0.38390000000000002</v>
      </c>
    </row>
    <row r="14" spans="1:17" x14ac:dyDescent="0.25">
      <c r="A14" t="s">
        <v>17</v>
      </c>
      <c r="B14">
        <v>155</v>
      </c>
      <c r="C14" s="2">
        <f>B14/100000</f>
        <v>1.5499999999999999E-3</v>
      </c>
      <c r="D14" s="2">
        <v>9</v>
      </c>
      <c r="E14" s="1">
        <f>C14*22/D14</f>
        <v>3.7888888888888885E-3</v>
      </c>
      <c r="F14" s="2">
        <f>D14/22*0.05</f>
        <v>2.0454545454545458E-2</v>
      </c>
      <c r="G14" s="2">
        <f>C14*22</f>
        <v>3.4099999999999998E-2</v>
      </c>
      <c r="H14" s="2"/>
      <c r="I14" s="2"/>
      <c r="J14" s="2" t="s">
        <v>17</v>
      </c>
      <c r="K14">
        <v>155</v>
      </c>
      <c r="L14">
        <v>1.5499999999999999E-3</v>
      </c>
      <c r="M14">
        <v>9</v>
      </c>
      <c r="N14">
        <v>3.7888888888888885E-3</v>
      </c>
      <c r="O14">
        <v>2.0454545454545458E-2</v>
      </c>
      <c r="P14">
        <v>3.4099999999999998E-2</v>
      </c>
    </row>
    <row r="15" spans="1:17" x14ac:dyDescent="0.25">
      <c r="A15" t="s">
        <v>18</v>
      </c>
      <c r="B15">
        <v>11595</v>
      </c>
      <c r="C15" s="2">
        <f>B15/100000</f>
        <v>0.11595</v>
      </c>
      <c r="D15" s="2">
        <v>20</v>
      </c>
      <c r="E15" s="2">
        <f>C15*22/D15</f>
        <v>0.12754499999999999</v>
      </c>
      <c r="F15" s="2">
        <f>D15/22*0.05</f>
        <v>4.5454545454545456E-2</v>
      </c>
      <c r="G15" s="2">
        <f>C15*22</f>
        <v>2.5508999999999999</v>
      </c>
      <c r="H15" s="2"/>
      <c r="I15" s="2"/>
      <c r="J15" s="2" t="s">
        <v>18</v>
      </c>
      <c r="K15">
        <v>11595</v>
      </c>
      <c r="L15">
        <v>0.11595</v>
      </c>
      <c r="M15">
        <v>20</v>
      </c>
      <c r="N15">
        <v>0.12754499999999999</v>
      </c>
      <c r="O15">
        <v>4.5454545454545456E-2</v>
      </c>
      <c r="P15">
        <v>2.5508999999999999</v>
      </c>
    </row>
    <row r="16" spans="1:17" x14ac:dyDescent="0.25">
      <c r="A16" t="s">
        <v>12</v>
      </c>
      <c r="B16">
        <v>8249</v>
      </c>
      <c r="C16" s="2">
        <f>B16/100000</f>
        <v>8.2489999999999994E-2</v>
      </c>
      <c r="D16" s="2">
        <v>18</v>
      </c>
      <c r="E16" s="2">
        <f>C16*22/D16</f>
        <v>0.1008211111111111</v>
      </c>
      <c r="F16" s="2">
        <f>D16/22*0.05</f>
        <v>4.0909090909090916E-2</v>
      </c>
      <c r="G16" s="2">
        <f>C16*22</f>
        <v>1.8147799999999998</v>
      </c>
      <c r="H16" s="2"/>
      <c r="I16" s="2"/>
      <c r="J16" s="2" t="s">
        <v>12</v>
      </c>
      <c r="K16">
        <v>8249</v>
      </c>
      <c r="L16">
        <v>8.2489999999999994E-2</v>
      </c>
      <c r="M16">
        <v>18</v>
      </c>
      <c r="N16">
        <v>0.1008211111111111</v>
      </c>
      <c r="O16">
        <v>4.0909090909090916E-2</v>
      </c>
      <c r="P16">
        <v>1.8147799999999998</v>
      </c>
    </row>
    <row r="17" spans="1:16" x14ac:dyDescent="0.25">
      <c r="A17" t="s">
        <v>14</v>
      </c>
      <c r="B17">
        <v>11574</v>
      </c>
      <c r="C17" s="2">
        <f>B17/100000</f>
        <v>0.11574</v>
      </c>
      <c r="D17" s="2">
        <v>19</v>
      </c>
      <c r="E17" s="2">
        <f>C17*22/D17</f>
        <v>0.13401473684210527</v>
      </c>
      <c r="F17" s="2">
        <f>D17/22*0.05</f>
        <v>4.3181818181818182E-2</v>
      </c>
      <c r="G17" s="2">
        <f>C17*22</f>
        <v>2.5462799999999999</v>
      </c>
      <c r="H17" s="2"/>
      <c r="I17" s="2"/>
      <c r="J17" s="2" t="s">
        <v>14</v>
      </c>
      <c r="K17">
        <v>11574</v>
      </c>
      <c r="L17">
        <v>0.11574</v>
      </c>
      <c r="M17">
        <v>19</v>
      </c>
      <c r="N17">
        <v>0.13401473684210527</v>
      </c>
      <c r="O17">
        <v>4.3181818181818182E-2</v>
      </c>
      <c r="P17">
        <v>2.5462799999999999</v>
      </c>
    </row>
    <row r="18" spans="1:16" x14ac:dyDescent="0.25">
      <c r="A18" t="s">
        <v>5</v>
      </c>
      <c r="B18">
        <v>3565</v>
      </c>
      <c r="C18" s="2">
        <f>B18/100000</f>
        <v>3.5650000000000001E-2</v>
      </c>
      <c r="D18" s="2">
        <v>15</v>
      </c>
      <c r="E18" s="2">
        <f>C18*22/D18</f>
        <v>5.2286666666666669E-2</v>
      </c>
      <c r="F18" s="2">
        <f>D18/22*0.05</f>
        <v>3.4090909090909088E-2</v>
      </c>
      <c r="G18" s="2">
        <f>C18*22</f>
        <v>0.7843</v>
      </c>
      <c r="H18" s="2"/>
      <c r="I18" s="2"/>
      <c r="J18" s="2" t="s">
        <v>5</v>
      </c>
      <c r="K18">
        <v>3565</v>
      </c>
      <c r="L18">
        <v>3.5650000000000001E-2</v>
      </c>
      <c r="M18">
        <v>15</v>
      </c>
      <c r="N18">
        <v>5.2286666666666669E-2</v>
      </c>
      <c r="O18">
        <v>3.4090909090909088E-2</v>
      </c>
      <c r="P18">
        <v>0.7843</v>
      </c>
    </row>
    <row r="19" spans="1:16" x14ac:dyDescent="0.25">
      <c r="A19" t="s">
        <v>2</v>
      </c>
      <c r="B19">
        <v>4</v>
      </c>
      <c r="C19" s="2">
        <f>B19/100000</f>
        <v>4.0000000000000003E-5</v>
      </c>
      <c r="D19" s="2">
        <v>4</v>
      </c>
      <c r="E19" s="1">
        <f>C19*22/D19</f>
        <v>2.2000000000000001E-4</v>
      </c>
      <c r="F19" s="2">
        <f>D19/22*0.05</f>
        <v>9.0909090909090922E-3</v>
      </c>
      <c r="G19" s="2">
        <f>C19*22</f>
        <v>8.8000000000000003E-4</v>
      </c>
      <c r="I19" s="2"/>
      <c r="J19" s="2" t="s">
        <v>2</v>
      </c>
      <c r="K19">
        <v>4</v>
      </c>
      <c r="L19">
        <v>4.0000000000000003E-5</v>
      </c>
      <c r="M19">
        <v>4</v>
      </c>
      <c r="N19">
        <v>2.2000000000000001E-4</v>
      </c>
      <c r="O19">
        <v>9.0909090909090922E-3</v>
      </c>
      <c r="P19">
        <v>8.8000000000000003E-4</v>
      </c>
    </row>
    <row r="20" spans="1:16" x14ac:dyDescent="0.25">
      <c r="A20" t="s">
        <v>15</v>
      </c>
      <c r="B20">
        <v>3787</v>
      </c>
      <c r="C20" s="2">
        <f>B20/100000</f>
        <v>3.7870000000000001E-2</v>
      </c>
      <c r="D20" s="2">
        <v>16</v>
      </c>
      <c r="E20" s="2">
        <f>C20*22/D20</f>
        <v>5.2071249999999999E-2</v>
      </c>
      <c r="F20" s="2">
        <f>D20/22*0.05</f>
        <v>3.6363636363636369E-2</v>
      </c>
      <c r="G20" s="2">
        <f>C20*22</f>
        <v>0.83313999999999999</v>
      </c>
      <c r="H20" s="2"/>
      <c r="I20" s="2"/>
      <c r="J20" s="2" t="s">
        <v>15</v>
      </c>
      <c r="K20">
        <v>3787</v>
      </c>
      <c r="L20">
        <v>3.7870000000000001E-2</v>
      </c>
      <c r="M20">
        <v>16</v>
      </c>
      <c r="N20">
        <v>5.2071249999999999E-2</v>
      </c>
      <c r="O20">
        <v>3.6363636363636369E-2</v>
      </c>
      <c r="P20">
        <v>0.83313999999999999</v>
      </c>
    </row>
    <row r="21" spans="1:16" x14ac:dyDescent="0.25">
      <c r="A21" t="s">
        <v>3</v>
      </c>
      <c r="B21">
        <v>66</v>
      </c>
      <c r="C21" s="2">
        <f>B21/100000</f>
        <v>6.6E-4</v>
      </c>
      <c r="D21" s="2">
        <v>6</v>
      </c>
      <c r="E21" s="1">
        <f>C21*22/D21</f>
        <v>2.4199999999999998E-3</v>
      </c>
      <c r="F21" s="2">
        <f>D21/22*0.05</f>
        <v>1.3636363636363636E-2</v>
      </c>
      <c r="G21" s="2">
        <f>C21*22</f>
        <v>1.452E-2</v>
      </c>
      <c r="H21" s="2"/>
      <c r="I21" s="2"/>
      <c r="J21" s="2" t="s">
        <v>3</v>
      </c>
      <c r="K21">
        <v>66</v>
      </c>
      <c r="L21">
        <v>6.6E-4</v>
      </c>
      <c r="M21">
        <v>6</v>
      </c>
      <c r="N21">
        <v>2.4199999999999998E-3</v>
      </c>
      <c r="O21">
        <v>1.3636363636363636E-2</v>
      </c>
      <c r="P21">
        <v>1.452E-2</v>
      </c>
    </row>
    <row r="22" spans="1:16" x14ac:dyDescent="0.25">
      <c r="A22" t="s">
        <v>19</v>
      </c>
      <c r="B22">
        <v>1214</v>
      </c>
      <c r="C22" s="2">
        <f>B22/100000</f>
        <v>1.214E-2</v>
      </c>
      <c r="D22" s="2">
        <v>13</v>
      </c>
      <c r="E22" s="1">
        <f>C22*22/D22</f>
        <v>2.0544615384615383E-2</v>
      </c>
      <c r="F22" s="2">
        <f>D22/22*0.05</f>
        <v>2.9545454545454548E-2</v>
      </c>
      <c r="G22" s="2">
        <f>C22*22</f>
        <v>0.26707999999999998</v>
      </c>
      <c r="H22" s="2"/>
      <c r="I22" s="2"/>
      <c r="J22" s="2" t="s">
        <v>19</v>
      </c>
      <c r="K22">
        <v>1214</v>
      </c>
      <c r="L22">
        <v>1.214E-2</v>
      </c>
      <c r="M22">
        <v>13</v>
      </c>
      <c r="N22">
        <v>2.0544615384615383E-2</v>
      </c>
      <c r="O22">
        <v>2.9545454545454548E-2</v>
      </c>
      <c r="P22">
        <v>0.26707999999999998</v>
      </c>
    </row>
    <row r="23" spans="1:16" x14ac:dyDescent="0.25">
      <c r="A23" t="s">
        <v>7</v>
      </c>
      <c r="B23">
        <v>360</v>
      </c>
      <c r="C23" s="2">
        <f>B23/100000</f>
        <v>3.5999999999999999E-3</v>
      </c>
      <c r="D23" s="2">
        <v>10</v>
      </c>
      <c r="E23" s="1">
        <f>C23*22/D23</f>
        <v>7.92E-3</v>
      </c>
      <c r="F23" s="2">
        <f>D23/22*0.05</f>
        <v>2.2727272727272728E-2</v>
      </c>
      <c r="G23" s="2">
        <f>C23*22</f>
        <v>7.9199999999999993E-2</v>
      </c>
      <c r="H23" s="2"/>
      <c r="I23" s="2"/>
      <c r="J23" s="2" t="s">
        <v>7</v>
      </c>
      <c r="K23">
        <v>360</v>
      </c>
      <c r="L23">
        <v>3.5999999999999999E-3</v>
      </c>
      <c r="M23">
        <v>10</v>
      </c>
      <c r="N23">
        <v>7.92E-3</v>
      </c>
      <c r="O23">
        <v>2.2727272727272728E-2</v>
      </c>
      <c r="P23">
        <v>7.9199999999999993E-2</v>
      </c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sortState xmlns:xlrd2="http://schemas.microsoft.com/office/spreadsheetml/2017/richdata2" ref="A1:Q32">
    <sortCondition ref="A1:A32"/>
  </sortState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3B</vt:lpstr>
      <vt:lpstr>3B_GC</vt:lpstr>
      <vt:lpstr>s1</vt:lpstr>
      <vt:lpstr>s1_GC</vt:lpstr>
      <vt:lpstr>3B_GC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2020-03-23T17:21:29Z</dcterms:created>
  <dcterms:modified xsi:type="dcterms:W3CDTF">2020-05-22T03:22:04Z</dcterms:modified>
</cp:coreProperties>
</file>