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DD5F59F8-CAE0-4287-9FDD-99C039E3B1C4}" xr6:coauthVersionLast="47" xr6:coauthVersionMax="47" xr10:uidLastSave="{00000000-0000-0000-0000-000000000000}"/>
  <bookViews>
    <workbookView xWindow="-120" yWindow="-120" windowWidth="29040" windowHeight="15720" tabRatio="712" activeTab="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103" i="8" l="1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H9105" i="8" s="1"/>
  <c r="J9106" i="8"/>
  <c r="L9106" i="8" s="1"/>
  <c r="J9107" i="8"/>
  <c r="L9107" i="8" s="1"/>
  <c r="J9108" i="8"/>
  <c r="L9108" i="8" s="1"/>
  <c r="J9109" i="8"/>
  <c r="L9109" i="8" s="1"/>
  <c r="H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J9100" i="8"/>
  <c r="J9101" i="8"/>
  <c r="J9102" i="8"/>
  <c r="L9099" i="8"/>
  <c r="L9100" i="8"/>
  <c r="L9101" i="8"/>
  <c r="L9102" i="8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J9091" i="8"/>
  <c r="L9091" i="8" s="1"/>
  <c r="J9092" i="8"/>
  <c r="L9092" i="8" s="1"/>
  <c r="J9093" i="8"/>
  <c r="L9093" i="8" s="1"/>
  <c r="J9094" i="8"/>
  <c r="L9094" i="8" s="1"/>
  <c r="J9095" i="8"/>
  <c r="L9095" i="8" s="1"/>
  <c r="L9090" i="8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J9047" i="8"/>
  <c r="J9048" i="8"/>
  <c r="L9048" i="8" s="1"/>
  <c r="J9049" i="8"/>
  <c r="L9049" i="8" s="1"/>
  <c r="H9049" i="8" s="1"/>
  <c r="L9046" i="8"/>
  <c r="H9046" i="8" s="1"/>
  <c r="L9047" i="8"/>
  <c r="H9047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J8988" i="8"/>
  <c r="J8989" i="8"/>
  <c r="J8990" i="8"/>
  <c r="L8990" i="8" s="1"/>
  <c r="H8990" i="8" s="1"/>
  <c r="L8987" i="8"/>
  <c r="H8987" i="8" s="1"/>
  <c r="L8988" i="8"/>
  <c r="H8988" i="8" s="1"/>
  <c r="L8989" i="8"/>
  <c r="H8989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J8967" i="8"/>
  <c r="L8964" i="8"/>
  <c r="H8964" i="8" s="1"/>
  <c r="L8965" i="8"/>
  <c r="H8965" i="8" s="1"/>
  <c r="L8966" i="8"/>
  <c r="H8966" i="8" s="1"/>
  <c r="L8967" i="8"/>
  <c r="H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H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H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H8861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H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L8704" i="8"/>
  <c r="H8704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H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108" i="8" l="1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<sst xmlns="http://schemas.openxmlformats.org/spreadsheetml/2006/main" count="59574" uniqueCount="1532">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</sst>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1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17"/>
    <tableColumn id="2" xr3:uid="{8E7F78D7-6795-4DFF-99A1-E76172D2FD01}" name="Sardar_Name" dataDxfId="96"/>
    <tableColumn id="3" xr3:uid="{65D1F838-35C1-40A7-A78D-785E7BCA7F39}" name="1no" totalsRowFunction="sum" dataDxfId="95" totalsRowDxfId="16"/>
    <tableColumn id="4" xr3:uid="{559E26B9-3495-4D65-8B58-156F9DD1B792}" name="Picket" totalsRowFunction="sum" dataDxfId="94" totalsRowDxfId="15"/>
    <tableColumn id="5" xr3:uid="{1E36ECE3-2CAE-42EE-B013-35DF5E312612}" name="2no" totalsRowFunction="sum" dataDxfId="93" totalsRowDxfId="14"/>
    <tableColumn id="6" xr3:uid="{DD602FC9-FF56-482B-A841-DE3C9712E9D6}" name="Kara" totalsRowFunction="sum" dataDxfId="92" totalsRowDxfId="13"/>
    <tableColumn id="7" xr3:uid="{1EFD4534-D778-401C-A009-BE1CD464C3F6}" name="Goyra" totalsRowFunction="sum" dataDxfId="91" totalsRowDxfId="12"/>
    <tableColumn id="8" xr3:uid="{D7C8D6FD-9D34-48A3-BF8F-42629B5E311D}" name="3no" totalsRowFunction="sum" dataDxfId="90" totalsRowDxfId="11"/>
    <tableColumn id="9" xr3:uid="{C813064F-8596-4424-8AC1-373D4C09D678}" name="Total" totalsRowFunction="sum" dataDxfId="89" totalsRowDxfId="10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109" totalsRowShown="0" headerRowDxfId="88" dataDxfId="87">
  <autoFilter ref="A1:P9109" xr:uid="{9BFA5BAC-A75B-499B-8E63-FFB167DDE5C9}"/>
  <tableColumns count="16">
    <tableColumn id="12" xr3:uid="{B3A2B4C8-B250-495A-9742-23B15D133D6A}" name="Money Receipt No" dataDxfId="86"/>
    <tableColumn id="10" xr3:uid="{4F72EDCD-A8FF-46FF-8624-56776EB7225E}" name="Date" dataDxfId="85"/>
    <tableColumn id="4" xr3:uid="{9A8209BE-2837-45CC-86CE-BDE77F848B07}" name="Address" dataDxfId="84"/>
    <tableColumn id="5" xr3:uid="{7DF2D311-286C-48D1-BC4A-57D72AC07D2E}" name="Product Name" dataDxfId="83"/>
    <tableColumn id="9" xr3:uid="{193B31C2-8141-4961-AEDC-161B35798973}" name="Ref Unit" dataDxfId="82"/>
    <tableColumn id="6" xr3:uid="{9DF5371A-2B60-49F2-B39D-B320B99B6C36}" name="Quantity" dataDxfId="81"/>
    <tableColumn id="7" xr3:uid="{0BD9C195-EE50-455C-AD7F-C87B98038A1C}" name="Rate" dataDxfId="80"/>
    <tableColumn id="11" xr3:uid="{639FE9D7-5CD0-45EE-BC10-8A653DD5CBF0}" name="Actual Rate" dataDxfId="79">
      <calculatedColumnFormula>Vata_Sales[[#This Row],[Final Price]]/Vata_Sales[[#This Row],[Actual Quantity]]</calculatedColumnFormula>
    </tableColumn>
    <tableColumn id="3" xr3:uid="{86B4B96B-E0B3-4D7C-B894-C8FA225C8807}" name="Actual Quantity" dataDxfId="78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77">
      <calculatedColumnFormula>Vata_Sales[[#This Row],[Quantity]]*Vata_Sales[[#This Row],[Rate]]</calculatedColumnFormula>
    </tableColumn>
    <tableColumn id="1" xr3:uid="{C5A62922-6E5A-432A-B076-082624BED9C8}" name="Discount" dataDxfId="76"/>
    <tableColumn id="2" xr3:uid="{E5A48637-32ED-4889-B575-02448AE6658E}" name="Final Price" dataDxfId="75">
      <calculatedColumnFormula>Vata_Sales[[#This Row],[Price]]-Vata_Sales[[#This Row],[Discount]]</calculatedColumnFormula>
    </tableColumn>
    <tableColumn id="13" xr3:uid="{A562B93C-F420-46E3-81CE-FA6D9B2664F7}" name="Remarks" dataDxfId="74"/>
    <tableColumn id="15" xr3:uid="{20F45DDC-ECD8-481E-890E-E09367E930BF}" name="Category" dataDxfId="73">
      <calculatedColumnFormula>VLOOKUP(Vata_Sales[[#This Row],[Product Name]],Category_table[#Data],2,0)</calculatedColumnFormula>
    </tableColumn>
    <tableColumn id="14" xr3:uid="{5648EF0C-6597-42C6-AE06-B8EAB9AC542B}" name="Sort" dataDxfId="72">
      <calculatedColumnFormula>VLOOKUP(Vata_Sales[[#This Row],[Product Name]],Category_table[#Data],3,0)</calculatedColumnFormula>
    </tableColumn>
    <tableColumn id="16" xr3:uid="{0BDD6D7F-2B9F-42B9-A6BC-613E94A2D576}" name="Inventory_Num" dataDxfId="71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70" dataDxfId="69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8"/>
    <tableColumn id="2" xr3:uid="{A83027DF-4DCF-4A4C-AFDD-FA2D6204F451}" name="Unit" dataDxfId="6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352" totalsRowShown="0" headerRowDxfId="66">
  <autoFilter ref="A1:I9352" xr:uid="{19586DE2-643C-4E16-8A1B-D638E155FB7B}"/>
  <tableColumns count="9">
    <tableColumn id="1" xr3:uid="{4AF85DBD-D180-4111-B1F9-8D249D7CA6E5}" name="Date" dataDxfId="65"/>
    <tableColumn id="2" xr3:uid="{E00F062B-0D96-4A50-8BF8-C83CD782C080}" name="Receipt No" dataDxfId="64"/>
    <tableColumn id="6" xr3:uid="{DB9EB49C-CEC4-4BD6-ADBE-830FFDAB0BF5}" name="Acc_Head" dataDxfId="63"/>
    <tableColumn id="8" xr3:uid="{0F250B32-6DF0-497A-B63D-7367D146B3E2}" name="Sub_Head" dataDxfId="62"/>
    <tableColumn id="3" xr3:uid="{2CE4AA22-79B4-4B6A-855C-0AE866BAE84C}" name="Payment_for" dataDxfId="61"/>
    <tableColumn id="9" xr3:uid="{77B9A2E9-76B4-4299-B225-DF0F43DE3D36}" name="Payment To" dataDxfId="60"/>
    <tableColumn id="7" xr3:uid="{61ECC9BD-F275-42C6-A9AF-B59EF3CCD584}" name="Quantity" dataDxfId="59"/>
    <tableColumn id="4" xr3:uid="{70F4369A-6B9E-4512-AB56-B05B5DDCFAD0}" name="Amount" dataDxfId="58"/>
    <tableColumn id="5" xr3:uid="{A4247076-B310-444F-9251-B38417B99D5D}" name="Remarks" dataDxfId="5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56" dataDxfId="54" totalsRowDxfId="52" headerRowBorderDxfId="55" tableBorderDxfId="53" totalsRowBorderDxfId="51">
  <sortState xmlns:xlrd2="http://schemas.microsoft.com/office/spreadsheetml/2017/richdata2" ref="A3:G367">
    <sortCondition sortBy="cellColor" ref="C2:C367" dxfId="50"/>
  </sortState>
  <tableColumns count="7">
    <tableColumn id="1" xr3:uid="{B754403C-4D9E-4B20-BD04-DDCEA8F28754}" name="Date" totalsRowLabel="Total" dataDxfId="49" totalsRowDxfId="48"/>
    <tableColumn id="2" xr3:uid="{2BD9404D-8AF3-4FF1-A0AC-2B9FFE98E27D}" name="Received Ammount office" totalsRowFunction="sum" dataDxfId="47" totalsRowDxfId="46"/>
    <tableColumn id="6" xr3:uid="{D8D3760E-EAFD-4F2C-8149-35442445DF46}" name="Coal Cost (Office)" totalsRowFunction="sum" dataDxfId="45" totalsRowDxfId="44"/>
    <tableColumn id="3" xr3:uid="{A2106D52-6268-4A66-A9ED-5157FE84FB55}" name="From Sales" totalsRowFunction="sum" dataDxfId="43" totalsRowDxfId="42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41" totalsRowDxfId="40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9" totalsRowDxfId="38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37" totalsRowDxfId="36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5" headerRowBorderDxfId="34" tableBorderDxfId="33" totalsRowBorderDxfId="32">
  <autoFilter ref="A1:H6" xr:uid="{7DB653EE-9AC4-4DF7-9321-07A12AD50C33}"/>
  <tableColumns count="8">
    <tableColumn id="1" xr3:uid="{8EDB222B-0FA1-4AA0-B0C9-50BE6F300161}" name="Date" dataDxfId="31"/>
    <tableColumn id="2" xr3:uid="{50099710-5FEE-468B-BCDB-5FC8F9D62107}" name="Address" dataDxfId="30"/>
    <tableColumn id="3" xr3:uid="{3646BA84-98C0-4AD4-8B6F-071269A0B5E1}" name="Product Name" dataDxfId="29"/>
    <tableColumn id="4" xr3:uid="{214BE172-A90B-4AD7-856F-CADD69475868}" name="Quantity" dataDxfId="28"/>
    <tableColumn id="5" xr3:uid="{FCEB5DE0-27FA-418A-904C-B0248413BDE5}" name="Rate" dataDxfId="27"/>
    <tableColumn id="6" xr3:uid="{DA88AFF5-071E-478C-B742-D1150ACDF354}" name="Price" dataDxfId="26"/>
    <tableColumn id="7" xr3:uid="{3B755BF1-A420-4046-9277-A6D5391A8576}" name="Discount" dataDxfId="25"/>
    <tableColumn id="8" xr3:uid="{A95B33AF-E48F-4D6A-A528-46ED04263955}" name="Final Amount" dataDxfId="2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3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2" dataDxfId="21" tableBorderDxfId="20">
  <autoFilter ref="I18:J25" xr:uid="{5B4C7238-22C1-434A-84E1-0B6F3FA4F3D4}"/>
  <tableColumns count="2">
    <tableColumn id="1" xr3:uid="{51E5809F-E80B-421D-AFCF-88E119F707A5}" name="InventoryName" dataDxfId="19"/>
    <tableColumn id="2" xr3:uid="{58CFA1BA-79C5-4916-9F45-3725F464F20C}" name="InventoryShort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109"/>
  <sheetViews>
    <sheetView tabSelected="1" zoomScaleNormal="100" workbookViewId="0">
      <pane ySplit="1" topLeftCell="A9098" activePane="bottomLeft" state="frozen"/>
      <selection pane="bottomLeft" activeCell="H9114" sqref="H9114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-165207422.08706999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77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78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K8952" s="79"/>
      <c r="L8952" s="37">
        <f>Vata_Sales[[#This Row],[Price]]-Vata_Sales[[#This Row],[Discount]]</f>
        <v>40800</v>
      </c>
      <c r="M8952" s="79"/>
      <c r="N8952" s="77" t="str">
        <f>VLOOKUP(Vata_Sales[[#This Row],[Product Name]],Category_table[#Data],2,0)</f>
        <v>1no</v>
      </c>
      <c r="O8952" s="77">
        <f>VLOOKUP(Vata_Sales[[#This Row],[Product Name]],Category_table[#Data],3,0)</f>
        <v>1</v>
      </c>
      <c r="P8952" s="80">
        <f>VLOOKUP(Vata_Sales[[#This Row],[Product Name]],Category_table[],4,0)</f>
        <v>1</v>
      </c>
    </row>
    <row r="8953" spans="1:16" ht="25.5" customHeight="1" x14ac:dyDescent="0.25">
      <c r="A8953" s="77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78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K8953" s="79"/>
      <c r="L8953" s="37">
        <f>Vata_Sales[[#This Row],[Price]]-Vata_Sales[[#This Row],[Discount]]</f>
        <v>20400</v>
      </c>
      <c r="M8953" s="79"/>
      <c r="N8953" s="77" t="str">
        <f>VLOOKUP(Vata_Sales[[#This Row],[Product Name]],Category_table[#Data],2,0)</f>
        <v>1no</v>
      </c>
      <c r="O8953" s="77">
        <f>VLOOKUP(Vata_Sales[[#This Row],[Product Name]],Category_table[#Data],3,0)</f>
        <v>1</v>
      </c>
      <c r="P8953" s="80">
        <f>VLOOKUP(Vata_Sales[[#This Row],[Product Name]],Category_table[],4,0)</f>
        <v>1</v>
      </c>
    </row>
    <row r="8954" spans="1:16" ht="25.5" customHeight="1" x14ac:dyDescent="0.25">
      <c r="A8954" s="77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78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K8954" s="79"/>
      <c r="L8954" s="37">
        <f>Vata_Sales[[#This Row],[Price]]-Vata_Sales[[#This Row],[Discount]]</f>
        <v>20400</v>
      </c>
      <c r="M8954" s="79"/>
      <c r="N8954" s="77" t="str">
        <f>VLOOKUP(Vata_Sales[[#This Row],[Product Name]],Category_table[#Data],2,0)</f>
        <v>1no</v>
      </c>
      <c r="O8954" s="77">
        <f>VLOOKUP(Vata_Sales[[#This Row],[Product Name]],Category_table[#Data],3,0)</f>
        <v>1</v>
      </c>
      <c r="P8954" s="80">
        <f>VLOOKUP(Vata_Sales[[#This Row],[Product Name]],Category_table[],4,0)</f>
        <v>1</v>
      </c>
    </row>
    <row r="8955" spans="1:16" ht="25.5" customHeight="1" x14ac:dyDescent="0.25">
      <c r="A8955" s="77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78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K8955" s="79"/>
      <c r="L8955" s="37">
        <f>Vata_Sales[[#This Row],[Price]]-Vata_Sales[[#This Row],[Discount]]</f>
        <v>9000</v>
      </c>
      <c r="M8955" s="79"/>
      <c r="N8955" s="77" t="str">
        <f>VLOOKUP(Vata_Sales[[#This Row],[Product Name]],Category_table[#Data],2,0)</f>
        <v>2no</v>
      </c>
      <c r="O8955" s="77">
        <f>VLOOKUP(Vata_Sales[[#This Row],[Product Name]],Category_table[#Data],3,0)</f>
        <v>3</v>
      </c>
      <c r="P8955" s="80">
        <f>VLOOKUP(Vata_Sales[[#This Row],[Product Name]],Category_table[],4,0)</f>
        <v>3</v>
      </c>
    </row>
    <row r="8956" spans="1:16" ht="25.5" customHeight="1" x14ac:dyDescent="0.25">
      <c r="A8956" s="77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78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K8956" s="79"/>
      <c r="L8956" s="37">
        <f>Vata_Sales[[#This Row],[Price]]-Vata_Sales[[#This Row],[Discount]]</f>
        <v>700</v>
      </c>
      <c r="M8956" s="79"/>
      <c r="N8956" s="77" t="str">
        <f>VLOOKUP(Vata_Sales[[#This Row],[Product Name]],Category_table[#Data],2,0)</f>
        <v>Goyra</v>
      </c>
      <c r="O8956" s="77">
        <f>VLOOKUP(Vata_Sales[[#This Row],[Product Name]],Category_table[#Data],3,0)</f>
        <v>6</v>
      </c>
      <c r="P8956" s="80">
        <f>VLOOKUP(Vata_Sales[[#This Row],[Product Name]],Category_table[],4,0)</f>
        <v>6</v>
      </c>
    </row>
    <row r="8957" spans="1:16" ht="25.5" customHeight="1" x14ac:dyDescent="0.25">
      <c r="A8957" s="77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78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K8957" s="79"/>
      <c r="L8957" s="37">
        <f>Vata_Sales[[#This Row],[Price]]-Vata_Sales[[#This Row],[Discount]]</f>
        <v>15000</v>
      </c>
      <c r="M8957" s="79"/>
      <c r="N8957" s="77" t="str">
        <f>VLOOKUP(Vata_Sales[[#This Row],[Product Name]],Category_table[#Data],2,0)</f>
        <v>1no</v>
      </c>
      <c r="O8957" s="77">
        <f>VLOOKUP(Vata_Sales[[#This Row],[Product Name]],Category_table[#Data],3,0)</f>
        <v>1</v>
      </c>
      <c r="P8957" s="80">
        <f>VLOOKUP(Vata_Sales[[#This Row],[Product Name]],Category_table[],4,0)</f>
        <v>1</v>
      </c>
    </row>
    <row r="8958" spans="1:16" ht="25.5" customHeight="1" x14ac:dyDescent="0.25">
      <c r="A8958" s="77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78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K8958" s="79"/>
      <c r="L8958" s="37">
        <f>Vata_Sales[[#This Row],[Price]]-Vata_Sales[[#This Row],[Discount]]</f>
        <v>7200</v>
      </c>
      <c r="M8958" s="79"/>
      <c r="N8958" s="77" t="str">
        <f>VLOOKUP(Vata_Sales[[#This Row],[Product Name]],Category_table[#Data],2,0)</f>
        <v>2no</v>
      </c>
      <c r="O8958" s="77">
        <f>VLOOKUP(Vata_Sales[[#This Row],[Product Name]],Category_table[#Data],3,0)</f>
        <v>3</v>
      </c>
      <c r="P8958" s="80">
        <f>VLOOKUP(Vata_Sales[[#This Row],[Product Name]],Category_table[],4,0)</f>
        <v>3</v>
      </c>
    </row>
    <row r="8959" spans="1:16" ht="25.5" customHeight="1" x14ac:dyDescent="0.25">
      <c r="A8959" s="77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78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K8959" s="79"/>
      <c r="L8959" s="37">
        <f>Vata_Sales[[#This Row],[Price]]-Vata_Sales[[#This Row],[Discount]]</f>
        <v>21000</v>
      </c>
      <c r="M8959" s="79"/>
      <c r="N8959" s="77" t="str">
        <f>VLOOKUP(Vata_Sales[[#This Row],[Product Name]],Category_table[#Data],2,0)</f>
        <v>1no</v>
      </c>
      <c r="O8959" s="77">
        <f>VLOOKUP(Vata_Sales[[#This Row],[Product Name]],Category_table[#Data],3,0)</f>
        <v>1</v>
      </c>
      <c r="P8959" s="80">
        <f>VLOOKUP(Vata_Sales[[#This Row],[Product Name]],Category_table[],4,0)</f>
        <v>1</v>
      </c>
    </row>
    <row r="8960" spans="1:16" ht="25.5" customHeight="1" x14ac:dyDescent="0.25">
      <c r="A8960" s="77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78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K8960" s="79"/>
      <c r="L8960" s="37">
        <f>Vata_Sales[[#This Row],[Price]]-Vata_Sales[[#This Row],[Discount]]</f>
        <v>2000</v>
      </c>
      <c r="M8960" s="79"/>
      <c r="N8960" s="77" t="str">
        <f>VLOOKUP(Vata_Sales[[#This Row],[Product Name]],Category_table[#Data],2,0)</f>
        <v>Khowa</v>
      </c>
      <c r="O8960" s="77">
        <f>VLOOKUP(Vata_Sales[[#This Row],[Product Name]],Category_table[#Data],3,0)</f>
        <v>8</v>
      </c>
      <c r="P8960" s="80">
        <f>VLOOKUP(Vata_Sales[[#This Row],[Product Name]],Category_table[],4,0)</f>
        <v>7</v>
      </c>
    </row>
    <row r="8961" spans="1:16" ht="25.5" customHeight="1" x14ac:dyDescent="0.25">
      <c r="A8961" s="77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78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K8961" s="79"/>
      <c r="L8961" s="37">
        <f>Vata_Sales[[#This Row],[Price]]-Vata_Sales[[#This Row],[Discount]]</f>
        <v>6000</v>
      </c>
      <c r="M8961" s="79"/>
      <c r="N8961" s="77" t="str">
        <f>VLOOKUP(Vata_Sales[[#This Row],[Product Name]],Category_table[#Data],2,0)</f>
        <v>3no</v>
      </c>
      <c r="O8961" s="77">
        <f>VLOOKUP(Vata_Sales[[#This Row],[Product Name]],Category_table[#Data],3,0)</f>
        <v>5</v>
      </c>
      <c r="P8961" s="80">
        <f>VLOOKUP(Vata_Sales[[#This Row],[Product Name]],Category_table[],4,0)</f>
        <v>5</v>
      </c>
    </row>
    <row r="8962" spans="1:16" ht="25.5" customHeight="1" x14ac:dyDescent="0.25">
      <c r="A8962" s="77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78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K8962" s="79"/>
      <c r="L8962" s="37">
        <f>Vata_Sales[[#This Row],[Price]]-Vata_Sales[[#This Row],[Discount]]</f>
        <v>4200</v>
      </c>
      <c r="M8962" s="79"/>
      <c r="N8962" s="77" t="str">
        <f>VLOOKUP(Vata_Sales[[#This Row],[Product Name]],Category_table[#Data],2,0)</f>
        <v>1no</v>
      </c>
      <c r="O8962" s="77">
        <f>VLOOKUP(Vata_Sales[[#This Row],[Product Name]],Category_table[#Data],3,0)</f>
        <v>1</v>
      </c>
      <c r="P8962" s="80">
        <f>VLOOKUP(Vata_Sales[[#This Row],[Product Name]],Category_table[],4,0)</f>
        <v>1</v>
      </c>
    </row>
    <row r="8963" spans="1:16" ht="25.5" customHeight="1" x14ac:dyDescent="0.25">
      <c r="A8963" s="77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78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K8963" s="79"/>
      <c r="L8963" s="37">
        <f>Vata_Sales[[#This Row],[Price]]-Vata_Sales[[#This Row],[Discount]]</f>
        <v>830.00000000000011</v>
      </c>
      <c r="M8963" s="79"/>
      <c r="N8963" s="77" t="str">
        <f>VLOOKUP(Vata_Sales[[#This Row],[Product Name]],Category_table[#Data],2,0)</f>
        <v>Kara</v>
      </c>
      <c r="O8963" s="77">
        <f>VLOOKUP(Vata_Sales[[#This Row],[Product Name]],Category_table[#Data],3,0)</f>
        <v>4</v>
      </c>
      <c r="P8963" s="80">
        <f>VLOOKUP(Vata_Sales[[#This Row],[Product Name]],Category_table[],4,0)</f>
        <v>4</v>
      </c>
    </row>
    <row r="8964" spans="1:16" ht="25.5" customHeight="1" x14ac:dyDescent="0.25">
      <c r="A8964" s="77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78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K8964" s="79"/>
      <c r="L8964" s="37">
        <f>Vata_Sales[[#This Row],[Price]]-Vata_Sales[[#This Row],[Discount]]</f>
        <v>4700</v>
      </c>
      <c r="M8964" s="79"/>
      <c r="N8964" s="77" t="str">
        <f>VLOOKUP(Vata_Sales[[#This Row],[Product Name]],Category_table[#Data],2,0)</f>
        <v>2no</v>
      </c>
      <c r="O8964" s="77">
        <f>VLOOKUP(Vata_Sales[[#This Row],[Product Name]],Category_table[#Data],3,0)</f>
        <v>3</v>
      </c>
      <c r="P8964" s="80">
        <f>VLOOKUP(Vata_Sales[[#This Row],[Product Name]],Category_table[],4,0)</f>
        <v>3</v>
      </c>
    </row>
    <row r="8965" spans="1:16" ht="25.5" customHeight="1" x14ac:dyDescent="0.25">
      <c r="A8965" s="77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78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K8965" s="79"/>
      <c r="L8965" s="37">
        <f>Vata_Sales[[#This Row],[Price]]-Vata_Sales[[#This Row],[Discount]]</f>
        <v>10900</v>
      </c>
      <c r="M8965" s="79"/>
      <c r="N8965" s="77" t="str">
        <f>VLOOKUP(Vata_Sales[[#This Row],[Product Name]],Category_table[#Data],2,0)</f>
        <v>Picket</v>
      </c>
      <c r="O8965" s="77">
        <f>VLOOKUP(Vata_Sales[[#This Row],[Product Name]],Category_table[#Data],3,0)</f>
        <v>2</v>
      </c>
      <c r="P8965" s="80">
        <f>VLOOKUP(Vata_Sales[[#This Row],[Product Name]],Category_table[],4,0)</f>
        <v>2</v>
      </c>
    </row>
    <row r="8966" spans="1:16" ht="25.5" customHeight="1" x14ac:dyDescent="0.25">
      <c r="A8966" s="77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78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K8966" s="79"/>
      <c r="L8966" s="37">
        <f>Vata_Sales[[#This Row],[Price]]-Vata_Sales[[#This Row],[Discount]]</f>
        <v>10700</v>
      </c>
      <c r="M8966" s="79"/>
      <c r="N8966" s="77" t="str">
        <f>VLOOKUP(Vata_Sales[[#This Row],[Product Name]],Category_table[#Data],2,0)</f>
        <v>1no</v>
      </c>
      <c r="O8966" s="77">
        <f>VLOOKUP(Vata_Sales[[#This Row],[Product Name]],Category_table[#Data],3,0)</f>
        <v>1</v>
      </c>
      <c r="P8966" s="80">
        <f>VLOOKUP(Vata_Sales[[#This Row],[Product Name]],Category_table[],4,0)</f>
        <v>1</v>
      </c>
    </row>
    <row r="8967" spans="1:16" ht="25.5" customHeight="1" x14ac:dyDescent="0.25">
      <c r="A8967" s="77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78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K8967" s="79"/>
      <c r="L8967" s="37">
        <f>Vata_Sales[[#This Row],[Price]]-Vata_Sales[[#This Row],[Discount]]</f>
        <v>800</v>
      </c>
      <c r="M8967" s="79"/>
      <c r="N8967" s="77" t="str">
        <f>VLOOKUP(Vata_Sales[[#This Row],[Product Name]],Category_table[#Data],2,0)</f>
        <v>Kara</v>
      </c>
      <c r="O8967" s="77">
        <f>VLOOKUP(Vata_Sales[[#This Row],[Product Name]],Category_table[#Data],3,0)</f>
        <v>4</v>
      </c>
      <c r="P8967" s="80">
        <f>VLOOKUP(Vata_Sales[[#This Row],[Product Name]],Category_table[],4,0)</f>
        <v>4</v>
      </c>
    </row>
    <row r="8968" spans="1:16" ht="25.5" customHeight="1" x14ac:dyDescent="0.25">
      <c r="A8968" s="77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78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K8968" s="79"/>
      <c r="L8968" s="37">
        <f>Vata_Sales[[#This Row],[Price]]-Vata_Sales[[#This Row],[Discount]]</f>
        <v>3850</v>
      </c>
      <c r="M8968" s="79"/>
      <c r="N8968" s="77" t="str">
        <f>VLOOKUP(Vata_Sales[[#This Row],[Product Name]],Category_table[#Data],2,0)</f>
        <v>Khowa</v>
      </c>
      <c r="O8968" s="77">
        <f>VLOOKUP(Vata_Sales[[#This Row],[Product Name]],Category_table[#Data],3,0)</f>
        <v>8</v>
      </c>
      <c r="P8968" s="80">
        <f>VLOOKUP(Vata_Sales[[#This Row],[Product Name]],Category_table[],4,0)</f>
        <v>7</v>
      </c>
    </row>
    <row r="8969" spans="1:16" ht="25.5" customHeight="1" x14ac:dyDescent="0.25">
      <c r="A8969" s="77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78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K8969" s="79"/>
      <c r="L8969" s="37">
        <f>Vata_Sales[[#This Row],[Price]]-Vata_Sales[[#This Row],[Discount]]</f>
        <v>3600</v>
      </c>
      <c r="M8969" s="79"/>
      <c r="N8969" s="77" t="str">
        <f>VLOOKUP(Vata_Sales[[#This Row],[Product Name]],Category_table[#Data],2,0)</f>
        <v>2no</v>
      </c>
      <c r="O8969" s="77">
        <f>VLOOKUP(Vata_Sales[[#This Row],[Product Name]],Category_table[#Data],3,0)</f>
        <v>3</v>
      </c>
      <c r="P8969" s="80">
        <f>VLOOKUP(Vata_Sales[[#This Row],[Product Name]],Category_table[],4,0)</f>
        <v>3</v>
      </c>
    </row>
    <row r="8970" spans="1:16" ht="25.5" customHeight="1" x14ac:dyDescent="0.25">
      <c r="A8970" s="77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78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K8970" s="79"/>
      <c r="L8970" s="37">
        <f>Vata_Sales[[#This Row],[Price]]-Vata_Sales[[#This Row],[Discount]]</f>
        <v>9000</v>
      </c>
      <c r="M8970" s="79"/>
      <c r="N8970" s="77" t="str">
        <f>VLOOKUP(Vata_Sales[[#This Row],[Product Name]],Category_table[#Data],2,0)</f>
        <v>2no</v>
      </c>
      <c r="O8970" s="77">
        <f>VLOOKUP(Vata_Sales[[#This Row],[Product Name]],Category_table[#Data],3,0)</f>
        <v>3</v>
      </c>
      <c r="P8970" s="80">
        <f>VLOOKUP(Vata_Sales[[#This Row],[Product Name]],Category_table[],4,0)</f>
        <v>3</v>
      </c>
    </row>
    <row r="8971" spans="1:16" ht="25.5" customHeight="1" x14ac:dyDescent="0.25">
      <c r="A8971" s="77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78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K8971" s="79"/>
      <c r="L8971" s="37">
        <f>Vata_Sales[[#This Row],[Price]]-Vata_Sales[[#This Row],[Discount]]</f>
        <v>1500</v>
      </c>
      <c r="M8971" s="79"/>
      <c r="N8971" s="77" t="str">
        <f>VLOOKUP(Vata_Sales[[#This Row],[Product Name]],Category_table[#Data],2,0)</f>
        <v>Adla_3</v>
      </c>
      <c r="O8971" s="77">
        <f>VLOOKUP(Vata_Sales[[#This Row],[Product Name]],Category_table[#Data],3,0)</f>
        <v>9</v>
      </c>
      <c r="P8971" s="80">
        <f>VLOOKUP(Vata_Sales[[#This Row],[Product Name]],Category_table[],4,0)</f>
        <v>7</v>
      </c>
    </row>
    <row r="8972" spans="1:16" ht="25.5" customHeight="1" x14ac:dyDescent="0.25">
      <c r="A8972" s="77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78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K8972" s="79"/>
      <c r="L8972" s="37">
        <f>Vata_Sales[[#This Row],[Price]]-Vata_Sales[[#This Row],[Discount]]</f>
        <v>10500</v>
      </c>
      <c r="M8972" s="79"/>
      <c r="N8972" s="77" t="str">
        <f>VLOOKUP(Vata_Sales[[#This Row],[Product Name]],Category_table[#Data],2,0)</f>
        <v>Picket</v>
      </c>
      <c r="O8972" s="77">
        <f>VLOOKUP(Vata_Sales[[#This Row],[Product Name]],Category_table[#Data],3,0)</f>
        <v>2</v>
      </c>
      <c r="P8972" s="80">
        <f>VLOOKUP(Vata_Sales[[#This Row],[Product Name]],Category_table[],4,0)</f>
        <v>2</v>
      </c>
    </row>
    <row r="8973" spans="1:16" ht="25.5" customHeight="1" x14ac:dyDescent="0.25">
      <c r="A8973" s="77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78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K8973" s="79"/>
      <c r="L8973" s="37">
        <f>Vata_Sales[[#This Row],[Price]]-Vata_Sales[[#This Row],[Discount]]</f>
        <v>16000</v>
      </c>
      <c r="M8973" s="79"/>
      <c r="N8973" s="77" t="str">
        <f>VLOOKUP(Vata_Sales[[#This Row],[Product Name]],Category_table[#Data],2,0)</f>
        <v>Kara</v>
      </c>
      <c r="O8973" s="77">
        <f>VLOOKUP(Vata_Sales[[#This Row],[Product Name]],Category_table[#Data],3,0)</f>
        <v>4</v>
      </c>
      <c r="P8973" s="80">
        <f>VLOOKUP(Vata_Sales[[#This Row],[Product Name]],Category_table[],4,0)</f>
        <v>4</v>
      </c>
    </row>
    <row r="8974" spans="1:16" ht="25.5" customHeight="1" x14ac:dyDescent="0.25">
      <c r="A8974" s="77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78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K8974" s="79"/>
      <c r="L8974" s="37">
        <f>Vata_Sales[[#This Row],[Price]]-Vata_Sales[[#This Row],[Discount]]</f>
        <v>2700</v>
      </c>
      <c r="M8974" s="79"/>
      <c r="N8974" s="77" t="str">
        <f>VLOOKUP(Vata_Sales[[#This Row],[Product Name]],Category_table[#Data],2,0)</f>
        <v>2no</v>
      </c>
      <c r="O8974" s="77">
        <f>VLOOKUP(Vata_Sales[[#This Row],[Product Name]],Category_table[#Data],3,0)</f>
        <v>3</v>
      </c>
      <c r="P8974" s="80">
        <f>VLOOKUP(Vata_Sales[[#This Row],[Product Name]],Category_table[],4,0)</f>
        <v>3</v>
      </c>
    </row>
    <row r="8975" spans="1:16" ht="25.5" customHeight="1" x14ac:dyDescent="0.25">
      <c r="A8975" s="77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78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K8975" s="79"/>
      <c r="L8975" s="37">
        <f>Vata_Sales[[#This Row],[Price]]-Vata_Sales[[#This Row],[Discount]]</f>
        <v>9450</v>
      </c>
      <c r="M8975" s="79"/>
      <c r="N8975" s="77" t="str">
        <f>VLOOKUP(Vata_Sales[[#This Row],[Product Name]],Category_table[#Data],2,0)</f>
        <v>1no</v>
      </c>
      <c r="O8975" s="77">
        <f>VLOOKUP(Vata_Sales[[#This Row],[Product Name]],Category_table[#Data],3,0)</f>
        <v>1</v>
      </c>
      <c r="P8975" s="80">
        <f>VLOOKUP(Vata_Sales[[#This Row],[Product Name]],Category_table[],4,0)</f>
        <v>1</v>
      </c>
    </row>
    <row r="8976" spans="1:16" ht="25.5" customHeight="1" x14ac:dyDescent="0.25">
      <c r="A8976" s="77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78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K8976" s="79"/>
      <c r="L8976" s="37">
        <f>Vata_Sales[[#This Row],[Price]]-Vata_Sales[[#This Row],[Discount]]</f>
        <v>9450</v>
      </c>
      <c r="M8976" s="79"/>
      <c r="N8976" s="77" t="str">
        <f>VLOOKUP(Vata_Sales[[#This Row],[Product Name]],Category_table[#Data],2,0)</f>
        <v>Picket</v>
      </c>
      <c r="O8976" s="77">
        <f>VLOOKUP(Vata_Sales[[#This Row],[Product Name]],Category_table[#Data],3,0)</f>
        <v>2</v>
      </c>
      <c r="P8976" s="80">
        <f>VLOOKUP(Vata_Sales[[#This Row],[Product Name]],Category_table[],4,0)</f>
        <v>2</v>
      </c>
    </row>
    <row r="8977" spans="1:16" ht="25.5" customHeight="1" x14ac:dyDescent="0.25">
      <c r="A8977" s="77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78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K8977" s="79"/>
      <c r="L8977" s="37">
        <f>Vata_Sales[[#This Row],[Price]]-Vata_Sales[[#This Row],[Discount]]</f>
        <v>1000</v>
      </c>
      <c r="M8977" s="79"/>
      <c r="N8977" s="77" t="str">
        <f>VLOOKUP(Vata_Sales[[#This Row],[Product Name]],Category_table[#Data],2,0)</f>
        <v>Adla_1</v>
      </c>
      <c r="O8977" s="77">
        <f>VLOOKUP(Vata_Sales[[#This Row],[Product Name]],Category_table[#Data],3,0)</f>
        <v>7</v>
      </c>
      <c r="P8977" s="80">
        <f>VLOOKUP(Vata_Sales[[#This Row],[Product Name]],Category_table[],4,0)</f>
        <v>7</v>
      </c>
    </row>
    <row r="8978" spans="1:16" ht="25.5" customHeight="1" x14ac:dyDescent="0.25">
      <c r="A8978" s="77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78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K8978" s="79"/>
      <c r="L8978" s="37">
        <f>Vata_Sales[[#This Row],[Price]]-Vata_Sales[[#This Row],[Discount]]</f>
        <v>8100</v>
      </c>
      <c r="M8978" s="79"/>
      <c r="N8978" s="77" t="str">
        <f>VLOOKUP(Vata_Sales[[#This Row],[Product Name]],Category_table[#Data],2,0)</f>
        <v>2no</v>
      </c>
      <c r="O8978" s="77">
        <f>VLOOKUP(Vata_Sales[[#This Row],[Product Name]],Category_table[#Data],3,0)</f>
        <v>3</v>
      </c>
      <c r="P8978" s="80">
        <f>VLOOKUP(Vata_Sales[[#This Row],[Product Name]],Category_table[],4,0)</f>
        <v>3</v>
      </c>
    </row>
    <row r="8979" spans="1:16" ht="25.5" customHeight="1" x14ac:dyDescent="0.25">
      <c r="A8979" s="77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78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K8979" s="79"/>
      <c r="L8979" s="37">
        <f>Vata_Sales[[#This Row],[Price]]-Vata_Sales[[#This Row],[Discount]]</f>
        <v>48500</v>
      </c>
      <c r="M8979" s="79"/>
      <c r="N8979" s="77" t="str">
        <f>VLOOKUP(Vata_Sales[[#This Row],[Product Name]],Category_table[#Data],2,0)</f>
        <v>1no</v>
      </c>
      <c r="O8979" s="77">
        <f>VLOOKUP(Vata_Sales[[#This Row],[Product Name]],Category_table[#Data],3,0)</f>
        <v>1</v>
      </c>
      <c r="P8979" s="80">
        <f>VLOOKUP(Vata_Sales[[#This Row],[Product Name]],Category_table[],4,0)</f>
        <v>1</v>
      </c>
    </row>
    <row r="8980" spans="1:16" ht="25.5" customHeight="1" x14ac:dyDescent="0.25">
      <c r="A8980" s="77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78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K8980" s="79"/>
      <c r="L8980" s="37">
        <f>Vata_Sales[[#This Row],[Price]]-Vata_Sales[[#This Row],[Discount]]</f>
        <v>9000</v>
      </c>
      <c r="M8980" s="79"/>
      <c r="N8980" s="77" t="str">
        <f>VLOOKUP(Vata_Sales[[#This Row],[Product Name]],Category_table[#Data],2,0)</f>
        <v>2no</v>
      </c>
      <c r="O8980" s="77">
        <f>VLOOKUP(Vata_Sales[[#This Row],[Product Name]],Category_table[#Data],3,0)</f>
        <v>3</v>
      </c>
      <c r="P8980" s="80">
        <f>VLOOKUP(Vata_Sales[[#This Row],[Product Name]],Category_table[],4,0)</f>
        <v>3</v>
      </c>
    </row>
    <row r="8981" spans="1:16" ht="25.5" customHeight="1" x14ac:dyDescent="0.25">
      <c r="A8981" s="77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78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K8981" s="79"/>
      <c r="L8981" s="37">
        <f>Vata_Sales[[#This Row],[Price]]-Vata_Sales[[#This Row],[Discount]]</f>
        <v>900</v>
      </c>
      <c r="M8981" s="79"/>
      <c r="N8981" s="77" t="str">
        <f>VLOOKUP(Vata_Sales[[#This Row],[Product Name]],Category_table[#Data],2,0)</f>
        <v>2no</v>
      </c>
      <c r="O8981" s="77">
        <f>VLOOKUP(Vata_Sales[[#This Row],[Product Name]],Category_table[#Data],3,0)</f>
        <v>3</v>
      </c>
      <c r="P8981" s="80">
        <f>VLOOKUP(Vata_Sales[[#This Row],[Product Name]],Category_table[],4,0)</f>
        <v>3</v>
      </c>
    </row>
    <row r="8982" spans="1:16" ht="25.5" customHeight="1" x14ac:dyDescent="0.25">
      <c r="A8982" s="77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78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K8982" s="79"/>
      <c r="L8982" s="37">
        <f>Vata_Sales[[#This Row],[Price]]-Vata_Sales[[#This Row],[Discount]]</f>
        <v>3000</v>
      </c>
      <c r="M8982" s="79"/>
      <c r="N8982" s="77" t="str">
        <f>VLOOKUP(Vata_Sales[[#This Row],[Product Name]],Category_table[#Data],2,0)</f>
        <v>Khowa</v>
      </c>
      <c r="O8982" s="77">
        <f>VLOOKUP(Vata_Sales[[#This Row],[Product Name]],Category_table[#Data],3,0)</f>
        <v>8</v>
      </c>
      <c r="P8982" s="80">
        <f>VLOOKUP(Vata_Sales[[#This Row],[Product Name]],Category_table[],4,0)</f>
        <v>7</v>
      </c>
    </row>
    <row r="8983" spans="1:16" ht="25.5" customHeight="1" x14ac:dyDescent="0.25">
      <c r="A8983" s="77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78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K8983" s="79"/>
      <c r="L8983" s="37">
        <f>Vata_Sales[[#This Row],[Price]]-Vata_Sales[[#This Row],[Discount]]</f>
        <v>8000</v>
      </c>
      <c r="M8983" s="79"/>
      <c r="N8983" s="77" t="str">
        <f>VLOOKUP(Vata_Sales[[#This Row],[Product Name]],Category_table[#Data],2,0)</f>
        <v>Kara</v>
      </c>
      <c r="O8983" s="77">
        <f>VLOOKUP(Vata_Sales[[#This Row],[Product Name]],Category_table[#Data],3,0)</f>
        <v>4</v>
      </c>
      <c r="P8983" s="80">
        <f>VLOOKUP(Vata_Sales[[#This Row],[Product Name]],Category_table[],4,0)</f>
        <v>4</v>
      </c>
    </row>
    <row r="8984" spans="1:16" ht="25.5" customHeight="1" x14ac:dyDescent="0.25">
      <c r="A8984" s="77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78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K8984" s="79"/>
      <c r="L8984" s="37">
        <f>Vata_Sales[[#This Row],[Price]]-Vata_Sales[[#This Row],[Discount]]</f>
        <v>9000</v>
      </c>
      <c r="M8984" s="79"/>
      <c r="N8984" s="77" t="str">
        <f>VLOOKUP(Vata_Sales[[#This Row],[Product Name]],Category_table[#Data],2,0)</f>
        <v>2no</v>
      </c>
      <c r="O8984" s="77">
        <f>VLOOKUP(Vata_Sales[[#This Row],[Product Name]],Category_table[#Data],3,0)</f>
        <v>3</v>
      </c>
      <c r="P8984" s="80">
        <f>VLOOKUP(Vata_Sales[[#This Row],[Product Name]],Category_table[],4,0)</f>
        <v>3</v>
      </c>
    </row>
    <row r="8985" spans="1:16" ht="25.5" customHeight="1" x14ac:dyDescent="0.25">
      <c r="A8985" s="77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78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K8985" s="79"/>
      <c r="L8985" s="37">
        <f>Vata_Sales[[#This Row],[Price]]-Vata_Sales[[#This Row],[Discount]]</f>
        <v>10500</v>
      </c>
      <c r="M8985" s="79"/>
      <c r="N8985" s="77" t="str">
        <f>VLOOKUP(Vata_Sales[[#This Row],[Product Name]],Category_table[#Data],2,0)</f>
        <v>1no</v>
      </c>
      <c r="O8985" s="77">
        <f>VLOOKUP(Vata_Sales[[#This Row],[Product Name]],Category_table[#Data],3,0)</f>
        <v>1</v>
      </c>
      <c r="P8985" s="80">
        <f>VLOOKUP(Vata_Sales[[#This Row],[Product Name]],Category_table[],4,0)</f>
        <v>1</v>
      </c>
    </row>
    <row r="8986" spans="1:16" ht="25.5" customHeight="1" x14ac:dyDescent="0.25">
      <c r="A8986" s="77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78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K8986" s="79"/>
      <c r="L8986" s="37">
        <f>Vata_Sales[[#This Row],[Price]]-Vata_Sales[[#This Row],[Discount]]</f>
        <v>9000</v>
      </c>
      <c r="M8986" s="79"/>
      <c r="N8986" s="77" t="str">
        <f>VLOOKUP(Vata_Sales[[#This Row],[Product Name]],Category_table[#Data],2,0)</f>
        <v>2no</v>
      </c>
      <c r="O8986" s="77">
        <f>VLOOKUP(Vata_Sales[[#This Row],[Product Name]],Category_table[#Data],3,0)</f>
        <v>3</v>
      </c>
      <c r="P8986" s="80">
        <f>VLOOKUP(Vata_Sales[[#This Row],[Product Name]],Category_table[],4,0)</f>
        <v>3</v>
      </c>
    </row>
    <row r="8987" spans="1:16" ht="25.5" customHeight="1" x14ac:dyDescent="0.25">
      <c r="A8987" s="77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78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K8987" s="79"/>
      <c r="L8987" s="37">
        <f>Vata_Sales[[#This Row],[Price]]-Vata_Sales[[#This Row],[Discount]]</f>
        <v>20600</v>
      </c>
      <c r="M8987" s="79"/>
      <c r="N8987" s="77" t="str">
        <f>VLOOKUP(Vata_Sales[[#This Row],[Product Name]],Category_table[#Data],2,0)</f>
        <v>1no</v>
      </c>
      <c r="O8987" s="77">
        <f>VLOOKUP(Vata_Sales[[#This Row],[Product Name]],Category_table[#Data],3,0)</f>
        <v>1</v>
      </c>
      <c r="P8987" s="80">
        <f>VLOOKUP(Vata_Sales[[#This Row],[Product Name]],Category_table[],4,0)</f>
        <v>1</v>
      </c>
    </row>
    <row r="8988" spans="1:16" ht="25.5" customHeight="1" x14ac:dyDescent="0.25">
      <c r="A8988" s="77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78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K8988" s="79"/>
      <c r="L8988" s="37">
        <f>Vata_Sales[[#This Row],[Price]]-Vata_Sales[[#This Row],[Discount]]</f>
        <v>8000</v>
      </c>
      <c r="M8988" s="79"/>
      <c r="N8988" s="77" t="str">
        <f>VLOOKUP(Vata_Sales[[#This Row],[Product Name]],Category_table[#Data],2,0)</f>
        <v>Kara</v>
      </c>
      <c r="O8988" s="77">
        <f>VLOOKUP(Vata_Sales[[#This Row],[Product Name]],Category_table[#Data],3,0)</f>
        <v>4</v>
      </c>
      <c r="P8988" s="80">
        <f>VLOOKUP(Vata_Sales[[#This Row],[Product Name]],Category_table[],4,0)</f>
        <v>4</v>
      </c>
    </row>
    <row r="8989" spans="1:16" ht="25.5" customHeight="1" x14ac:dyDescent="0.25">
      <c r="A8989" s="77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78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K8989" s="79"/>
      <c r="L8989" s="37">
        <f>Vata_Sales[[#This Row],[Price]]-Vata_Sales[[#This Row],[Discount]]</f>
        <v>2100</v>
      </c>
      <c r="M8989" s="79"/>
      <c r="N8989" s="77" t="str">
        <f>VLOOKUP(Vata_Sales[[#This Row],[Product Name]],Category_table[#Data],2,0)</f>
        <v>Goyra</v>
      </c>
      <c r="O8989" s="77">
        <f>VLOOKUP(Vata_Sales[[#This Row],[Product Name]],Category_table[#Data],3,0)</f>
        <v>6</v>
      </c>
      <c r="P8989" s="80">
        <f>VLOOKUP(Vata_Sales[[#This Row],[Product Name]],Category_table[],4,0)</f>
        <v>6</v>
      </c>
    </row>
    <row r="8990" spans="1:16" ht="25.5" customHeight="1" x14ac:dyDescent="0.25">
      <c r="A8990" s="77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78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K8990" s="79"/>
      <c r="L8990" s="37">
        <f>Vata_Sales[[#This Row],[Price]]-Vata_Sales[[#This Row],[Discount]]</f>
        <v>45000</v>
      </c>
      <c r="M8990" s="79"/>
      <c r="N8990" s="77" t="str">
        <f>VLOOKUP(Vata_Sales[[#This Row],[Product Name]],Category_table[#Data],2,0)</f>
        <v>2no</v>
      </c>
      <c r="O8990" s="77">
        <f>VLOOKUP(Vata_Sales[[#This Row],[Product Name]],Category_table[#Data],3,0)</f>
        <v>3</v>
      </c>
      <c r="P8990" s="80">
        <f>VLOOKUP(Vata_Sales[[#This Row],[Product Name]],Category_table[],4,0)</f>
        <v>3</v>
      </c>
    </row>
    <row r="8991" spans="1:16" ht="25.5" customHeight="1" x14ac:dyDescent="0.25">
      <c r="A8991" s="77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78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K8991" s="79"/>
      <c r="L8991" s="37">
        <f>Vata_Sales[[#This Row],[Price]]-Vata_Sales[[#This Row],[Discount]]</f>
        <v>45000</v>
      </c>
      <c r="M8991" s="79"/>
      <c r="N8991" s="77" t="str">
        <f>VLOOKUP(Vata_Sales[[#This Row],[Product Name]],Category_table[#Data],2,0)</f>
        <v>2no</v>
      </c>
      <c r="O8991" s="77">
        <f>VLOOKUP(Vata_Sales[[#This Row],[Product Name]],Category_table[#Data],3,0)</f>
        <v>3</v>
      </c>
      <c r="P8991" s="80">
        <f>VLOOKUP(Vata_Sales[[#This Row],[Product Name]],Category_table[],4,0)</f>
        <v>3</v>
      </c>
    </row>
    <row r="8992" spans="1:16" ht="25.5" customHeight="1" x14ac:dyDescent="0.25">
      <c r="A8992" s="77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78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K8992" s="79"/>
      <c r="L8992" s="37">
        <f>Vata_Sales[[#This Row],[Price]]-Vata_Sales[[#This Row],[Discount]]</f>
        <v>800</v>
      </c>
      <c r="M8992" s="79"/>
      <c r="N8992" s="77" t="str">
        <f>VLOOKUP(Vata_Sales[[#This Row],[Product Name]],Category_table[#Data],2,0)</f>
        <v>Kara</v>
      </c>
      <c r="O8992" s="77">
        <f>VLOOKUP(Vata_Sales[[#This Row],[Product Name]],Category_table[#Data],3,0)</f>
        <v>4</v>
      </c>
      <c r="P8992" s="80">
        <f>VLOOKUP(Vata_Sales[[#This Row],[Product Name]],Category_table[],4,0)</f>
        <v>4</v>
      </c>
    </row>
    <row r="8993" spans="1:16" ht="25.5" customHeight="1" x14ac:dyDescent="0.25">
      <c r="A8993" s="77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78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K8993" s="79"/>
      <c r="L8993" s="37">
        <f>Vata_Sales[[#This Row],[Price]]-Vata_Sales[[#This Row],[Discount]]</f>
        <v>2700</v>
      </c>
      <c r="M8993" s="79"/>
      <c r="N8993" s="77" t="str">
        <f>VLOOKUP(Vata_Sales[[#This Row],[Product Name]],Category_table[#Data],2,0)</f>
        <v>2no</v>
      </c>
      <c r="O8993" s="77">
        <f>VLOOKUP(Vata_Sales[[#This Row],[Product Name]],Category_table[#Data],3,0)</f>
        <v>3</v>
      </c>
      <c r="P8993" s="80">
        <f>VLOOKUP(Vata_Sales[[#This Row],[Product Name]],Category_table[],4,0)</f>
        <v>3</v>
      </c>
    </row>
    <row r="8994" spans="1:16" ht="25.5" customHeight="1" x14ac:dyDescent="0.25">
      <c r="A8994" s="77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78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K8994" s="79"/>
      <c r="L8994" s="37">
        <f>Vata_Sales[[#This Row],[Price]]-Vata_Sales[[#This Row],[Discount]]</f>
        <v>10500</v>
      </c>
      <c r="M8994" s="79"/>
      <c r="N8994" s="77" t="str">
        <f>VLOOKUP(Vata_Sales[[#This Row],[Product Name]],Category_table[#Data],2,0)</f>
        <v>1no</v>
      </c>
      <c r="O8994" s="77">
        <f>VLOOKUP(Vata_Sales[[#This Row],[Product Name]],Category_table[#Data],3,0)</f>
        <v>1</v>
      </c>
      <c r="P8994" s="80">
        <f>VLOOKUP(Vata_Sales[[#This Row],[Product Name]],Category_table[],4,0)</f>
        <v>1</v>
      </c>
    </row>
    <row r="8995" spans="1:16" ht="25.5" customHeight="1" x14ac:dyDescent="0.25">
      <c r="A8995" s="77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78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K8995" s="79"/>
      <c r="L8995" s="37">
        <f>Vata_Sales[[#This Row],[Price]]-Vata_Sales[[#This Row],[Discount]]</f>
        <v>90000</v>
      </c>
      <c r="M8995" s="79"/>
      <c r="N8995" s="77" t="str">
        <f>VLOOKUP(Vata_Sales[[#This Row],[Product Name]],Category_table[#Data],2,0)</f>
        <v>1no</v>
      </c>
      <c r="O8995" s="77">
        <f>VLOOKUP(Vata_Sales[[#This Row],[Product Name]],Category_table[#Data],3,0)</f>
        <v>1</v>
      </c>
      <c r="P8995" s="80">
        <f>VLOOKUP(Vata_Sales[[#This Row],[Product Name]],Category_table[],4,0)</f>
        <v>1</v>
      </c>
    </row>
    <row r="8996" spans="1:16" ht="25.5" customHeight="1" x14ac:dyDescent="0.25">
      <c r="A8996" s="77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78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K8996" s="79"/>
      <c r="L8996" s="37">
        <f>Vata_Sales[[#This Row],[Price]]-Vata_Sales[[#This Row],[Discount]]</f>
        <v>9000</v>
      </c>
      <c r="M8996" s="79"/>
      <c r="N8996" s="77" t="str">
        <f>VLOOKUP(Vata_Sales[[#This Row],[Product Name]],Category_table[#Data],2,0)</f>
        <v>2no</v>
      </c>
      <c r="O8996" s="77">
        <f>VLOOKUP(Vata_Sales[[#This Row],[Product Name]],Category_table[#Data],3,0)</f>
        <v>3</v>
      </c>
      <c r="P8996" s="80">
        <f>VLOOKUP(Vata_Sales[[#This Row],[Product Name]],Category_table[],4,0)</f>
        <v>3</v>
      </c>
    </row>
    <row r="8997" spans="1:16" ht="25.5" customHeight="1" x14ac:dyDescent="0.25">
      <c r="A8997" s="77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78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K8997" s="79"/>
      <c r="L8997" s="37">
        <f>Vata_Sales[[#This Row],[Price]]-Vata_Sales[[#This Row],[Discount]]</f>
        <v>3500</v>
      </c>
      <c r="M8997" s="79"/>
      <c r="N8997" s="77" t="str">
        <f>VLOOKUP(Vata_Sales[[#This Row],[Product Name]],Category_table[#Data],2,0)</f>
        <v>Goyra</v>
      </c>
      <c r="O8997" s="77">
        <f>VLOOKUP(Vata_Sales[[#This Row],[Product Name]],Category_table[#Data],3,0)</f>
        <v>6</v>
      </c>
      <c r="P8997" s="80">
        <f>VLOOKUP(Vata_Sales[[#This Row],[Product Name]],Category_table[],4,0)</f>
        <v>6</v>
      </c>
    </row>
    <row r="8998" spans="1:16" ht="25.5" customHeight="1" x14ac:dyDescent="0.25">
      <c r="A8998" s="77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78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 s="79">
        <v>5</v>
      </c>
      <c r="L8998" s="37">
        <f>Vata_Sales[[#This Row],[Price]]-Vata_Sales[[#This Row],[Discount]]</f>
        <v>1240</v>
      </c>
      <c r="M8998" s="79"/>
      <c r="N8998" s="77" t="str">
        <f>VLOOKUP(Vata_Sales[[#This Row],[Product Name]],Category_table[#Data],2,0)</f>
        <v>Kara</v>
      </c>
      <c r="O8998" s="77">
        <f>VLOOKUP(Vata_Sales[[#This Row],[Product Name]],Category_table[#Data],3,0)</f>
        <v>4</v>
      </c>
      <c r="P8998" s="80">
        <f>VLOOKUP(Vata_Sales[[#This Row],[Product Name]],Category_table[],4,0)</f>
        <v>4</v>
      </c>
    </row>
    <row r="8999" spans="1:16" ht="25.5" customHeight="1" x14ac:dyDescent="0.25">
      <c r="A8999" s="77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78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K8999" s="79"/>
      <c r="L8999" s="37">
        <f>Vata_Sales[[#This Row],[Price]]-Vata_Sales[[#This Row],[Discount]]</f>
        <v>21000</v>
      </c>
      <c r="M8999" s="79"/>
      <c r="N8999" s="77" t="str">
        <f>VLOOKUP(Vata_Sales[[#This Row],[Product Name]],Category_table[#Data],2,0)</f>
        <v>1no</v>
      </c>
      <c r="O8999" s="77">
        <f>VLOOKUP(Vata_Sales[[#This Row],[Product Name]],Category_table[#Data],3,0)</f>
        <v>1</v>
      </c>
      <c r="P8999" s="80">
        <f>VLOOKUP(Vata_Sales[[#This Row],[Product Name]],Category_table[],4,0)</f>
        <v>1</v>
      </c>
    </row>
    <row r="9000" spans="1:16" ht="25.5" customHeight="1" x14ac:dyDescent="0.25">
      <c r="A9000" s="77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78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K9000" s="79"/>
      <c r="L9000" s="37">
        <f>Vata_Sales[[#This Row],[Price]]-Vata_Sales[[#This Row],[Discount]]</f>
        <v>36000</v>
      </c>
      <c r="M9000" s="79"/>
      <c r="N9000" s="77" t="str">
        <f>VLOOKUP(Vata_Sales[[#This Row],[Product Name]],Category_table[#Data],2,0)</f>
        <v>2no</v>
      </c>
      <c r="O9000" s="77">
        <f>VLOOKUP(Vata_Sales[[#This Row],[Product Name]],Category_table[#Data],3,0)</f>
        <v>3</v>
      </c>
      <c r="P9000" s="80">
        <f>VLOOKUP(Vata_Sales[[#This Row],[Product Name]],Category_table[],4,0)</f>
        <v>3</v>
      </c>
    </row>
    <row r="9001" spans="1:16" ht="25.5" customHeight="1" x14ac:dyDescent="0.25">
      <c r="A9001" s="77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78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 s="79">
        <v>50</v>
      </c>
      <c r="L9001" s="37">
        <f>Vata_Sales[[#This Row],[Price]]-Vata_Sales[[#This Row],[Discount]]</f>
        <v>36000</v>
      </c>
      <c r="M9001" s="79"/>
      <c r="N9001" s="77" t="str">
        <f>VLOOKUP(Vata_Sales[[#This Row],[Product Name]],Category_table[#Data],2,0)</f>
        <v>1no</v>
      </c>
      <c r="O9001" s="77">
        <f>VLOOKUP(Vata_Sales[[#This Row],[Product Name]],Category_table[#Data],3,0)</f>
        <v>1</v>
      </c>
      <c r="P9001" s="80">
        <f>VLOOKUP(Vata_Sales[[#This Row],[Product Name]],Category_table[],4,0)</f>
        <v>1</v>
      </c>
    </row>
    <row r="9002" spans="1:16" ht="25.5" customHeight="1" x14ac:dyDescent="0.25">
      <c r="A9002" s="77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78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K9002" s="79"/>
      <c r="L9002" s="37">
        <f>Vata_Sales[[#This Row],[Price]]-Vata_Sales[[#This Row],[Discount]]</f>
        <v>30000</v>
      </c>
      <c r="M9002" s="79"/>
      <c r="N9002" s="77" t="str">
        <f>VLOOKUP(Vata_Sales[[#This Row],[Product Name]],Category_table[#Data],2,0)</f>
        <v>1no</v>
      </c>
      <c r="O9002" s="77">
        <f>VLOOKUP(Vata_Sales[[#This Row],[Product Name]],Category_table[#Data],3,0)</f>
        <v>1</v>
      </c>
      <c r="P9002" s="80">
        <f>VLOOKUP(Vata_Sales[[#This Row],[Product Name]],Category_table[],4,0)</f>
        <v>1</v>
      </c>
    </row>
    <row r="9003" spans="1:16" ht="25.5" customHeight="1" x14ac:dyDescent="0.25">
      <c r="A9003" s="77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78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K9003" s="79"/>
      <c r="L9003" s="37">
        <f>Vata_Sales[[#This Row],[Price]]-Vata_Sales[[#This Row],[Discount]]</f>
        <v>10500</v>
      </c>
      <c r="M9003" s="79"/>
      <c r="N9003" s="77" t="str">
        <f>VLOOKUP(Vata_Sales[[#This Row],[Product Name]],Category_table[#Data],2,0)</f>
        <v>Picket</v>
      </c>
      <c r="O9003" s="77">
        <f>VLOOKUP(Vata_Sales[[#This Row],[Product Name]],Category_table[#Data],3,0)</f>
        <v>2</v>
      </c>
      <c r="P9003" s="80">
        <f>VLOOKUP(Vata_Sales[[#This Row],[Product Name]],Category_table[],4,0)</f>
        <v>2</v>
      </c>
    </row>
    <row r="9004" spans="1:16" ht="25.5" customHeight="1" x14ac:dyDescent="0.25">
      <c r="A9004" s="77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78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K9004" s="79"/>
      <c r="L9004" s="37">
        <f>Vata_Sales[[#This Row],[Price]]-Vata_Sales[[#This Row],[Discount]]</f>
        <v>4500</v>
      </c>
      <c r="M9004" s="79"/>
      <c r="N9004" s="77" t="str">
        <f>VLOOKUP(Vata_Sales[[#This Row],[Product Name]],Category_table[#Data],2,0)</f>
        <v>2no</v>
      </c>
      <c r="O9004" s="77">
        <f>VLOOKUP(Vata_Sales[[#This Row],[Product Name]],Category_table[#Data],3,0)</f>
        <v>3</v>
      </c>
      <c r="P9004" s="80">
        <f>VLOOKUP(Vata_Sales[[#This Row],[Product Name]],Category_table[],4,0)</f>
        <v>3</v>
      </c>
    </row>
    <row r="9005" spans="1:16" ht="25.5" customHeight="1" x14ac:dyDescent="0.25">
      <c r="A9005" s="77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78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K9005" s="79"/>
      <c r="L9005" s="37">
        <f>Vata_Sales[[#This Row],[Price]]-Vata_Sales[[#This Row],[Discount]]</f>
        <v>12000</v>
      </c>
      <c r="M9005" s="79"/>
      <c r="N9005" s="77" t="str">
        <f>VLOOKUP(Vata_Sales[[#This Row],[Product Name]],Category_table[#Data],2,0)</f>
        <v>Kara</v>
      </c>
      <c r="O9005" s="77">
        <f>VLOOKUP(Vata_Sales[[#This Row],[Product Name]],Category_table[#Data],3,0)</f>
        <v>4</v>
      </c>
      <c r="P9005" s="80">
        <f>VLOOKUP(Vata_Sales[[#This Row],[Product Name]],Category_table[],4,0)</f>
        <v>4</v>
      </c>
    </row>
    <row r="9006" spans="1:16" ht="25.5" customHeight="1" x14ac:dyDescent="0.25">
      <c r="A9006" s="77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78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K9006" s="79"/>
      <c r="L9006" s="37">
        <f>Vata_Sales[[#This Row],[Price]]-Vata_Sales[[#This Row],[Discount]]</f>
        <v>900</v>
      </c>
      <c r="M9006" s="79"/>
      <c r="N9006" s="77" t="str">
        <f>VLOOKUP(Vata_Sales[[#This Row],[Product Name]],Category_table[#Data],2,0)</f>
        <v>2no</v>
      </c>
      <c r="O9006" s="77">
        <f>VLOOKUP(Vata_Sales[[#This Row],[Product Name]],Category_table[#Data],3,0)</f>
        <v>3</v>
      </c>
      <c r="P9006" s="80">
        <f>VLOOKUP(Vata_Sales[[#This Row],[Product Name]],Category_table[],4,0)</f>
        <v>3</v>
      </c>
    </row>
    <row r="9007" spans="1:16" ht="25.5" customHeight="1" x14ac:dyDescent="0.25">
      <c r="A9007" s="77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78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K9007" s="79"/>
      <c r="L9007" s="37">
        <f>Vata_Sales[[#This Row],[Price]]-Vata_Sales[[#This Row],[Discount]]</f>
        <v>17850</v>
      </c>
      <c r="M9007" s="79"/>
      <c r="N9007" s="77" t="str">
        <f>VLOOKUP(Vata_Sales[[#This Row],[Product Name]],Category_table[#Data],2,0)</f>
        <v>1no</v>
      </c>
      <c r="O9007" s="77">
        <f>VLOOKUP(Vata_Sales[[#This Row],[Product Name]],Category_table[#Data],3,0)</f>
        <v>1</v>
      </c>
      <c r="P9007" s="80">
        <f>VLOOKUP(Vata_Sales[[#This Row],[Product Name]],Category_table[],4,0)</f>
        <v>1</v>
      </c>
    </row>
    <row r="9008" spans="1:16" ht="25.5" customHeight="1" x14ac:dyDescent="0.25">
      <c r="A9008" s="77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78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K9008" s="79"/>
      <c r="L9008" s="37">
        <f>Vata_Sales[[#This Row],[Price]]-Vata_Sales[[#This Row],[Discount]]</f>
        <v>30900.000000000004</v>
      </c>
      <c r="M9008" s="79"/>
      <c r="N9008" s="77" t="str">
        <f>VLOOKUP(Vata_Sales[[#This Row],[Product Name]],Category_table[#Data],2,0)</f>
        <v>1no</v>
      </c>
      <c r="O9008" s="77">
        <f>VLOOKUP(Vata_Sales[[#This Row],[Product Name]],Category_table[#Data],3,0)</f>
        <v>1</v>
      </c>
      <c r="P9008" s="80">
        <f>VLOOKUP(Vata_Sales[[#This Row],[Product Name]],Category_table[],4,0)</f>
        <v>1</v>
      </c>
    </row>
    <row r="9009" spans="1:16" ht="25.5" customHeight="1" x14ac:dyDescent="0.25">
      <c r="A9009" s="77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78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K9009" s="79"/>
      <c r="L9009" s="37">
        <f>Vata_Sales[[#This Row],[Price]]-Vata_Sales[[#This Row],[Discount]]</f>
        <v>1350</v>
      </c>
      <c r="M9009" s="79"/>
      <c r="N9009" s="77" t="str">
        <f>VLOOKUP(Vata_Sales[[#This Row],[Product Name]],Category_table[#Data],2,0)</f>
        <v>2no</v>
      </c>
      <c r="O9009" s="77">
        <f>VLOOKUP(Vata_Sales[[#This Row],[Product Name]],Category_table[#Data],3,0)</f>
        <v>3</v>
      </c>
      <c r="P9009" s="80">
        <f>VLOOKUP(Vata_Sales[[#This Row],[Product Name]],Category_table[],4,0)</f>
        <v>3</v>
      </c>
    </row>
    <row r="9010" spans="1:16" ht="25.5" customHeight="1" x14ac:dyDescent="0.25">
      <c r="A9010" s="77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78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K9010" s="79"/>
      <c r="L9010" s="37">
        <f>Vata_Sales[[#This Row],[Price]]-Vata_Sales[[#This Row],[Discount]]</f>
        <v>4150</v>
      </c>
      <c r="M9010" s="79"/>
      <c r="N9010" s="77" t="str">
        <f>VLOOKUP(Vata_Sales[[#This Row],[Product Name]],Category_table[#Data],2,0)</f>
        <v>Kara</v>
      </c>
      <c r="O9010" s="77">
        <f>VLOOKUP(Vata_Sales[[#This Row],[Product Name]],Category_table[#Data],3,0)</f>
        <v>4</v>
      </c>
      <c r="P9010" s="80">
        <f>VLOOKUP(Vata_Sales[[#This Row],[Product Name]],Category_table[],4,0)</f>
        <v>4</v>
      </c>
    </row>
    <row r="9011" spans="1:16" ht="25.5" customHeight="1" x14ac:dyDescent="0.25">
      <c r="A9011" s="77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78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K9011" s="79"/>
      <c r="L9011" s="37">
        <f>Vata_Sales[[#This Row],[Price]]-Vata_Sales[[#This Row],[Discount]]</f>
        <v>9000</v>
      </c>
      <c r="M9011" s="79"/>
      <c r="N9011" s="77" t="str">
        <f>VLOOKUP(Vata_Sales[[#This Row],[Product Name]],Category_table[#Data],2,0)</f>
        <v>Picket</v>
      </c>
      <c r="O9011" s="77">
        <f>VLOOKUP(Vata_Sales[[#This Row],[Product Name]],Category_table[#Data],3,0)</f>
        <v>2</v>
      </c>
      <c r="P9011" s="80">
        <f>VLOOKUP(Vata_Sales[[#This Row],[Product Name]],Category_table[],4,0)</f>
        <v>2</v>
      </c>
    </row>
    <row r="9012" spans="1:16" ht="25.5" customHeight="1" x14ac:dyDescent="0.25">
      <c r="A9012" s="77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78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K9012" s="79"/>
      <c r="L9012" s="37">
        <f>Vata_Sales[[#This Row],[Price]]-Vata_Sales[[#This Row],[Discount]]</f>
        <v>10700</v>
      </c>
      <c r="M9012" s="79"/>
      <c r="N9012" s="77" t="str">
        <f>VLOOKUP(Vata_Sales[[#This Row],[Product Name]],Category_table[#Data],2,0)</f>
        <v>Picket</v>
      </c>
      <c r="O9012" s="77">
        <f>VLOOKUP(Vata_Sales[[#This Row],[Product Name]],Category_table[#Data],3,0)</f>
        <v>2</v>
      </c>
      <c r="P9012" s="80">
        <f>VLOOKUP(Vata_Sales[[#This Row],[Product Name]],Category_table[],4,0)</f>
        <v>2</v>
      </c>
    </row>
    <row r="9013" spans="1:16" ht="25.5" customHeight="1" x14ac:dyDescent="0.25">
      <c r="A9013" s="77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78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K9013" s="79"/>
      <c r="L9013" s="37">
        <f>Vata_Sales[[#This Row],[Price]]-Vata_Sales[[#This Row],[Discount]]</f>
        <v>21000</v>
      </c>
      <c r="M9013" s="79"/>
      <c r="N9013" s="77" t="str">
        <f>VLOOKUP(Vata_Sales[[#This Row],[Product Name]],Category_table[#Data],2,0)</f>
        <v>Picket</v>
      </c>
      <c r="O9013" s="77">
        <f>VLOOKUP(Vata_Sales[[#This Row],[Product Name]],Category_table[#Data],3,0)</f>
        <v>2</v>
      </c>
      <c r="P9013" s="80">
        <f>VLOOKUP(Vata_Sales[[#This Row],[Product Name]],Category_table[],4,0)</f>
        <v>2</v>
      </c>
    </row>
    <row r="9014" spans="1:16" ht="25.5" customHeight="1" x14ac:dyDescent="0.25">
      <c r="A9014" s="77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78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K9014" s="79"/>
      <c r="L9014" s="37">
        <f>Vata_Sales[[#This Row],[Price]]-Vata_Sales[[#This Row],[Discount]]</f>
        <v>9000</v>
      </c>
      <c r="M9014" s="79"/>
      <c r="N9014" s="77" t="str">
        <f>VLOOKUP(Vata_Sales[[#This Row],[Product Name]],Category_table[#Data],2,0)</f>
        <v>2no</v>
      </c>
      <c r="O9014" s="77">
        <f>VLOOKUP(Vata_Sales[[#This Row],[Product Name]],Category_table[#Data],3,0)</f>
        <v>3</v>
      </c>
      <c r="P9014" s="80">
        <f>VLOOKUP(Vata_Sales[[#This Row],[Product Name]],Category_table[],4,0)</f>
        <v>3</v>
      </c>
    </row>
    <row r="9015" spans="1:16" ht="25.5" customHeight="1" x14ac:dyDescent="0.25">
      <c r="A9015" s="77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78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K9015" s="79"/>
      <c r="L9015" s="37">
        <f>Vata_Sales[[#This Row],[Price]]-Vata_Sales[[#This Row],[Discount]]</f>
        <v>15750</v>
      </c>
      <c r="M9015" s="79"/>
      <c r="N9015" s="77" t="str">
        <f>VLOOKUP(Vata_Sales[[#This Row],[Product Name]],Category_table[#Data],2,0)</f>
        <v>1no</v>
      </c>
      <c r="O9015" s="77">
        <f>VLOOKUP(Vata_Sales[[#This Row],[Product Name]],Category_table[#Data],3,0)</f>
        <v>1</v>
      </c>
      <c r="P9015" s="80">
        <f>VLOOKUP(Vata_Sales[[#This Row],[Product Name]],Category_table[],4,0)</f>
        <v>1</v>
      </c>
    </row>
    <row r="9016" spans="1:16" ht="25.5" customHeight="1" x14ac:dyDescent="0.25">
      <c r="A9016" s="77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78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K9016" s="79"/>
      <c r="L9016" s="37">
        <f>Vata_Sales[[#This Row],[Price]]-Vata_Sales[[#This Row],[Discount]]</f>
        <v>3300</v>
      </c>
      <c r="M9016" s="79"/>
      <c r="N9016" s="77" t="str">
        <f>VLOOKUP(Vata_Sales[[#This Row],[Product Name]],Category_table[#Data],2,0)</f>
        <v>Khowa</v>
      </c>
      <c r="O9016" s="77">
        <f>VLOOKUP(Vata_Sales[[#This Row],[Product Name]],Category_table[#Data],3,0)</f>
        <v>8</v>
      </c>
      <c r="P9016" s="80">
        <f>VLOOKUP(Vata_Sales[[#This Row],[Product Name]],Category_table[],4,0)</f>
        <v>7</v>
      </c>
    </row>
    <row r="9017" spans="1:16" ht="25.5" customHeight="1" x14ac:dyDescent="0.25">
      <c r="A9017" s="77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78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K9017" s="79"/>
      <c r="L9017" s="37">
        <f>Vata_Sales[[#This Row],[Price]]-Vata_Sales[[#This Row],[Discount]]</f>
        <v>72800</v>
      </c>
      <c r="M9017" s="79"/>
      <c r="N9017" s="77" t="str">
        <f>VLOOKUP(Vata_Sales[[#This Row],[Product Name]],Category_table[#Data],2,0)</f>
        <v>1no</v>
      </c>
      <c r="O9017" s="77">
        <f>VLOOKUP(Vata_Sales[[#This Row],[Product Name]],Category_table[#Data],3,0)</f>
        <v>1</v>
      </c>
      <c r="P9017" s="80">
        <f>VLOOKUP(Vata_Sales[[#This Row],[Product Name]],Category_table[],4,0)</f>
        <v>1</v>
      </c>
    </row>
    <row r="9018" spans="1:16" ht="25.5" customHeight="1" x14ac:dyDescent="0.25">
      <c r="A9018" s="77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78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K9018" s="79"/>
      <c r="L9018" s="37">
        <f>Vata_Sales[[#This Row],[Price]]-Vata_Sales[[#This Row],[Discount]]</f>
        <v>2490</v>
      </c>
      <c r="M9018" s="79"/>
      <c r="N9018" s="77" t="str">
        <f>VLOOKUP(Vata_Sales[[#This Row],[Product Name]],Category_table[#Data],2,0)</f>
        <v>Kara</v>
      </c>
      <c r="O9018" s="77">
        <f>VLOOKUP(Vata_Sales[[#This Row],[Product Name]],Category_table[#Data],3,0)</f>
        <v>4</v>
      </c>
      <c r="P9018" s="80">
        <f>VLOOKUP(Vata_Sales[[#This Row],[Product Name]],Category_table[],4,0)</f>
        <v>4</v>
      </c>
    </row>
    <row r="9019" spans="1:16" ht="25.5" customHeight="1" x14ac:dyDescent="0.25">
      <c r="A9019" s="77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78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K9019" s="79"/>
      <c r="L9019" s="37">
        <f>Vata_Sales[[#This Row],[Price]]-Vata_Sales[[#This Row],[Discount]]</f>
        <v>10500</v>
      </c>
      <c r="M9019" s="79"/>
      <c r="N9019" s="77" t="str">
        <f>VLOOKUP(Vata_Sales[[#This Row],[Product Name]],Category_table[#Data],2,0)</f>
        <v>1no</v>
      </c>
      <c r="O9019" s="77">
        <f>VLOOKUP(Vata_Sales[[#This Row],[Product Name]],Category_table[#Data],3,0)</f>
        <v>1</v>
      </c>
      <c r="P9019" s="80">
        <f>VLOOKUP(Vata_Sales[[#This Row],[Product Name]],Category_table[],4,0)</f>
        <v>1</v>
      </c>
    </row>
    <row r="9020" spans="1:16" ht="25.5" customHeight="1" x14ac:dyDescent="0.25">
      <c r="A9020" s="77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78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K9020" s="79"/>
      <c r="L9020" s="37">
        <f>Vata_Sales[[#This Row],[Price]]-Vata_Sales[[#This Row],[Discount]]</f>
        <v>18000</v>
      </c>
      <c r="M9020" s="79"/>
      <c r="N9020" s="77" t="str">
        <f>VLOOKUP(Vata_Sales[[#This Row],[Product Name]],Category_table[#Data],2,0)</f>
        <v>3no</v>
      </c>
      <c r="O9020" s="77">
        <f>VLOOKUP(Vata_Sales[[#This Row],[Product Name]],Category_table[#Data],3,0)</f>
        <v>5</v>
      </c>
      <c r="P9020" s="80">
        <f>VLOOKUP(Vata_Sales[[#This Row],[Product Name]],Category_table[],4,0)</f>
        <v>5</v>
      </c>
    </row>
    <row r="9021" spans="1:16" ht="25.5" customHeight="1" x14ac:dyDescent="0.25">
      <c r="A9021" s="77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78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K9021" s="79"/>
      <c r="L9021" s="37">
        <f>Vata_Sales[[#This Row],[Price]]-Vata_Sales[[#This Row],[Discount]]</f>
        <v>58800.000000000007</v>
      </c>
      <c r="M9021" s="79"/>
      <c r="N9021" s="77" t="str">
        <f>VLOOKUP(Vata_Sales[[#This Row],[Product Name]],Category_table[#Data],2,0)</f>
        <v>Picket</v>
      </c>
      <c r="O9021" s="77">
        <f>VLOOKUP(Vata_Sales[[#This Row],[Product Name]],Category_table[#Data],3,0)</f>
        <v>2</v>
      </c>
      <c r="P9021" s="80">
        <f>VLOOKUP(Vata_Sales[[#This Row],[Product Name]],Category_table[],4,0)</f>
        <v>2</v>
      </c>
    </row>
    <row r="9022" spans="1:16" ht="25.5" customHeight="1" x14ac:dyDescent="0.25">
      <c r="A9022" s="77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78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K9022" s="79"/>
      <c r="L9022" s="37">
        <f>Vata_Sales[[#This Row],[Price]]-Vata_Sales[[#This Row],[Discount]]</f>
        <v>6300</v>
      </c>
      <c r="M9022" s="79"/>
      <c r="N9022" s="77" t="str">
        <f>VLOOKUP(Vata_Sales[[#This Row],[Product Name]],Category_table[#Data],2,0)</f>
        <v>Picket</v>
      </c>
      <c r="O9022" s="77">
        <f>VLOOKUP(Vata_Sales[[#This Row],[Product Name]],Category_table[#Data],3,0)</f>
        <v>2</v>
      </c>
      <c r="P9022" s="80">
        <f>VLOOKUP(Vata_Sales[[#This Row],[Product Name]],Category_table[],4,0)</f>
        <v>2</v>
      </c>
    </row>
    <row r="9023" spans="1:16" ht="25.5" customHeight="1" x14ac:dyDescent="0.25">
      <c r="A9023" s="77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78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K9023" s="79"/>
      <c r="L9023" s="37">
        <f>Vata_Sales[[#This Row],[Price]]-Vata_Sales[[#This Row],[Discount]]</f>
        <v>36000</v>
      </c>
      <c r="M9023" s="79"/>
      <c r="N9023" s="77" t="str">
        <f>VLOOKUP(Vata_Sales[[#This Row],[Product Name]],Category_table[#Data],2,0)</f>
        <v>2no</v>
      </c>
      <c r="O9023" s="77">
        <f>VLOOKUP(Vata_Sales[[#This Row],[Product Name]],Category_table[#Data],3,0)</f>
        <v>3</v>
      </c>
      <c r="P9023" s="80">
        <f>VLOOKUP(Vata_Sales[[#This Row],[Product Name]],Category_table[],4,0)</f>
        <v>3</v>
      </c>
    </row>
    <row r="9024" spans="1:16" ht="25.5" customHeight="1" x14ac:dyDescent="0.25">
      <c r="A9024" s="77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78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K9024" s="79"/>
      <c r="L9024" s="37">
        <f>Vata_Sales[[#This Row],[Price]]-Vata_Sales[[#This Row],[Discount]]</f>
        <v>10500</v>
      </c>
      <c r="M9024" s="79"/>
      <c r="N9024" s="77" t="str">
        <f>VLOOKUP(Vata_Sales[[#This Row],[Product Name]],Category_table[#Data],2,0)</f>
        <v>Picket</v>
      </c>
      <c r="O9024" s="77">
        <f>VLOOKUP(Vata_Sales[[#This Row],[Product Name]],Category_table[#Data],3,0)</f>
        <v>2</v>
      </c>
      <c r="P9024" s="80">
        <f>VLOOKUP(Vata_Sales[[#This Row],[Product Name]],Category_table[],4,0)</f>
        <v>2</v>
      </c>
    </row>
    <row r="9025" spans="1:16" ht="25.5" customHeight="1" x14ac:dyDescent="0.25">
      <c r="A9025" s="77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78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K9025" s="79"/>
      <c r="L9025" s="37">
        <f>Vata_Sales[[#This Row],[Price]]-Vata_Sales[[#This Row],[Discount]]</f>
        <v>10400</v>
      </c>
      <c r="M9025" s="79"/>
      <c r="N9025" s="77" t="str">
        <f>VLOOKUP(Vata_Sales[[#This Row],[Product Name]],Category_table[#Data],2,0)</f>
        <v>1no</v>
      </c>
      <c r="O9025" s="77">
        <f>VLOOKUP(Vata_Sales[[#This Row],[Product Name]],Category_table[#Data],3,0)</f>
        <v>1</v>
      </c>
      <c r="P9025" s="80">
        <f>VLOOKUP(Vata_Sales[[#This Row],[Product Name]],Category_table[],4,0)</f>
        <v>1</v>
      </c>
    </row>
    <row r="9026" spans="1:16" ht="25.5" customHeight="1" x14ac:dyDescent="0.25">
      <c r="A9026" s="77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78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K9026" s="79"/>
      <c r="L9026" s="37">
        <f>Vata_Sales[[#This Row],[Price]]-Vata_Sales[[#This Row],[Discount]]</f>
        <v>7000</v>
      </c>
      <c r="M9026" s="79"/>
      <c r="N9026" s="77" t="str">
        <f>VLOOKUP(Vata_Sales[[#This Row],[Product Name]],Category_table[#Data],2,0)</f>
        <v>Goyra</v>
      </c>
      <c r="O9026" s="77">
        <f>VLOOKUP(Vata_Sales[[#This Row],[Product Name]],Category_table[#Data],3,0)</f>
        <v>6</v>
      </c>
      <c r="P9026" s="80">
        <f>VLOOKUP(Vata_Sales[[#This Row],[Product Name]],Category_table[],4,0)</f>
        <v>6</v>
      </c>
    </row>
    <row r="9027" spans="1:16" ht="25.5" customHeight="1" x14ac:dyDescent="0.25">
      <c r="A9027" s="77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78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K9027" s="79"/>
      <c r="L9027" s="37">
        <f>Vata_Sales[[#This Row],[Price]]-Vata_Sales[[#This Row],[Discount]]</f>
        <v>10400</v>
      </c>
      <c r="M9027" s="79"/>
      <c r="N9027" s="77" t="str">
        <f>VLOOKUP(Vata_Sales[[#This Row],[Product Name]],Category_table[#Data],2,0)</f>
        <v>1no</v>
      </c>
      <c r="O9027" s="77">
        <f>VLOOKUP(Vata_Sales[[#This Row],[Product Name]],Category_table[#Data],3,0)</f>
        <v>1</v>
      </c>
      <c r="P9027" s="80">
        <f>VLOOKUP(Vata_Sales[[#This Row],[Product Name]],Category_table[],4,0)</f>
        <v>1</v>
      </c>
    </row>
    <row r="9028" spans="1:16" ht="25.5" customHeight="1" x14ac:dyDescent="0.25">
      <c r="A9028" s="77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78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K9028" s="79"/>
      <c r="L9028" s="37">
        <f>Vata_Sales[[#This Row],[Price]]-Vata_Sales[[#This Row],[Discount]]</f>
        <v>9800</v>
      </c>
      <c r="M9028" s="79"/>
      <c r="N9028" s="77" t="str">
        <f>VLOOKUP(Vata_Sales[[#This Row],[Product Name]],Category_table[#Data],2,0)</f>
        <v>Picket</v>
      </c>
      <c r="O9028" s="77">
        <f>VLOOKUP(Vata_Sales[[#This Row],[Product Name]],Category_table[#Data],3,0)</f>
        <v>2</v>
      </c>
      <c r="P9028" s="80">
        <f>VLOOKUP(Vata_Sales[[#This Row],[Product Name]],Category_table[],4,0)</f>
        <v>2</v>
      </c>
    </row>
    <row r="9029" spans="1:16" ht="25.5" customHeight="1" x14ac:dyDescent="0.25">
      <c r="A9029" s="77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78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K9029" s="79"/>
      <c r="L9029" s="37">
        <f>Vata_Sales[[#This Row],[Price]]-Vata_Sales[[#This Row],[Discount]]</f>
        <v>5300</v>
      </c>
      <c r="M9029" s="79"/>
      <c r="N9029" s="77" t="str">
        <f>VLOOKUP(Vata_Sales[[#This Row],[Product Name]],Category_table[#Data],2,0)</f>
        <v>1no</v>
      </c>
      <c r="O9029" s="77">
        <f>VLOOKUP(Vata_Sales[[#This Row],[Product Name]],Category_table[#Data],3,0)</f>
        <v>1</v>
      </c>
      <c r="P9029" s="80">
        <f>VLOOKUP(Vata_Sales[[#This Row],[Product Name]],Category_table[],4,0)</f>
        <v>1</v>
      </c>
    </row>
    <row r="9030" spans="1:16" ht="25.5" customHeight="1" x14ac:dyDescent="0.25">
      <c r="A9030" s="77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78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K9030" s="79"/>
      <c r="L9030" s="37">
        <f>Vata_Sales[[#This Row],[Price]]-Vata_Sales[[#This Row],[Discount]]</f>
        <v>12000</v>
      </c>
      <c r="M9030" s="79"/>
      <c r="N9030" s="77" t="str">
        <f>VLOOKUP(Vata_Sales[[#This Row],[Product Name]],Category_table[#Data],2,0)</f>
        <v>Goyra</v>
      </c>
      <c r="O9030" s="77">
        <f>VLOOKUP(Vata_Sales[[#This Row],[Product Name]],Category_table[#Data],3,0)</f>
        <v>6</v>
      </c>
      <c r="P9030" s="80">
        <f>VLOOKUP(Vata_Sales[[#This Row],[Product Name]],Category_table[],4,0)</f>
        <v>6</v>
      </c>
    </row>
    <row r="9031" spans="1:16" ht="25.5" customHeight="1" x14ac:dyDescent="0.25">
      <c r="A9031" s="77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78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K9031" s="79"/>
      <c r="L9031" s="37">
        <f>Vata_Sales[[#This Row],[Price]]-Vata_Sales[[#This Row],[Discount]]</f>
        <v>31500</v>
      </c>
      <c r="M9031" s="79"/>
      <c r="N9031" s="77" t="str">
        <f>VLOOKUP(Vata_Sales[[#This Row],[Product Name]],Category_table[#Data],2,0)</f>
        <v>1no</v>
      </c>
      <c r="O9031" s="77">
        <f>VLOOKUP(Vata_Sales[[#This Row],[Product Name]],Category_table[#Data],3,0)</f>
        <v>1</v>
      </c>
      <c r="P9031" s="80">
        <f>VLOOKUP(Vata_Sales[[#This Row],[Product Name]],Category_table[],4,0)</f>
        <v>1</v>
      </c>
    </row>
    <row r="9032" spans="1:16" ht="25.5" customHeight="1" x14ac:dyDescent="0.25">
      <c r="A9032" s="77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78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K9032" s="79"/>
      <c r="L9032" s="37">
        <f>Vata_Sales[[#This Row],[Price]]-Vata_Sales[[#This Row],[Discount]]</f>
        <v>3300</v>
      </c>
      <c r="M9032" s="79"/>
      <c r="N9032" s="77" t="str">
        <f>VLOOKUP(Vata_Sales[[#This Row],[Product Name]],Category_table[#Data],2,0)</f>
        <v>Khowa</v>
      </c>
      <c r="O9032" s="77">
        <f>VLOOKUP(Vata_Sales[[#This Row],[Product Name]],Category_table[#Data],3,0)</f>
        <v>8</v>
      </c>
      <c r="P9032" s="80">
        <f>VLOOKUP(Vata_Sales[[#This Row],[Product Name]],Category_table[],4,0)</f>
        <v>7</v>
      </c>
    </row>
    <row r="9033" spans="1:16" ht="25.5" customHeight="1" x14ac:dyDescent="0.25">
      <c r="A9033" s="77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78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K9033" s="79"/>
      <c r="L9033" s="37">
        <f>Vata_Sales[[#This Row],[Price]]-Vata_Sales[[#This Row],[Discount]]</f>
        <v>7200</v>
      </c>
      <c r="M9033" s="79"/>
      <c r="N9033" s="77" t="str">
        <f>VLOOKUP(Vata_Sales[[#This Row],[Product Name]],Category_table[#Data],2,0)</f>
        <v>Goyra</v>
      </c>
      <c r="O9033" s="77">
        <f>VLOOKUP(Vata_Sales[[#This Row],[Product Name]],Category_table[#Data],3,0)</f>
        <v>6</v>
      </c>
      <c r="P9033" s="80">
        <f>VLOOKUP(Vata_Sales[[#This Row],[Product Name]],Category_table[],4,0)</f>
        <v>6</v>
      </c>
    </row>
    <row r="9034" spans="1:16" ht="25.5" customHeight="1" x14ac:dyDescent="0.25">
      <c r="A9034" s="77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78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K9034" s="79"/>
      <c r="L9034" s="37">
        <f>Vata_Sales[[#This Row],[Price]]-Vata_Sales[[#This Row],[Discount]]</f>
        <v>42000</v>
      </c>
      <c r="M9034" s="79"/>
      <c r="N9034" s="77" t="str">
        <f>VLOOKUP(Vata_Sales[[#This Row],[Product Name]],Category_table[#Data],2,0)</f>
        <v>1no</v>
      </c>
      <c r="O9034" s="77">
        <f>VLOOKUP(Vata_Sales[[#This Row],[Product Name]],Category_table[#Data],3,0)</f>
        <v>1</v>
      </c>
      <c r="P9034" s="80">
        <f>VLOOKUP(Vata_Sales[[#This Row],[Product Name]],Category_table[],4,0)</f>
        <v>1</v>
      </c>
    </row>
    <row r="9035" spans="1:16" ht="25.5" customHeight="1" x14ac:dyDescent="0.25">
      <c r="A9035" s="77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78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K9035" s="79"/>
      <c r="L9035" s="37">
        <f>Vata_Sales[[#This Row],[Price]]-Vata_Sales[[#This Row],[Discount]]</f>
        <v>2100</v>
      </c>
      <c r="M9035" s="79"/>
      <c r="N9035" s="77" t="str">
        <f>VLOOKUP(Vata_Sales[[#This Row],[Product Name]],Category_table[#Data],2,0)</f>
        <v>Goyra</v>
      </c>
      <c r="O9035" s="77">
        <f>VLOOKUP(Vata_Sales[[#This Row],[Product Name]],Category_table[#Data],3,0)</f>
        <v>6</v>
      </c>
      <c r="P9035" s="80">
        <f>VLOOKUP(Vata_Sales[[#This Row],[Product Name]],Category_table[],4,0)</f>
        <v>6</v>
      </c>
    </row>
    <row r="9036" spans="1:16" ht="25.5" customHeight="1" x14ac:dyDescent="0.25">
      <c r="A9036" s="77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78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K9036" s="79"/>
      <c r="L9036" s="37">
        <f>Vata_Sales[[#This Row],[Price]]-Vata_Sales[[#This Row],[Discount]]</f>
        <v>900</v>
      </c>
      <c r="M9036" s="79"/>
      <c r="N9036" s="77" t="str">
        <f>VLOOKUP(Vata_Sales[[#This Row],[Product Name]],Category_table[#Data],2,0)</f>
        <v>3no</v>
      </c>
      <c r="O9036" s="77">
        <f>VLOOKUP(Vata_Sales[[#This Row],[Product Name]],Category_table[#Data],3,0)</f>
        <v>5</v>
      </c>
      <c r="P9036" s="80">
        <f>VLOOKUP(Vata_Sales[[#This Row],[Product Name]],Category_table[],4,0)</f>
        <v>5</v>
      </c>
    </row>
    <row r="9037" spans="1:16" ht="25.5" customHeight="1" x14ac:dyDescent="0.25">
      <c r="A9037" s="77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78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K9037" s="79"/>
      <c r="L9037" s="37">
        <f>Vata_Sales[[#This Row],[Price]]-Vata_Sales[[#This Row],[Discount]]</f>
        <v>10500</v>
      </c>
      <c r="M9037" s="79"/>
      <c r="N9037" s="77" t="str">
        <f>VLOOKUP(Vata_Sales[[#This Row],[Product Name]],Category_table[#Data],2,0)</f>
        <v>1no</v>
      </c>
      <c r="O9037" s="77">
        <f>VLOOKUP(Vata_Sales[[#This Row],[Product Name]],Category_table[#Data],3,0)</f>
        <v>1</v>
      </c>
      <c r="P9037" s="80">
        <f>VLOOKUP(Vata_Sales[[#This Row],[Product Name]],Category_table[],4,0)</f>
        <v>1</v>
      </c>
    </row>
    <row r="9038" spans="1:16" ht="25.5" customHeight="1" x14ac:dyDescent="0.25">
      <c r="A9038" s="77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78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K9038" s="79"/>
      <c r="L9038" s="37">
        <f>Vata_Sales[[#This Row],[Price]]-Vata_Sales[[#This Row],[Discount]]</f>
        <v>15900</v>
      </c>
      <c r="M9038" s="79"/>
      <c r="N9038" s="77" t="str">
        <f>VLOOKUP(Vata_Sales[[#This Row],[Product Name]],Category_table[#Data],2,0)</f>
        <v>Picket</v>
      </c>
      <c r="O9038" s="77">
        <f>VLOOKUP(Vata_Sales[[#This Row],[Product Name]],Category_table[#Data],3,0)</f>
        <v>2</v>
      </c>
      <c r="P9038" s="80">
        <f>VLOOKUP(Vata_Sales[[#This Row],[Product Name]],Category_table[],4,0)</f>
        <v>2</v>
      </c>
    </row>
    <row r="9039" spans="1:16" ht="25.5" customHeight="1" x14ac:dyDescent="0.25">
      <c r="A9039" s="77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78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K9039" s="79"/>
      <c r="L9039" s="37">
        <f>Vata_Sales[[#This Row],[Price]]-Vata_Sales[[#This Row],[Discount]]</f>
        <v>1050</v>
      </c>
      <c r="M9039" s="79"/>
      <c r="N9039" s="77" t="str">
        <f>VLOOKUP(Vata_Sales[[#This Row],[Product Name]],Category_table[#Data],2,0)</f>
        <v>1no</v>
      </c>
      <c r="O9039" s="77">
        <f>VLOOKUP(Vata_Sales[[#This Row],[Product Name]],Category_table[#Data],3,0)</f>
        <v>1</v>
      </c>
      <c r="P9039" s="80">
        <f>VLOOKUP(Vata_Sales[[#This Row],[Product Name]],Category_table[],4,0)</f>
        <v>1</v>
      </c>
    </row>
    <row r="9040" spans="1:16" ht="25.5" customHeight="1" x14ac:dyDescent="0.25">
      <c r="A9040" s="77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78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K9040" s="79"/>
      <c r="L9040" s="37">
        <f>Vata_Sales[[#This Row],[Price]]-Vata_Sales[[#This Row],[Discount]]</f>
        <v>10500</v>
      </c>
      <c r="M9040" s="79"/>
      <c r="N9040" s="77" t="str">
        <f>VLOOKUP(Vata_Sales[[#This Row],[Product Name]],Category_table[#Data],2,0)</f>
        <v>1no</v>
      </c>
      <c r="O9040" s="77">
        <f>VLOOKUP(Vata_Sales[[#This Row],[Product Name]],Category_table[#Data],3,0)</f>
        <v>1</v>
      </c>
      <c r="P9040" s="80">
        <f>VLOOKUP(Vata_Sales[[#This Row],[Product Name]],Category_table[],4,0)</f>
        <v>1</v>
      </c>
    </row>
    <row r="9041" spans="1:16" ht="25.5" customHeight="1" x14ac:dyDescent="0.25">
      <c r="A9041" s="77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78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K9041" s="79"/>
      <c r="L9041" s="37">
        <f>Vata_Sales[[#This Row],[Price]]-Vata_Sales[[#This Row],[Discount]]</f>
        <v>30900.000000000004</v>
      </c>
      <c r="M9041" s="79"/>
      <c r="N9041" s="77" t="str">
        <f>VLOOKUP(Vata_Sales[[#This Row],[Product Name]],Category_table[#Data],2,0)</f>
        <v>1no</v>
      </c>
      <c r="O9041" s="77">
        <f>VLOOKUP(Vata_Sales[[#This Row],[Product Name]],Category_table[#Data],3,0)</f>
        <v>1</v>
      </c>
      <c r="P9041" s="80">
        <f>VLOOKUP(Vata_Sales[[#This Row],[Product Name]],Category_table[],4,0)</f>
        <v>1</v>
      </c>
    </row>
    <row r="9042" spans="1:16" ht="25.5" customHeight="1" x14ac:dyDescent="0.25">
      <c r="A9042" s="77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78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K9042" s="79"/>
      <c r="L9042" s="37">
        <f>Vata_Sales[[#This Row],[Price]]-Vata_Sales[[#This Row],[Discount]]</f>
        <v>9200</v>
      </c>
      <c r="M9042" s="79"/>
      <c r="N9042" s="77" t="str">
        <f>VLOOKUP(Vata_Sales[[#This Row],[Product Name]],Category_table[#Data],2,0)</f>
        <v>2no</v>
      </c>
      <c r="O9042" s="77">
        <f>VLOOKUP(Vata_Sales[[#This Row],[Product Name]],Category_table[#Data],3,0)</f>
        <v>3</v>
      </c>
      <c r="P9042" s="80">
        <f>VLOOKUP(Vata_Sales[[#This Row],[Product Name]],Category_table[],4,0)</f>
        <v>3</v>
      </c>
    </row>
    <row r="9043" spans="1:16" ht="25.5" customHeight="1" x14ac:dyDescent="0.25">
      <c r="A9043" s="77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78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K9043" s="79"/>
      <c r="L9043" s="37">
        <f>Vata_Sales[[#This Row],[Price]]-Vata_Sales[[#This Row],[Discount]]</f>
        <v>9000</v>
      </c>
      <c r="M9043" s="79"/>
      <c r="N9043" s="77" t="str">
        <f>VLOOKUP(Vata_Sales[[#This Row],[Product Name]],Category_table[#Data],2,0)</f>
        <v>2no</v>
      </c>
      <c r="O9043" s="77">
        <f>VLOOKUP(Vata_Sales[[#This Row],[Product Name]],Category_table[#Data],3,0)</f>
        <v>3</v>
      </c>
      <c r="P9043" s="80">
        <f>VLOOKUP(Vata_Sales[[#This Row],[Product Name]],Category_table[],4,0)</f>
        <v>3</v>
      </c>
    </row>
    <row r="9044" spans="1:16" ht="25.5" customHeight="1" x14ac:dyDescent="0.25">
      <c r="A9044" s="77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78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K9044" s="79"/>
      <c r="L9044" s="37">
        <f>Vata_Sales[[#This Row],[Price]]-Vata_Sales[[#This Row],[Discount]]</f>
        <v>2400</v>
      </c>
      <c r="M9044" s="79"/>
      <c r="N9044" s="77" t="str">
        <f>VLOOKUP(Vata_Sales[[#This Row],[Product Name]],Category_table[#Data],2,0)</f>
        <v>Kara</v>
      </c>
      <c r="O9044" s="77">
        <f>VLOOKUP(Vata_Sales[[#This Row],[Product Name]],Category_table[#Data],3,0)</f>
        <v>4</v>
      </c>
      <c r="P9044" s="80">
        <f>VLOOKUP(Vata_Sales[[#This Row],[Product Name]],Category_table[],4,0)</f>
        <v>4</v>
      </c>
    </row>
    <row r="9045" spans="1:16" ht="25.5" customHeight="1" x14ac:dyDescent="0.25">
      <c r="A9045" s="77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78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K9045" s="79"/>
      <c r="L9045" s="37">
        <f>Vata_Sales[[#This Row],[Price]]-Vata_Sales[[#This Row],[Discount]]</f>
        <v>9200</v>
      </c>
      <c r="M9045" s="79"/>
      <c r="N9045" s="77" t="str">
        <f>VLOOKUP(Vata_Sales[[#This Row],[Product Name]],Category_table[#Data],2,0)</f>
        <v>2no</v>
      </c>
      <c r="O9045" s="77">
        <f>VLOOKUP(Vata_Sales[[#This Row],[Product Name]],Category_table[#Data],3,0)</f>
        <v>3</v>
      </c>
      <c r="P9045" s="80">
        <f>VLOOKUP(Vata_Sales[[#This Row],[Product Name]],Category_table[],4,0)</f>
        <v>3</v>
      </c>
    </row>
    <row r="9046" spans="1:16" ht="25.5" customHeight="1" x14ac:dyDescent="0.25">
      <c r="A9046" s="77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78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K9046" s="79"/>
      <c r="L9046" s="37">
        <f>Vata_Sales[[#This Row],[Price]]-Vata_Sales[[#This Row],[Discount]]</f>
        <v>29400.000000000004</v>
      </c>
      <c r="M9046" s="79"/>
      <c r="N9046" s="77" t="str">
        <f>VLOOKUP(Vata_Sales[[#This Row],[Product Name]],Category_table[#Data],2,0)</f>
        <v>3no</v>
      </c>
      <c r="O9046" s="77">
        <f>VLOOKUP(Vata_Sales[[#This Row],[Product Name]],Category_table[#Data],3,0)</f>
        <v>5</v>
      </c>
      <c r="P9046" s="80">
        <f>VLOOKUP(Vata_Sales[[#This Row],[Product Name]],Category_table[],4,0)</f>
        <v>5</v>
      </c>
    </row>
    <row r="9047" spans="1:16" ht="25.5" customHeight="1" x14ac:dyDescent="0.25">
      <c r="A9047" s="77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78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K9047" s="79"/>
      <c r="L9047" s="37">
        <f>Vata_Sales[[#This Row],[Price]]-Vata_Sales[[#This Row],[Discount]]</f>
        <v>4150</v>
      </c>
      <c r="M9047" s="79"/>
      <c r="N9047" s="77" t="str">
        <f>VLOOKUP(Vata_Sales[[#This Row],[Product Name]],Category_table[#Data],2,0)</f>
        <v>Kara</v>
      </c>
      <c r="O9047" s="77">
        <f>VLOOKUP(Vata_Sales[[#This Row],[Product Name]],Category_table[#Data],3,0)</f>
        <v>4</v>
      </c>
      <c r="P9047" s="80">
        <f>VLOOKUP(Vata_Sales[[#This Row],[Product Name]],Category_table[],4,0)</f>
        <v>4</v>
      </c>
    </row>
    <row r="9048" spans="1:16" ht="25.5" customHeight="1" x14ac:dyDescent="0.25">
      <c r="A9048" s="77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78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K9048" s="79"/>
      <c r="L9048" s="37">
        <f>Vata_Sales[[#This Row],[Price]]-Vata_Sales[[#This Row],[Discount]]</f>
        <v>5000</v>
      </c>
      <c r="M9048" s="79"/>
      <c r="N9048" s="77" t="str">
        <f>VLOOKUP(Vata_Sales[[#This Row],[Product Name]],Category_table[#Data],2,0)</f>
        <v>1no</v>
      </c>
      <c r="O9048" s="77">
        <f>VLOOKUP(Vata_Sales[[#This Row],[Product Name]],Category_table[#Data],3,0)</f>
        <v>1</v>
      </c>
      <c r="P9048" s="80">
        <f>VLOOKUP(Vata_Sales[[#This Row],[Product Name]],Category_table[],4,0)</f>
        <v>1</v>
      </c>
    </row>
    <row r="9049" spans="1:16" ht="25.5" customHeight="1" x14ac:dyDescent="0.25">
      <c r="A9049" s="77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78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K9049" s="79"/>
      <c r="L9049" s="37">
        <f>Vata_Sales[[#This Row],[Price]]-Vata_Sales[[#This Row],[Discount]]</f>
        <v>2500</v>
      </c>
      <c r="M9049" s="79"/>
      <c r="N9049" s="77" t="str">
        <f>VLOOKUP(Vata_Sales[[#This Row],[Product Name]],Category_table[#Data],2,0)</f>
        <v>1no</v>
      </c>
      <c r="O9049" s="77">
        <f>VLOOKUP(Vata_Sales[[#This Row],[Product Name]],Category_table[#Data],3,0)</f>
        <v>1</v>
      </c>
      <c r="P9049" s="80">
        <f>VLOOKUP(Vata_Sales[[#This Row],[Product Name]],Category_table[],4,0)</f>
        <v>1</v>
      </c>
    </row>
    <row r="9050" spans="1:16" ht="25.5" customHeight="1" x14ac:dyDescent="0.25">
      <c r="A9050" s="77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78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K9050" s="79"/>
      <c r="L9050" s="37">
        <f>Vata_Sales[[#This Row],[Price]]-Vata_Sales[[#This Row],[Discount]]</f>
        <v>1650</v>
      </c>
      <c r="M9050" s="79"/>
      <c r="N9050" s="77" t="str">
        <f>VLOOKUP(Vata_Sales[[#This Row],[Product Name]],Category_table[#Data],2,0)</f>
        <v>Khowa</v>
      </c>
      <c r="O9050" s="77">
        <f>VLOOKUP(Vata_Sales[[#This Row],[Product Name]],Category_table[#Data],3,0)</f>
        <v>8</v>
      </c>
      <c r="P9050" s="80">
        <f>VLOOKUP(Vata_Sales[[#This Row],[Product Name]],Category_table[],4,0)</f>
        <v>7</v>
      </c>
    </row>
    <row r="9051" spans="1:16" ht="25.5" customHeight="1" x14ac:dyDescent="0.25">
      <c r="A9051" s="77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78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K9051" s="79"/>
      <c r="L9051" s="37">
        <f>Vata_Sales[[#This Row],[Price]]-Vata_Sales[[#This Row],[Discount]]</f>
        <v>34000</v>
      </c>
      <c r="M9051" s="79"/>
      <c r="N9051" s="77" t="str">
        <f>VLOOKUP(Vata_Sales[[#This Row],[Product Name]],Category_table[#Data],2,0)</f>
        <v>2no</v>
      </c>
      <c r="O9051" s="77">
        <f>VLOOKUP(Vata_Sales[[#This Row],[Product Name]],Category_table[#Data],3,0)</f>
        <v>3</v>
      </c>
      <c r="P9051" s="80">
        <f>VLOOKUP(Vata_Sales[[#This Row],[Product Name]],Category_table[],4,0)</f>
        <v>3</v>
      </c>
    </row>
    <row r="9052" spans="1:16" ht="25.5" customHeight="1" x14ac:dyDescent="0.25">
      <c r="A9052" s="77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78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K9052" s="79"/>
      <c r="L9052" s="37">
        <f>Vata_Sales[[#This Row],[Price]]-Vata_Sales[[#This Row],[Discount]]</f>
        <v>42500</v>
      </c>
      <c r="M9052" s="79"/>
      <c r="N9052" s="77" t="str">
        <f>VLOOKUP(Vata_Sales[[#This Row],[Product Name]],Category_table[#Data],2,0)</f>
        <v>2no</v>
      </c>
      <c r="O9052" s="77">
        <f>VLOOKUP(Vata_Sales[[#This Row],[Product Name]],Category_table[#Data],3,0)</f>
        <v>3</v>
      </c>
      <c r="P9052" s="80">
        <f>VLOOKUP(Vata_Sales[[#This Row],[Product Name]],Category_table[],4,0)</f>
        <v>3</v>
      </c>
    </row>
    <row r="9053" spans="1:16" ht="25.5" customHeight="1" x14ac:dyDescent="0.25">
      <c r="A9053" s="77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78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K9053" s="79"/>
      <c r="L9053" s="37">
        <f>Vata_Sales[[#This Row],[Price]]-Vata_Sales[[#This Row],[Discount]]</f>
        <v>9200</v>
      </c>
      <c r="M9053" s="79"/>
      <c r="N9053" s="77" t="str">
        <f>VLOOKUP(Vata_Sales[[#This Row],[Product Name]],Category_table[#Data],2,0)</f>
        <v>2no</v>
      </c>
      <c r="O9053" s="77">
        <f>VLOOKUP(Vata_Sales[[#This Row],[Product Name]],Category_table[#Data],3,0)</f>
        <v>3</v>
      </c>
      <c r="P9053" s="80">
        <f>VLOOKUP(Vata_Sales[[#This Row],[Product Name]],Category_table[],4,0)</f>
        <v>3</v>
      </c>
    </row>
    <row r="9054" spans="1:16" ht="25.5" customHeight="1" x14ac:dyDescent="0.25">
      <c r="A9054" s="77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78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K9054" s="79"/>
      <c r="L9054" s="37">
        <f>Vata_Sales[[#This Row],[Price]]-Vata_Sales[[#This Row],[Discount]]</f>
        <v>7500</v>
      </c>
      <c r="M9054" s="79"/>
      <c r="N9054" s="77" t="str">
        <f>VLOOKUP(Vata_Sales[[#This Row],[Product Name]],Category_table[#Data],2,0)</f>
        <v>Kara</v>
      </c>
      <c r="O9054" s="77">
        <f>VLOOKUP(Vata_Sales[[#This Row],[Product Name]],Category_table[#Data],3,0)</f>
        <v>4</v>
      </c>
      <c r="P9054" s="80">
        <f>VLOOKUP(Vata_Sales[[#This Row],[Product Name]],Category_table[],4,0)</f>
        <v>4</v>
      </c>
    </row>
    <row r="9055" spans="1:16" ht="25.5" customHeight="1" x14ac:dyDescent="0.25">
      <c r="A9055" s="77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78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K9055" s="79"/>
      <c r="L9055" s="37">
        <f>Vata_Sales[[#This Row],[Price]]-Vata_Sales[[#This Row],[Discount]]</f>
        <v>25500</v>
      </c>
      <c r="M9055" s="79"/>
      <c r="N9055" s="77" t="str">
        <f>VLOOKUP(Vata_Sales[[#This Row],[Product Name]],Category_table[#Data],2,0)</f>
        <v>2no</v>
      </c>
      <c r="O9055" s="77">
        <f>VLOOKUP(Vata_Sales[[#This Row],[Product Name]],Category_table[#Data],3,0)</f>
        <v>3</v>
      </c>
      <c r="P9055" s="80">
        <f>VLOOKUP(Vata_Sales[[#This Row],[Product Name]],Category_table[],4,0)</f>
        <v>3</v>
      </c>
    </row>
    <row r="9056" spans="1:16" ht="25.5" customHeight="1" x14ac:dyDescent="0.25">
      <c r="A9056" s="77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78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K9056" s="79"/>
      <c r="L9056" s="37">
        <f>Vata_Sales[[#This Row],[Price]]-Vata_Sales[[#This Row],[Discount]]</f>
        <v>10500</v>
      </c>
      <c r="M9056" s="79"/>
      <c r="N9056" s="77" t="str">
        <f>VLOOKUP(Vata_Sales[[#This Row],[Product Name]],Category_table[#Data],2,0)</f>
        <v>1no</v>
      </c>
      <c r="O9056" s="77">
        <f>VLOOKUP(Vata_Sales[[#This Row],[Product Name]],Category_table[#Data],3,0)</f>
        <v>1</v>
      </c>
      <c r="P9056" s="80">
        <f>VLOOKUP(Vata_Sales[[#This Row],[Product Name]],Category_table[],4,0)</f>
        <v>1</v>
      </c>
    </row>
    <row r="9057" spans="1:16" ht="25.5" customHeight="1" x14ac:dyDescent="0.25">
      <c r="A9057" s="77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78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 s="79">
        <v>50</v>
      </c>
      <c r="L9057" s="37">
        <f>Vata_Sales[[#This Row],[Price]]-Vata_Sales[[#This Row],[Discount]]</f>
        <v>9400</v>
      </c>
      <c r="M9057" s="79"/>
      <c r="N9057" s="77" t="str">
        <f>VLOOKUP(Vata_Sales[[#This Row],[Product Name]],Category_table[#Data],2,0)</f>
        <v>Picket</v>
      </c>
      <c r="O9057" s="77">
        <f>VLOOKUP(Vata_Sales[[#This Row],[Product Name]],Category_table[#Data],3,0)</f>
        <v>2</v>
      </c>
      <c r="P9057" s="80">
        <f>VLOOKUP(Vata_Sales[[#This Row],[Product Name]],Category_table[],4,0)</f>
        <v>2</v>
      </c>
    </row>
    <row r="9058" spans="1:16" ht="25.5" customHeight="1" x14ac:dyDescent="0.25">
      <c r="A9058" s="77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78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K9058" s="79"/>
      <c r="L9058" s="37">
        <f>Vata_Sales[[#This Row],[Price]]-Vata_Sales[[#This Row],[Discount]]</f>
        <v>8500</v>
      </c>
      <c r="M9058" s="79"/>
      <c r="N9058" s="77" t="str">
        <f>VLOOKUP(Vata_Sales[[#This Row],[Product Name]],Category_table[#Data],2,0)</f>
        <v>2no</v>
      </c>
      <c r="O9058" s="77">
        <f>VLOOKUP(Vata_Sales[[#This Row],[Product Name]],Category_table[#Data],3,0)</f>
        <v>3</v>
      </c>
      <c r="P9058" s="80">
        <f>VLOOKUP(Vata_Sales[[#This Row],[Product Name]],Category_table[],4,0)</f>
        <v>3</v>
      </c>
    </row>
    <row r="9059" spans="1:16" ht="25.5" customHeight="1" x14ac:dyDescent="0.25">
      <c r="A9059" s="77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78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K9059" s="79"/>
      <c r="L9059" s="37">
        <f>Vata_Sales[[#This Row],[Price]]-Vata_Sales[[#This Row],[Discount]]</f>
        <v>10700</v>
      </c>
      <c r="M9059" s="79"/>
      <c r="N9059" s="77" t="str">
        <f>VLOOKUP(Vata_Sales[[#This Row],[Product Name]],Category_table[#Data],2,0)</f>
        <v>Picket</v>
      </c>
      <c r="O9059" s="77">
        <f>VLOOKUP(Vata_Sales[[#This Row],[Product Name]],Category_table[#Data],3,0)</f>
        <v>2</v>
      </c>
      <c r="P9059" s="80">
        <f>VLOOKUP(Vata_Sales[[#This Row],[Product Name]],Category_table[],4,0)</f>
        <v>2</v>
      </c>
    </row>
    <row r="9060" spans="1:16" ht="25.5" customHeight="1" x14ac:dyDescent="0.25">
      <c r="A9060" s="77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78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K9060" s="79"/>
      <c r="L9060" s="37">
        <f>Vata_Sales[[#This Row],[Price]]-Vata_Sales[[#This Row],[Discount]]</f>
        <v>8500</v>
      </c>
      <c r="M9060" s="79"/>
      <c r="N9060" s="77" t="str">
        <f>VLOOKUP(Vata_Sales[[#This Row],[Product Name]],Category_table[#Data],2,0)</f>
        <v>2no</v>
      </c>
      <c r="O9060" s="77">
        <f>VLOOKUP(Vata_Sales[[#This Row],[Product Name]],Category_table[#Data],3,0)</f>
        <v>3</v>
      </c>
      <c r="P9060" s="80">
        <f>VLOOKUP(Vata_Sales[[#This Row],[Product Name]],Category_table[],4,0)</f>
        <v>3</v>
      </c>
    </row>
    <row r="9061" spans="1:16" ht="25.5" customHeight="1" x14ac:dyDescent="0.25">
      <c r="A9061" s="77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78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K9061" s="79"/>
      <c r="L9061" s="37">
        <f>Vata_Sales[[#This Row],[Price]]-Vata_Sales[[#This Row],[Discount]]</f>
        <v>10000</v>
      </c>
      <c r="M9061" s="79"/>
      <c r="N9061" s="77" t="str">
        <f>VLOOKUP(Vata_Sales[[#This Row],[Product Name]],Category_table[#Data],2,0)</f>
        <v>1no</v>
      </c>
      <c r="O9061" s="77">
        <f>VLOOKUP(Vata_Sales[[#This Row],[Product Name]],Category_table[#Data],3,0)</f>
        <v>1</v>
      </c>
      <c r="P9061" s="80">
        <f>VLOOKUP(Vata_Sales[[#This Row],[Product Name]],Category_table[],4,0)</f>
        <v>1</v>
      </c>
    </row>
    <row r="9062" spans="1:16" ht="25.5" customHeight="1" x14ac:dyDescent="0.25">
      <c r="A9062" s="77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78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K9062" s="79"/>
      <c r="L9062" s="37">
        <f>Vata_Sales[[#This Row],[Price]]-Vata_Sales[[#This Row],[Discount]]</f>
        <v>61199.999999999993</v>
      </c>
      <c r="M9062" s="79"/>
      <c r="N9062" s="77" t="str">
        <f>VLOOKUP(Vata_Sales[[#This Row],[Product Name]],Category_table[#Data],2,0)</f>
        <v>1no</v>
      </c>
      <c r="O9062" s="77">
        <f>VLOOKUP(Vata_Sales[[#This Row],[Product Name]],Category_table[#Data],3,0)</f>
        <v>1</v>
      </c>
      <c r="P9062" s="80">
        <f>VLOOKUP(Vata_Sales[[#This Row],[Product Name]],Category_table[],4,0)</f>
        <v>1</v>
      </c>
    </row>
    <row r="9063" spans="1:16" ht="25.5" customHeight="1" x14ac:dyDescent="0.25">
      <c r="A9063" s="77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78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K9063" s="79"/>
      <c r="L9063" s="37">
        <f>Vata_Sales[[#This Row],[Price]]-Vata_Sales[[#This Row],[Discount]]</f>
        <v>8500</v>
      </c>
      <c r="M9063" s="79"/>
      <c r="N9063" s="77" t="str">
        <f>VLOOKUP(Vata_Sales[[#This Row],[Product Name]],Category_table[#Data],2,0)</f>
        <v>2no</v>
      </c>
      <c r="O9063" s="77">
        <f>VLOOKUP(Vata_Sales[[#This Row],[Product Name]],Category_table[#Data],3,0)</f>
        <v>3</v>
      </c>
      <c r="P9063" s="80">
        <f>VLOOKUP(Vata_Sales[[#This Row],[Product Name]],Category_table[],4,0)</f>
        <v>3</v>
      </c>
    </row>
    <row r="9064" spans="1:16" ht="25.5" customHeight="1" x14ac:dyDescent="0.25">
      <c r="A9064" s="77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78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K9064" s="79"/>
      <c r="L9064" s="37">
        <f>Vata_Sales[[#This Row],[Price]]-Vata_Sales[[#This Row],[Discount]]</f>
        <v>8500</v>
      </c>
      <c r="M9064" s="79"/>
      <c r="N9064" s="77" t="str">
        <f>VLOOKUP(Vata_Sales[[#This Row],[Product Name]],Category_table[#Data],2,0)</f>
        <v>2no</v>
      </c>
      <c r="O9064" s="77">
        <f>VLOOKUP(Vata_Sales[[#This Row],[Product Name]],Category_table[#Data],3,0)</f>
        <v>3</v>
      </c>
      <c r="P9064" s="80">
        <f>VLOOKUP(Vata_Sales[[#This Row],[Product Name]],Category_table[],4,0)</f>
        <v>3</v>
      </c>
    </row>
    <row r="9065" spans="1:16" ht="25.5" customHeight="1" x14ac:dyDescent="0.25">
      <c r="A9065" s="77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78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K9065" s="79"/>
      <c r="L9065" s="37">
        <f>Vata_Sales[[#This Row],[Price]]-Vata_Sales[[#This Row],[Discount]]</f>
        <v>3500</v>
      </c>
      <c r="M9065" s="79"/>
      <c r="N9065" s="77" t="str">
        <f>VLOOKUP(Vata_Sales[[#This Row],[Product Name]],Category_table[#Data],2,0)</f>
        <v>Kara</v>
      </c>
      <c r="O9065" s="77">
        <f>VLOOKUP(Vata_Sales[[#This Row],[Product Name]],Category_table[#Data],3,0)</f>
        <v>4</v>
      </c>
      <c r="P9065" s="80">
        <f>VLOOKUP(Vata_Sales[[#This Row],[Product Name]],Category_table[],4,0)</f>
        <v>4</v>
      </c>
    </row>
    <row r="9066" spans="1:16" ht="25.5" customHeight="1" x14ac:dyDescent="0.25">
      <c r="A9066" s="77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78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K9066" s="79"/>
      <c r="L9066" s="37">
        <f>Vata_Sales[[#This Row],[Price]]-Vata_Sales[[#This Row],[Discount]]</f>
        <v>2000</v>
      </c>
      <c r="M9066" s="79"/>
      <c r="N9066" s="77" t="str">
        <f>VLOOKUP(Vata_Sales[[#This Row],[Product Name]],Category_table[#Data],2,0)</f>
        <v>Khowa</v>
      </c>
      <c r="O9066" s="77">
        <f>VLOOKUP(Vata_Sales[[#This Row],[Product Name]],Category_table[#Data],3,0)</f>
        <v>8</v>
      </c>
      <c r="P9066" s="80">
        <f>VLOOKUP(Vata_Sales[[#This Row],[Product Name]],Category_table[],4,0)</f>
        <v>7</v>
      </c>
    </row>
    <row r="9067" spans="1:16" ht="25.5" customHeight="1" x14ac:dyDescent="0.25">
      <c r="A9067" s="77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78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K9067" s="79"/>
      <c r="L9067" s="37">
        <f>Vata_Sales[[#This Row],[Price]]-Vata_Sales[[#This Row],[Discount]]</f>
        <v>7650</v>
      </c>
      <c r="M9067" s="79"/>
      <c r="N9067" s="77" t="str">
        <f>VLOOKUP(Vata_Sales[[#This Row],[Product Name]],Category_table[#Data],2,0)</f>
        <v>2no</v>
      </c>
      <c r="O9067" s="77">
        <f>VLOOKUP(Vata_Sales[[#This Row],[Product Name]],Category_table[#Data],3,0)</f>
        <v>3</v>
      </c>
      <c r="P9067" s="80">
        <f>VLOOKUP(Vata_Sales[[#This Row],[Product Name]],Category_table[],4,0)</f>
        <v>3</v>
      </c>
    </row>
    <row r="9068" spans="1:16" ht="25.5" customHeight="1" x14ac:dyDescent="0.25">
      <c r="A9068" s="77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78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K9068" s="79"/>
      <c r="L9068" s="37">
        <f>Vata_Sales[[#This Row],[Price]]-Vata_Sales[[#This Row],[Discount]]</f>
        <v>50000</v>
      </c>
      <c r="M9068" s="79"/>
      <c r="N9068" s="77" t="str">
        <f>VLOOKUP(Vata_Sales[[#This Row],[Product Name]],Category_table[#Data],2,0)</f>
        <v>1no</v>
      </c>
      <c r="O9068" s="77">
        <f>VLOOKUP(Vata_Sales[[#This Row],[Product Name]],Category_table[#Data],3,0)</f>
        <v>1</v>
      </c>
      <c r="P9068" s="80">
        <f>VLOOKUP(Vata_Sales[[#This Row],[Product Name]],Category_table[],4,0)</f>
        <v>1</v>
      </c>
    </row>
    <row r="9069" spans="1:16" ht="25.5" customHeight="1" x14ac:dyDescent="0.25">
      <c r="A9069" s="77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78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K9069" s="79"/>
      <c r="L9069" s="37">
        <f>Vata_Sales[[#This Row],[Price]]-Vata_Sales[[#This Row],[Discount]]</f>
        <v>21000</v>
      </c>
      <c r="M9069" s="79"/>
      <c r="N9069" s="77" t="str">
        <f>VLOOKUP(Vata_Sales[[#This Row],[Product Name]],Category_table[#Data],2,0)</f>
        <v>Kara</v>
      </c>
      <c r="O9069" s="77">
        <f>VLOOKUP(Vata_Sales[[#This Row],[Product Name]],Category_table[#Data],3,0)</f>
        <v>4</v>
      </c>
      <c r="P9069" s="80">
        <f>VLOOKUP(Vata_Sales[[#This Row],[Product Name]],Category_table[],4,0)</f>
        <v>4</v>
      </c>
    </row>
    <row r="9070" spans="1:16" ht="25.5" customHeight="1" x14ac:dyDescent="0.25">
      <c r="A9070" s="77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78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K9070" s="79"/>
      <c r="L9070" s="37">
        <f>Vata_Sales[[#This Row],[Price]]-Vata_Sales[[#This Row],[Discount]]</f>
        <v>14700.000000000002</v>
      </c>
      <c r="M9070" s="79"/>
      <c r="N9070" s="77" t="str">
        <f>VLOOKUP(Vata_Sales[[#This Row],[Product Name]],Category_table[#Data],2,0)</f>
        <v>3no</v>
      </c>
      <c r="O9070" s="77">
        <f>VLOOKUP(Vata_Sales[[#This Row],[Product Name]],Category_table[#Data],3,0)</f>
        <v>5</v>
      </c>
      <c r="P9070" s="80">
        <f>VLOOKUP(Vata_Sales[[#This Row],[Product Name]],Category_table[],4,0)</f>
        <v>5</v>
      </c>
    </row>
    <row r="9071" spans="1:16" ht="25.5" customHeight="1" x14ac:dyDescent="0.25">
      <c r="A9071" s="77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78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K9071" s="79"/>
      <c r="L9071" s="37">
        <f>Vata_Sales[[#This Row],[Price]]-Vata_Sales[[#This Row],[Discount]]</f>
        <v>7500</v>
      </c>
      <c r="M9071" s="79"/>
      <c r="N9071" s="77" t="str">
        <f>VLOOKUP(Vata_Sales[[#This Row],[Product Name]],Category_table[#Data],2,0)</f>
        <v>Kara</v>
      </c>
      <c r="O9071" s="77">
        <f>VLOOKUP(Vata_Sales[[#This Row],[Product Name]],Category_table[#Data],3,0)</f>
        <v>4</v>
      </c>
      <c r="P9071" s="80">
        <f>VLOOKUP(Vata_Sales[[#This Row],[Product Name]],Category_table[],4,0)</f>
        <v>4</v>
      </c>
    </row>
    <row r="9072" spans="1:16" ht="25.5" customHeight="1" x14ac:dyDescent="0.25">
      <c r="A9072" s="77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78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K9072" s="79"/>
      <c r="L9072" s="37">
        <f>Vata_Sales[[#This Row],[Price]]-Vata_Sales[[#This Row],[Discount]]</f>
        <v>51000</v>
      </c>
      <c r="M9072" s="79"/>
      <c r="N9072" s="77" t="str">
        <f>VLOOKUP(Vata_Sales[[#This Row],[Product Name]],Category_table[#Data],2,0)</f>
        <v>1no</v>
      </c>
      <c r="O9072" s="77">
        <f>VLOOKUP(Vata_Sales[[#This Row],[Product Name]],Category_table[#Data],3,0)</f>
        <v>1</v>
      </c>
      <c r="P9072" s="80">
        <f>VLOOKUP(Vata_Sales[[#This Row],[Product Name]],Category_table[],4,0)</f>
        <v>1</v>
      </c>
    </row>
    <row r="9073" spans="1:16" ht="25.5" customHeight="1" x14ac:dyDescent="0.25">
      <c r="A9073" s="77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78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K9073" s="79"/>
      <c r="L9073" s="37">
        <f>Vata_Sales[[#This Row],[Price]]-Vata_Sales[[#This Row],[Discount]]</f>
        <v>1440</v>
      </c>
      <c r="M9073" s="79"/>
      <c r="N9073" s="77" t="str">
        <f>VLOOKUP(Vata_Sales[[#This Row],[Product Name]],Category_table[#Data],2,0)</f>
        <v>Khowa</v>
      </c>
      <c r="O9073" s="77">
        <f>VLOOKUP(Vata_Sales[[#This Row],[Product Name]],Category_table[#Data],3,0)</f>
        <v>8</v>
      </c>
      <c r="P9073" s="80">
        <f>VLOOKUP(Vata_Sales[[#This Row],[Product Name]],Category_table[],4,0)</f>
        <v>7</v>
      </c>
    </row>
    <row r="9074" spans="1:16" ht="25.5" customHeight="1" x14ac:dyDescent="0.25">
      <c r="A9074" s="77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78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K9074" s="79"/>
      <c r="L9074" s="37">
        <f>Vata_Sales[[#This Row],[Price]]-Vata_Sales[[#This Row],[Discount]]</f>
        <v>29400.000000000004</v>
      </c>
      <c r="M9074" s="79"/>
      <c r="N9074" s="77" t="str">
        <f>VLOOKUP(Vata_Sales[[#This Row],[Product Name]],Category_table[#Data],2,0)</f>
        <v>3no</v>
      </c>
      <c r="O9074" s="77">
        <f>VLOOKUP(Vata_Sales[[#This Row],[Product Name]],Category_table[#Data],3,0)</f>
        <v>5</v>
      </c>
      <c r="P9074" s="80">
        <f>VLOOKUP(Vata_Sales[[#This Row],[Product Name]],Category_table[],4,0)</f>
        <v>5</v>
      </c>
    </row>
    <row r="9075" spans="1:16" ht="25.5" customHeight="1" x14ac:dyDescent="0.25">
      <c r="A9075" s="77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78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K9075" s="79"/>
      <c r="L9075" s="37">
        <f>Vata_Sales[[#This Row],[Price]]-Vata_Sales[[#This Row],[Discount]]</f>
        <v>29400.000000000004</v>
      </c>
      <c r="M9075" s="79"/>
      <c r="N9075" s="77" t="str">
        <f>VLOOKUP(Vata_Sales[[#This Row],[Product Name]],Category_table[#Data],2,0)</f>
        <v>3no</v>
      </c>
      <c r="O9075" s="77">
        <f>VLOOKUP(Vata_Sales[[#This Row],[Product Name]],Category_table[#Data],3,0)</f>
        <v>5</v>
      </c>
      <c r="P9075" s="80">
        <f>VLOOKUP(Vata_Sales[[#This Row],[Product Name]],Category_table[],4,0)</f>
        <v>5</v>
      </c>
    </row>
    <row r="9076" spans="1:16" ht="25.5" customHeight="1" x14ac:dyDescent="0.25">
      <c r="A9076" s="77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78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K9076" s="79"/>
      <c r="L9076" s="37">
        <f>Vata_Sales[[#This Row],[Price]]-Vata_Sales[[#This Row],[Discount]]</f>
        <v>1300</v>
      </c>
      <c r="M9076" s="79"/>
      <c r="N9076" s="77" t="str">
        <f>VLOOKUP(Vata_Sales[[#This Row],[Product Name]],Category_table[#Data],2,0)</f>
        <v>Adla_3</v>
      </c>
      <c r="O9076" s="77">
        <f>VLOOKUP(Vata_Sales[[#This Row],[Product Name]],Category_table[#Data],3,0)</f>
        <v>9</v>
      </c>
      <c r="P9076" s="80">
        <f>VLOOKUP(Vata_Sales[[#This Row],[Product Name]],Category_table[],4,0)</f>
        <v>7</v>
      </c>
    </row>
    <row r="9077" spans="1:16" ht="25.5" customHeight="1" x14ac:dyDescent="0.25">
      <c r="A9077" s="77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78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K9077" s="79"/>
      <c r="L9077" s="37">
        <f>Vata_Sales[[#This Row],[Price]]-Vata_Sales[[#This Row],[Discount]]</f>
        <v>21000</v>
      </c>
      <c r="M9077" s="79"/>
      <c r="N9077" s="77" t="str">
        <f>VLOOKUP(Vata_Sales[[#This Row],[Product Name]],Category_table[#Data],2,0)</f>
        <v>1no</v>
      </c>
      <c r="O9077" s="77">
        <f>VLOOKUP(Vata_Sales[[#This Row],[Product Name]],Category_table[#Data],3,0)</f>
        <v>1</v>
      </c>
      <c r="P9077" s="80">
        <f>VLOOKUP(Vata_Sales[[#This Row],[Product Name]],Category_table[],4,0)</f>
        <v>1</v>
      </c>
    </row>
    <row r="9078" spans="1:16" ht="25.5" customHeight="1" x14ac:dyDescent="0.25">
      <c r="A9078" s="77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78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K9078" s="79"/>
      <c r="L9078" s="37">
        <f>Vata_Sales[[#This Row],[Price]]-Vata_Sales[[#This Row],[Discount]]</f>
        <v>2100</v>
      </c>
      <c r="M9078" s="79"/>
      <c r="N9078" s="77" t="str">
        <f>VLOOKUP(Vata_Sales[[#This Row],[Product Name]],Category_table[#Data],2,0)</f>
        <v>1no</v>
      </c>
      <c r="O9078" s="77">
        <f>VLOOKUP(Vata_Sales[[#This Row],[Product Name]],Category_table[#Data],3,0)</f>
        <v>1</v>
      </c>
      <c r="P9078" s="80">
        <f>VLOOKUP(Vata_Sales[[#This Row],[Product Name]],Category_table[],4,0)</f>
        <v>1</v>
      </c>
    </row>
    <row r="9079" spans="1:16" ht="25.5" customHeight="1" x14ac:dyDescent="0.25">
      <c r="A9079" s="77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78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K9079" s="79"/>
      <c r="L9079" s="37">
        <f>Vata_Sales[[#This Row],[Price]]-Vata_Sales[[#This Row],[Discount]]</f>
        <v>2200</v>
      </c>
      <c r="M9079" s="79"/>
      <c r="N9079" s="77" t="str">
        <f>VLOOKUP(Vata_Sales[[#This Row],[Product Name]],Category_table[#Data],2,0)</f>
        <v>Khowa</v>
      </c>
      <c r="O9079" s="77">
        <f>VLOOKUP(Vata_Sales[[#This Row],[Product Name]],Category_table[#Data],3,0)</f>
        <v>8</v>
      </c>
      <c r="P9079" s="80">
        <f>VLOOKUP(Vata_Sales[[#This Row],[Product Name]],Category_table[],4,0)</f>
        <v>7</v>
      </c>
    </row>
    <row r="9080" spans="1:16" ht="25.5" customHeight="1" x14ac:dyDescent="0.25">
      <c r="A9080" s="77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78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K9080" s="79"/>
      <c r="L9080" s="37">
        <f>Vata_Sales[[#This Row],[Price]]-Vata_Sales[[#This Row],[Discount]]</f>
        <v>17000</v>
      </c>
      <c r="M9080" s="79"/>
      <c r="N9080" s="77" t="str">
        <f>VLOOKUP(Vata_Sales[[#This Row],[Product Name]],Category_table[#Data],2,0)</f>
        <v>2no</v>
      </c>
      <c r="O9080" s="77">
        <f>VLOOKUP(Vata_Sales[[#This Row],[Product Name]],Category_table[#Data],3,0)</f>
        <v>3</v>
      </c>
      <c r="P9080" s="80">
        <f>VLOOKUP(Vata_Sales[[#This Row],[Product Name]],Category_table[],4,0)</f>
        <v>3</v>
      </c>
    </row>
    <row r="9081" spans="1:16" ht="25.5" customHeight="1" x14ac:dyDescent="0.25">
      <c r="A9081" s="77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78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K9081" s="79"/>
      <c r="L9081" s="37">
        <f>Vata_Sales[[#This Row],[Price]]-Vata_Sales[[#This Row],[Discount]]</f>
        <v>17000</v>
      </c>
      <c r="M9081" s="79"/>
      <c r="N9081" s="77" t="str">
        <f>VLOOKUP(Vata_Sales[[#This Row],[Product Name]],Category_table[#Data],2,0)</f>
        <v>2no</v>
      </c>
      <c r="O9081" s="77">
        <f>VLOOKUP(Vata_Sales[[#This Row],[Product Name]],Category_table[#Data],3,0)</f>
        <v>3</v>
      </c>
      <c r="P9081" s="80">
        <f>VLOOKUP(Vata_Sales[[#This Row],[Product Name]],Category_table[],4,0)</f>
        <v>3</v>
      </c>
    </row>
    <row r="9082" spans="1:16" ht="25.5" customHeight="1" x14ac:dyDescent="0.25">
      <c r="A9082" s="77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78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K9082" s="79"/>
      <c r="L9082" s="37">
        <f>Vata_Sales[[#This Row],[Price]]-Vata_Sales[[#This Row],[Discount]]</f>
        <v>15000</v>
      </c>
      <c r="M9082" s="79"/>
      <c r="N9082" s="77" t="str">
        <f>VLOOKUP(Vata_Sales[[#This Row],[Product Name]],Category_table[#Data],2,0)</f>
        <v>Kara</v>
      </c>
      <c r="O9082" s="77">
        <f>VLOOKUP(Vata_Sales[[#This Row],[Product Name]],Category_table[#Data],3,0)</f>
        <v>4</v>
      </c>
      <c r="P9082" s="80">
        <f>VLOOKUP(Vata_Sales[[#This Row],[Product Name]],Category_table[],4,0)</f>
        <v>4</v>
      </c>
    </row>
    <row r="9083" spans="1:16" ht="25.5" customHeight="1" x14ac:dyDescent="0.25">
      <c r="A9083" s="77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78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K9083" s="79"/>
      <c r="L9083" s="37">
        <f>Vata_Sales[[#This Row],[Price]]-Vata_Sales[[#This Row],[Discount]]</f>
        <v>27000</v>
      </c>
      <c r="M9083" s="79"/>
      <c r="N9083" s="77" t="str">
        <f>VLOOKUP(Vata_Sales[[#This Row],[Product Name]],Category_table[#Data],2,0)</f>
        <v>Picket</v>
      </c>
      <c r="O9083" s="77">
        <f>VLOOKUP(Vata_Sales[[#This Row],[Product Name]],Category_table[#Data],3,0)</f>
        <v>2</v>
      </c>
      <c r="P9083" s="80">
        <f>VLOOKUP(Vata_Sales[[#This Row],[Product Name]],Category_table[],4,0)</f>
        <v>2</v>
      </c>
    </row>
    <row r="9084" spans="1:16" ht="25.5" customHeight="1" x14ac:dyDescent="0.25">
      <c r="A9084" s="77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78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 s="79">
        <v>200</v>
      </c>
      <c r="L9084" s="37">
        <f>Vata_Sales[[#This Row],[Price]]-Vata_Sales[[#This Row],[Discount]]</f>
        <v>60999.999999999993</v>
      </c>
      <c r="M9084" s="79"/>
      <c r="N9084" s="77" t="str">
        <f>VLOOKUP(Vata_Sales[[#This Row],[Product Name]],Category_table[#Data],2,0)</f>
        <v>1no</v>
      </c>
      <c r="O9084" s="77">
        <f>VLOOKUP(Vata_Sales[[#This Row],[Product Name]],Category_table[#Data],3,0)</f>
        <v>1</v>
      </c>
      <c r="P9084" s="80">
        <f>VLOOKUP(Vata_Sales[[#This Row],[Product Name]],Category_table[],4,0)</f>
        <v>1</v>
      </c>
    </row>
    <row r="9085" spans="1:16" ht="25.5" customHeight="1" x14ac:dyDescent="0.25">
      <c r="A9085" s="77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78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K9085" s="79"/>
      <c r="L9085" s="37">
        <f>Vata_Sales[[#This Row],[Price]]-Vata_Sales[[#This Row],[Discount]]</f>
        <v>17000</v>
      </c>
      <c r="M9085" s="79"/>
      <c r="N9085" s="77" t="str">
        <f>VLOOKUP(Vata_Sales[[#This Row],[Product Name]],Category_table[#Data],2,0)</f>
        <v>2no</v>
      </c>
      <c r="O9085" s="77">
        <f>VLOOKUP(Vata_Sales[[#This Row],[Product Name]],Category_table[#Data],3,0)</f>
        <v>3</v>
      </c>
      <c r="P9085" s="80">
        <f>VLOOKUP(Vata_Sales[[#This Row],[Product Name]],Category_table[],4,0)</f>
        <v>3</v>
      </c>
    </row>
    <row r="9086" spans="1:16" ht="25.5" customHeight="1" x14ac:dyDescent="0.25">
      <c r="A9086" s="77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78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K9086" s="79"/>
      <c r="L9086" s="37">
        <f>Vata_Sales[[#This Row],[Price]]-Vata_Sales[[#This Row],[Discount]]</f>
        <v>25000</v>
      </c>
      <c r="M9086" s="79"/>
      <c r="N9086" s="77" t="str">
        <f>VLOOKUP(Vata_Sales[[#This Row],[Product Name]],Category_table[#Data],2,0)</f>
        <v>1no</v>
      </c>
      <c r="O9086" s="77">
        <f>VLOOKUP(Vata_Sales[[#This Row],[Product Name]],Category_table[#Data],3,0)</f>
        <v>1</v>
      </c>
      <c r="P9086" s="80">
        <f>VLOOKUP(Vata_Sales[[#This Row],[Product Name]],Category_table[],4,0)</f>
        <v>1</v>
      </c>
    </row>
    <row r="9087" spans="1:16" ht="25.5" customHeight="1" x14ac:dyDescent="0.25">
      <c r="A9087" s="77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78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K9087" s="79"/>
      <c r="L9087" s="37">
        <f>Vata_Sales[[#This Row],[Price]]-Vata_Sales[[#This Row],[Discount]]</f>
        <v>10000</v>
      </c>
      <c r="M9087" s="79"/>
      <c r="N9087" s="77" t="str">
        <f>VLOOKUP(Vata_Sales[[#This Row],[Product Name]],Category_table[#Data],2,0)</f>
        <v>1no</v>
      </c>
      <c r="O9087" s="77">
        <f>VLOOKUP(Vata_Sales[[#This Row],[Product Name]],Category_table[#Data],3,0)</f>
        <v>1</v>
      </c>
      <c r="P9087" s="80">
        <f>VLOOKUP(Vata_Sales[[#This Row],[Product Name]],Category_table[],4,0)</f>
        <v>1</v>
      </c>
    </row>
    <row r="9088" spans="1:16" ht="25.5" customHeight="1" x14ac:dyDescent="0.25">
      <c r="A9088" s="77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78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K9088" s="79"/>
      <c r="L9088" s="37">
        <f>Vata_Sales[[#This Row],[Price]]-Vata_Sales[[#This Row],[Discount]]</f>
        <v>54000</v>
      </c>
      <c r="M9088" s="79"/>
      <c r="N9088" s="77" t="str">
        <f>VLOOKUP(Vata_Sales[[#This Row],[Product Name]],Category_table[#Data],2,0)</f>
        <v>1no</v>
      </c>
      <c r="O9088" s="77">
        <f>VLOOKUP(Vata_Sales[[#This Row],[Product Name]],Category_table[#Data],3,0)</f>
        <v>1</v>
      </c>
      <c r="P9088" s="80">
        <f>VLOOKUP(Vata_Sales[[#This Row],[Product Name]],Category_table[],4,0)</f>
        <v>1</v>
      </c>
    </row>
    <row r="9089" spans="1:16" ht="25.5" customHeight="1" x14ac:dyDescent="0.25">
      <c r="A9089" s="77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78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K9089" s="79"/>
      <c r="L9089" s="37">
        <f>Vata_Sales[[#This Row],[Price]]-Vata_Sales[[#This Row],[Discount]]</f>
        <v>72000</v>
      </c>
      <c r="M9089" s="79"/>
      <c r="N9089" s="77" t="str">
        <f>VLOOKUP(Vata_Sales[[#This Row],[Product Name]],Category_table[#Data],2,0)</f>
        <v>1no</v>
      </c>
      <c r="O9089" s="77">
        <f>VLOOKUP(Vata_Sales[[#This Row],[Product Name]],Category_table[#Data],3,0)</f>
        <v>1</v>
      </c>
      <c r="P9089" s="80">
        <f>VLOOKUP(Vata_Sales[[#This Row],[Product Name]],Category_table[],4,0)</f>
        <v>1</v>
      </c>
    </row>
    <row r="9090" spans="1:16" ht="25.5" customHeight="1" x14ac:dyDescent="0.25">
      <c r="A9090" s="77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78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K9090" s="79"/>
      <c r="L9090" s="37">
        <f>Vata_Sales[[#This Row],[Price]]-Vata_Sales[[#This Row],[Discount]]</f>
        <v>8500</v>
      </c>
      <c r="M9090" s="79"/>
      <c r="N9090" s="77" t="str">
        <f>VLOOKUP(Vata_Sales[[#This Row],[Product Name]],Category_table[#Data],2,0)</f>
        <v>2no</v>
      </c>
      <c r="O9090" s="77">
        <f>VLOOKUP(Vata_Sales[[#This Row],[Product Name]],Category_table[#Data],3,0)</f>
        <v>3</v>
      </c>
      <c r="P9090" s="80">
        <f>VLOOKUP(Vata_Sales[[#This Row],[Product Name]],Category_table[],4,0)</f>
        <v>3</v>
      </c>
    </row>
    <row r="9091" spans="1:16" ht="25.5" customHeight="1" x14ac:dyDescent="0.25">
      <c r="A9091" s="77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78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K9091" s="79"/>
      <c r="L9091" s="37">
        <f>Vata_Sales[[#This Row],[Price]]-Vata_Sales[[#This Row],[Discount]]</f>
        <v>34300</v>
      </c>
      <c r="M9091" s="79"/>
      <c r="N9091" s="77" t="str">
        <f>VLOOKUP(Vata_Sales[[#This Row],[Product Name]],Category_table[#Data],2,0)</f>
        <v>3no</v>
      </c>
      <c r="O9091" s="77">
        <f>VLOOKUP(Vata_Sales[[#This Row],[Product Name]],Category_table[#Data],3,0)</f>
        <v>5</v>
      </c>
      <c r="P9091" s="80">
        <f>VLOOKUP(Vata_Sales[[#This Row],[Product Name]],Category_table[],4,0)</f>
        <v>5</v>
      </c>
    </row>
    <row r="9092" spans="1:16" ht="25.5" customHeight="1" x14ac:dyDescent="0.25">
      <c r="A9092" s="77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78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K9092" s="79"/>
      <c r="L9092" s="37">
        <f>Vata_Sales[[#This Row],[Price]]-Vata_Sales[[#This Row],[Discount]]</f>
        <v>5300</v>
      </c>
      <c r="M9092" s="79"/>
      <c r="N9092" s="77" t="str">
        <f>VLOOKUP(Vata_Sales[[#This Row],[Product Name]],Category_table[#Data],2,0)</f>
        <v>1no</v>
      </c>
      <c r="O9092" s="77">
        <f>VLOOKUP(Vata_Sales[[#This Row],[Product Name]],Category_table[#Data],3,0)</f>
        <v>1</v>
      </c>
      <c r="P9092" s="80">
        <f>VLOOKUP(Vata_Sales[[#This Row],[Product Name]],Category_table[],4,0)</f>
        <v>1</v>
      </c>
    </row>
    <row r="9093" spans="1:16" ht="25.5" customHeight="1" x14ac:dyDescent="0.25">
      <c r="A9093" s="77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78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K9093" s="79"/>
      <c r="L9093" s="37">
        <f>Vata_Sales[[#This Row],[Price]]-Vata_Sales[[#This Row],[Discount]]</f>
        <v>21200</v>
      </c>
      <c r="M9093" s="79"/>
      <c r="N9093" s="77" t="str">
        <f>VLOOKUP(Vata_Sales[[#This Row],[Product Name]],Category_table[#Data],2,0)</f>
        <v>1no</v>
      </c>
      <c r="O9093" s="77">
        <f>VLOOKUP(Vata_Sales[[#This Row],[Product Name]],Category_table[#Data],3,0)</f>
        <v>1</v>
      </c>
      <c r="P9093" s="80">
        <f>VLOOKUP(Vata_Sales[[#This Row],[Product Name]],Category_table[],4,0)</f>
        <v>1</v>
      </c>
    </row>
    <row r="9094" spans="1:16" ht="25.5" customHeight="1" x14ac:dyDescent="0.25">
      <c r="A9094" s="77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78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K9094" s="79"/>
      <c r="L9094" s="37">
        <f>Vata_Sales[[#This Row],[Price]]-Vata_Sales[[#This Row],[Discount]]</f>
        <v>91000</v>
      </c>
      <c r="M9094" s="79"/>
      <c r="N9094" s="77" t="str">
        <f>VLOOKUP(Vata_Sales[[#This Row],[Product Name]],Category_table[#Data],2,0)</f>
        <v>Kara</v>
      </c>
      <c r="O9094" s="77">
        <f>VLOOKUP(Vata_Sales[[#This Row],[Product Name]],Category_table[#Data],3,0)</f>
        <v>4</v>
      </c>
      <c r="P9094" s="80">
        <f>VLOOKUP(Vata_Sales[[#This Row],[Product Name]],Category_table[],4,0)</f>
        <v>4</v>
      </c>
    </row>
    <row r="9095" spans="1:16" ht="25.5" customHeight="1" x14ac:dyDescent="0.25">
      <c r="A9095" s="77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78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K9095" s="79"/>
      <c r="L9095" s="37">
        <f>Vata_Sales[[#This Row],[Price]]-Vata_Sales[[#This Row],[Discount]]</f>
        <v>20000</v>
      </c>
      <c r="M9095" s="79"/>
      <c r="N9095" s="77" t="str">
        <f>VLOOKUP(Vata_Sales[[#This Row],[Product Name]],Category_table[#Data],2,0)</f>
        <v>1no</v>
      </c>
      <c r="O9095" s="77">
        <f>VLOOKUP(Vata_Sales[[#This Row],[Product Name]],Category_table[#Data],3,0)</f>
        <v>1</v>
      </c>
      <c r="P9095" s="80">
        <f>VLOOKUP(Vata_Sales[[#This Row],[Product Name]],Category_table[],4,0)</f>
        <v>1</v>
      </c>
    </row>
    <row r="9096" spans="1:16" ht="25.5" customHeight="1" x14ac:dyDescent="0.25">
      <c r="A9096" s="77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78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K9096" s="79"/>
      <c r="L9096" s="37">
        <f>Vata_Sales[[#This Row],[Price]]-Vata_Sales[[#This Row],[Discount]]</f>
        <v>22500</v>
      </c>
      <c r="M9096" s="79"/>
      <c r="N9096" s="77" t="str">
        <f>VLOOKUP(Vata_Sales[[#This Row],[Product Name]],Category_table[#Data],2,0)</f>
        <v>Kara</v>
      </c>
      <c r="O9096" s="77">
        <f>VLOOKUP(Vata_Sales[[#This Row],[Product Name]],Category_table[#Data],3,0)</f>
        <v>4</v>
      </c>
      <c r="P9096" s="80">
        <f>VLOOKUP(Vata_Sales[[#This Row],[Product Name]],Category_table[],4,0)</f>
        <v>4</v>
      </c>
    </row>
    <row r="9097" spans="1:16" ht="25.5" customHeight="1" x14ac:dyDescent="0.25">
      <c r="A9097" s="77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78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K9097" s="79"/>
      <c r="L9097" s="37">
        <f>Vata_Sales[[#This Row],[Price]]-Vata_Sales[[#This Row],[Discount]]</f>
        <v>22000</v>
      </c>
      <c r="M9097" s="79"/>
      <c r="N9097" s="77" t="str">
        <f>VLOOKUP(Vata_Sales[[#This Row],[Product Name]],Category_table[#Data],2,0)</f>
        <v>Picket</v>
      </c>
      <c r="O9097" s="77">
        <f>VLOOKUP(Vata_Sales[[#This Row],[Product Name]],Category_table[#Data],3,0)</f>
        <v>2</v>
      </c>
      <c r="P9097" s="80">
        <f>VLOOKUP(Vata_Sales[[#This Row],[Product Name]],Category_table[],4,0)</f>
        <v>2</v>
      </c>
    </row>
    <row r="9098" spans="1:16" ht="25.5" customHeight="1" x14ac:dyDescent="0.25">
      <c r="A9098" s="77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78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K9098" s="79"/>
      <c r="L9098" s="37">
        <f>Vata_Sales[[#This Row],[Price]]-Vata_Sales[[#This Row],[Discount]]</f>
        <v>10000</v>
      </c>
      <c r="M9098" s="79"/>
      <c r="N9098" s="77" t="str">
        <f>VLOOKUP(Vata_Sales[[#This Row],[Product Name]],Category_table[#Data],2,0)</f>
        <v>1no</v>
      </c>
      <c r="O9098" s="77">
        <f>VLOOKUP(Vata_Sales[[#This Row],[Product Name]],Category_table[#Data],3,0)</f>
        <v>1</v>
      </c>
      <c r="P9098" s="80">
        <f>VLOOKUP(Vata_Sales[[#This Row],[Product Name]],Category_table[],4,0)</f>
        <v>1</v>
      </c>
    </row>
    <row r="9099" spans="1:16" ht="25.5" customHeight="1" x14ac:dyDescent="0.25">
      <c r="A9099" s="77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78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K9099" s="79"/>
      <c r="L9099" s="37">
        <f>Vata_Sales[[#This Row],[Price]]-Vata_Sales[[#This Row],[Discount]]</f>
        <v>950</v>
      </c>
      <c r="M9099" s="79"/>
      <c r="N9099" s="77" t="str">
        <f>VLOOKUP(Vata_Sales[[#This Row],[Product Name]],Category_table[#Data],2,0)</f>
        <v>2no</v>
      </c>
      <c r="O9099" s="77">
        <f>VLOOKUP(Vata_Sales[[#This Row],[Product Name]],Category_table[#Data],3,0)</f>
        <v>3</v>
      </c>
      <c r="P9099" s="80">
        <f>VLOOKUP(Vata_Sales[[#This Row],[Product Name]],Category_table[],4,0)</f>
        <v>3</v>
      </c>
    </row>
    <row r="9100" spans="1:16" ht="25.5" customHeight="1" x14ac:dyDescent="0.25">
      <c r="A9100" s="77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78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K9100" s="79"/>
      <c r="L9100" s="37">
        <f>Vata_Sales[[#This Row],[Price]]-Vata_Sales[[#This Row],[Discount]]</f>
        <v>1300</v>
      </c>
      <c r="M9100" s="79"/>
      <c r="N9100" s="77" t="str">
        <f>VLOOKUP(Vata_Sales[[#This Row],[Product Name]],Category_table[#Data],2,0)</f>
        <v>Adla_3</v>
      </c>
      <c r="O9100" s="77">
        <f>VLOOKUP(Vata_Sales[[#This Row],[Product Name]],Category_table[#Data],3,0)</f>
        <v>9</v>
      </c>
      <c r="P9100" s="80">
        <f>VLOOKUP(Vata_Sales[[#This Row],[Product Name]],Category_table[],4,0)</f>
        <v>7</v>
      </c>
    </row>
    <row r="9101" spans="1:16" ht="25.5" customHeight="1" x14ac:dyDescent="0.25">
      <c r="A9101" s="77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78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K9101" s="79"/>
      <c r="L9101" s="37">
        <f>Vata_Sales[[#This Row],[Price]]-Vata_Sales[[#This Row],[Discount]]</f>
        <v>13799.999999999998</v>
      </c>
      <c r="M9101" s="79"/>
      <c r="N9101" s="77" t="str">
        <f>VLOOKUP(Vata_Sales[[#This Row],[Product Name]],Category_table[#Data],2,0)</f>
        <v>2no</v>
      </c>
      <c r="O9101" s="77">
        <f>VLOOKUP(Vata_Sales[[#This Row],[Product Name]],Category_table[#Data],3,0)</f>
        <v>3</v>
      </c>
      <c r="P9101" s="80">
        <f>VLOOKUP(Vata_Sales[[#This Row],[Product Name]],Category_table[],4,0)</f>
        <v>3</v>
      </c>
    </row>
    <row r="9102" spans="1:16" ht="25.5" customHeight="1" x14ac:dyDescent="0.25">
      <c r="A9102" s="77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78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K9102" s="79"/>
      <c r="L9102" s="37">
        <f>Vata_Sales[[#This Row],[Price]]-Vata_Sales[[#This Row],[Discount]]</f>
        <v>7100</v>
      </c>
      <c r="M9102" s="79"/>
      <c r="N9102" s="77" t="str">
        <f>VLOOKUP(Vata_Sales[[#This Row],[Product Name]],Category_table[#Data],2,0)</f>
        <v>Goyra</v>
      </c>
      <c r="O9102" s="77">
        <f>VLOOKUP(Vata_Sales[[#This Row],[Product Name]],Category_table[#Data],3,0)</f>
        <v>6</v>
      </c>
      <c r="P9102" s="80">
        <f>VLOOKUP(Vata_Sales[[#This Row],[Product Name]],Category_table[],4,0)</f>
        <v>6</v>
      </c>
    </row>
    <row r="9103" spans="1:16" ht="25.5" customHeight="1" x14ac:dyDescent="0.25">
      <c r="A9103" s="77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78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K9103" s="79"/>
      <c r="L9103" s="37">
        <f>Vata_Sales[[#This Row],[Price]]-Vata_Sales[[#This Row],[Discount]]</f>
        <v>9000</v>
      </c>
      <c r="M9103" s="79"/>
      <c r="N9103" s="77" t="str">
        <f>VLOOKUP(Vata_Sales[[#This Row],[Product Name]],Category_table[#Data],2,0)</f>
        <v>2no</v>
      </c>
      <c r="O9103" s="77">
        <f>VLOOKUP(Vata_Sales[[#This Row],[Product Name]],Category_table[#Data],3,0)</f>
        <v>3</v>
      </c>
      <c r="P9103" s="80">
        <f>VLOOKUP(Vata_Sales[[#This Row],[Product Name]],Category_table[],4,0)</f>
        <v>3</v>
      </c>
    </row>
    <row r="9104" spans="1:16" ht="25.5" customHeight="1" x14ac:dyDescent="0.25">
      <c r="A9104" s="77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78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K9104" s="79"/>
      <c r="L9104" s="37">
        <f>Vata_Sales[[#This Row],[Price]]-Vata_Sales[[#This Row],[Discount]]</f>
        <v>10500</v>
      </c>
      <c r="M9104" s="79"/>
      <c r="N9104" s="77" t="str">
        <f>VLOOKUP(Vata_Sales[[#This Row],[Product Name]],Category_table[#Data],2,0)</f>
        <v>1no</v>
      </c>
      <c r="O9104" s="77">
        <f>VLOOKUP(Vata_Sales[[#This Row],[Product Name]],Category_table[#Data],3,0)</f>
        <v>1</v>
      </c>
      <c r="P9104" s="80">
        <f>VLOOKUP(Vata_Sales[[#This Row],[Product Name]],Category_table[],4,0)</f>
        <v>1</v>
      </c>
    </row>
    <row r="9105" spans="1:16" ht="25.5" customHeight="1" x14ac:dyDescent="0.25">
      <c r="A9105" s="77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78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 s="79">
        <v>200</v>
      </c>
      <c r="L9105" s="37">
        <f>Vata_Sales[[#This Row],[Price]]-Vata_Sales[[#This Row],[Discount]]</f>
        <v>71000</v>
      </c>
      <c r="M9105" s="79"/>
      <c r="N9105" s="77" t="str">
        <f>VLOOKUP(Vata_Sales[[#This Row],[Product Name]],Category_table[#Data],2,0)</f>
        <v>2no</v>
      </c>
      <c r="O9105" s="77">
        <f>VLOOKUP(Vata_Sales[[#This Row],[Product Name]],Category_table[#Data],3,0)</f>
        <v>3</v>
      </c>
      <c r="P9105" s="80">
        <f>VLOOKUP(Vata_Sales[[#This Row],[Product Name]],Category_table[],4,0)</f>
        <v>3</v>
      </c>
    </row>
    <row r="9106" spans="1:16" ht="25.5" customHeight="1" x14ac:dyDescent="0.25">
      <c r="A9106" s="77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78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K9106" s="79"/>
      <c r="L9106" s="37">
        <f>Vata_Sales[[#This Row],[Price]]-Vata_Sales[[#This Row],[Discount]]</f>
        <v>4200</v>
      </c>
      <c r="M9106" s="79"/>
      <c r="N9106" s="77" t="str">
        <f>VLOOKUP(Vata_Sales[[#This Row],[Product Name]],Category_table[#Data],2,0)</f>
        <v>Picket</v>
      </c>
      <c r="O9106" s="77">
        <f>VLOOKUP(Vata_Sales[[#This Row],[Product Name]],Category_table[#Data],3,0)</f>
        <v>2</v>
      </c>
      <c r="P9106" s="80">
        <f>VLOOKUP(Vata_Sales[[#This Row],[Product Name]],Category_table[],4,0)</f>
        <v>2</v>
      </c>
    </row>
    <row r="9107" spans="1:16" ht="25.5" customHeight="1" x14ac:dyDescent="0.25">
      <c r="A9107" s="77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78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K9107" s="79"/>
      <c r="L9107" s="37">
        <f>Vata_Sales[[#This Row],[Price]]-Vata_Sales[[#This Row],[Discount]]</f>
        <v>1200</v>
      </c>
      <c r="M9107" s="79"/>
      <c r="N9107" s="77" t="str">
        <f>VLOOKUP(Vata_Sales[[#This Row],[Product Name]],Category_table[#Data],2,0)</f>
        <v>1no</v>
      </c>
      <c r="O9107" s="77">
        <f>VLOOKUP(Vata_Sales[[#This Row],[Product Name]],Category_table[#Data],3,0)</f>
        <v>1</v>
      </c>
      <c r="P9107" s="80">
        <f>VLOOKUP(Vata_Sales[[#This Row],[Product Name]],Category_table[],4,0)</f>
        <v>1</v>
      </c>
    </row>
    <row r="9108" spans="1:16" ht="25.5" customHeight="1" x14ac:dyDescent="0.25">
      <c r="A9108" s="77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78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K9108" s="79"/>
      <c r="L9108" s="37">
        <f>Vata_Sales[[#This Row],[Price]]-Vata_Sales[[#This Row],[Discount]]</f>
        <v>35000</v>
      </c>
      <c r="M9108" s="79"/>
      <c r="N9108" s="77" t="str">
        <f>VLOOKUP(Vata_Sales[[#This Row],[Product Name]],Category_table[#Data],2,0)</f>
        <v>Kara</v>
      </c>
      <c r="O9108" s="77">
        <f>VLOOKUP(Vata_Sales[[#This Row],[Product Name]],Category_table[#Data],3,0)</f>
        <v>4</v>
      </c>
      <c r="P9108" s="80">
        <f>VLOOKUP(Vata_Sales[[#This Row],[Product Name]],Category_table[],4,0)</f>
        <v>4</v>
      </c>
    </row>
    <row r="9109" spans="1:16" ht="25.5" customHeight="1" x14ac:dyDescent="0.25">
      <c r="A9109" s="77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78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K9109" s="79"/>
      <c r="L9109" s="37">
        <f>Vata_Sales[[#This Row],[Price]]-Vata_Sales[[#This Row],[Discount]]</f>
        <v>42000</v>
      </c>
      <c r="M9109" s="79"/>
      <c r="N9109" s="77" t="str">
        <f>VLOOKUP(Vata_Sales[[#This Row],[Product Name]],Category_table[#Data],2,0)</f>
        <v>Kara</v>
      </c>
      <c r="O9109" s="77">
        <f>VLOOKUP(Vata_Sales[[#This Row],[Product Name]],Category_table[#Data],3,0)</f>
        <v>4</v>
      </c>
      <c r="P9109" s="80">
        <f>VLOOKUP(Vata_Sales[[#This Row],[Product Name]],Category_table[],4,0)</f>
        <v>4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102">
    <cfRule type="duplicateValues" dxfId="0" priority="69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352"/>
  <sheetViews>
    <sheetView zoomScaleNormal="100" workbookViewId="0">
      <pane ySplit="1" topLeftCell="A9256" activePane="bottomLeft" state="frozen"/>
      <selection pane="bottomLeft" activeCell="C9267" sqref="C9267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45506</v>
      </c>
      <c r="B9129" s="3">
        <v>2904</v>
      </c>
      <c r="C9129" s="10" t="s">
        <v>23</v>
      </c>
      <c r="D9129" s="10" t="s">
        <v>20</v>
      </c>
      <c r="E9129" s="10" t="s">
        <v>350</v>
      </c>
      <c r="H9129" s="14">
        <v>900</v>
      </c>
    </row>
    <row r="9130" spans="1:8" ht="19.5" customHeight="1" x14ac:dyDescent="0.25">
      <c r="A9130" s="4">
        <v>45506</v>
      </c>
      <c r="B9130" s="3">
        <v>2904</v>
      </c>
      <c r="C9130" s="10" t="s">
        <v>23</v>
      </c>
      <c r="D9130" s="10" t="s">
        <v>20</v>
      </c>
      <c r="E9130" s="10" t="s">
        <v>44</v>
      </c>
      <c r="H9130" s="14">
        <v>340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H9131" s="14">
        <v>600</v>
      </c>
    </row>
    <row r="9132" spans="1:8" ht="19.5" customHeight="1" x14ac:dyDescent="0.25">
      <c r="A9132" s="4">
        <v>45506</v>
      </c>
      <c r="B9132" s="3">
        <v>2904</v>
      </c>
      <c r="C9132" s="10" t="s">
        <v>172</v>
      </c>
      <c r="D9132" s="10" t="s">
        <v>20</v>
      </c>
      <c r="H9132" s="14">
        <v>200</v>
      </c>
    </row>
    <row r="9133" spans="1:8" ht="19.5" customHeight="1" x14ac:dyDescent="0.25">
      <c r="A9133" s="4">
        <v>45507</v>
      </c>
      <c r="B9133" s="3">
        <v>2905</v>
      </c>
      <c r="C9133" s="10" t="s">
        <v>926</v>
      </c>
      <c r="D9133" s="10" t="s">
        <v>470</v>
      </c>
      <c r="G9133" s="10">
        <v>116.66</v>
      </c>
      <c r="H9133" s="14">
        <v>12505</v>
      </c>
    </row>
    <row r="9134" spans="1:8" ht="19.5" customHeight="1" x14ac:dyDescent="0.25">
      <c r="A9134" s="4">
        <v>45507</v>
      </c>
      <c r="B9134" s="3">
        <v>2905</v>
      </c>
      <c r="C9134" s="10" t="s">
        <v>23</v>
      </c>
      <c r="D9134" s="10" t="s">
        <v>29</v>
      </c>
      <c r="E9134" s="10" t="s">
        <v>1528</v>
      </c>
      <c r="H9134" s="14">
        <v>250</v>
      </c>
    </row>
    <row r="9135" spans="1:8" ht="19.5" customHeight="1" x14ac:dyDescent="0.25">
      <c r="A9135" s="4">
        <v>45507</v>
      </c>
      <c r="B9135" s="3">
        <v>2905</v>
      </c>
      <c r="C9135" s="10" t="s">
        <v>24</v>
      </c>
      <c r="D9135" s="10" t="s">
        <v>174</v>
      </c>
      <c r="E9135" s="10" t="s">
        <v>857</v>
      </c>
      <c r="G9135" s="10">
        <v>5</v>
      </c>
      <c r="H9135" s="14">
        <v>3000</v>
      </c>
    </row>
    <row r="9136" spans="1:8" ht="19.5" customHeight="1" x14ac:dyDescent="0.25">
      <c r="A9136" s="4">
        <v>45508</v>
      </c>
      <c r="B9136" s="3">
        <v>2906</v>
      </c>
      <c r="C9136" s="10" t="s">
        <v>23</v>
      </c>
      <c r="D9136" s="10" t="s">
        <v>20</v>
      </c>
      <c r="E9136" s="10" t="s">
        <v>350</v>
      </c>
      <c r="H9136" s="14">
        <v>900</v>
      </c>
    </row>
    <row r="9137" spans="1:8" ht="19.5" customHeight="1" x14ac:dyDescent="0.25">
      <c r="A9137" s="4">
        <v>45508</v>
      </c>
      <c r="B9137" s="3">
        <v>2906</v>
      </c>
      <c r="C9137" s="10" t="s">
        <v>23</v>
      </c>
      <c r="D9137" s="10" t="s">
        <v>20</v>
      </c>
      <c r="E9137" s="10" t="s">
        <v>44</v>
      </c>
      <c r="H9137" s="14">
        <v>340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22</v>
      </c>
      <c r="H9138" s="14">
        <v>600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873</v>
      </c>
      <c r="H9139" s="14">
        <v>100</v>
      </c>
    </row>
    <row r="9140" spans="1:8" ht="19.5" customHeight="1" x14ac:dyDescent="0.25">
      <c r="A9140" s="4">
        <v>45508</v>
      </c>
      <c r="B9140" s="3">
        <v>2907</v>
      </c>
      <c r="C9140" s="10" t="s">
        <v>24</v>
      </c>
      <c r="D9140" s="10" t="s">
        <v>174</v>
      </c>
      <c r="E9140" s="10" t="s">
        <v>279</v>
      </c>
      <c r="G9140" s="10">
        <v>7</v>
      </c>
      <c r="H9140" s="14">
        <v>4200</v>
      </c>
    </row>
    <row r="9141" spans="1:8" ht="19.5" customHeight="1" x14ac:dyDescent="0.25">
      <c r="A9141" s="4">
        <v>45510</v>
      </c>
      <c r="B9141" s="3">
        <v>2908</v>
      </c>
      <c r="C9141" s="10" t="s">
        <v>24</v>
      </c>
      <c r="D9141" s="10" t="s">
        <v>174</v>
      </c>
      <c r="E9141" s="10" t="s">
        <v>857</v>
      </c>
      <c r="G9141" s="10">
        <v>7</v>
      </c>
      <c r="H9141" s="14">
        <v>4200</v>
      </c>
    </row>
    <row r="9142" spans="1:8" ht="19.5" customHeight="1" x14ac:dyDescent="0.25">
      <c r="A9142" s="4">
        <v>45510</v>
      </c>
      <c r="B9142" s="3">
        <v>2908</v>
      </c>
      <c r="C9142" s="10" t="s">
        <v>23</v>
      </c>
      <c r="D9142" s="10" t="s">
        <v>20</v>
      </c>
      <c r="E9142" s="10" t="s">
        <v>350</v>
      </c>
      <c r="H9142" s="14">
        <v>900</v>
      </c>
    </row>
    <row r="9143" spans="1:8" ht="19.5" customHeight="1" x14ac:dyDescent="0.25">
      <c r="A9143" s="4">
        <v>45510</v>
      </c>
      <c r="B9143" s="3">
        <v>2908</v>
      </c>
      <c r="C9143" s="10" t="s">
        <v>23</v>
      </c>
      <c r="D9143" s="10" t="s">
        <v>20</v>
      </c>
      <c r="E9143" s="10" t="s">
        <v>44</v>
      </c>
      <c r="H9143" s="14">
        <v>340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22</v>
      </c>
      <c r="E9144" s="10" t="s">
        <v>27</v>
      </c>
      <c r="H9144" s="14">
        <v>200</v>
      </c>
    </row>
    <row r="9145" spans="1:8" ht="19.5" customHeight="1" x14ac:dyDescent="0.25">
      <c r="A9145" s="4">
        <v>45512</v>
      </c>
      <c r="B9145" s="3">
        <v>2909</v>
      </c>
      <c r="C9145" s="10" t="s">
        <v>23</v>
      </c>
      <c r="D9145" s="10" t="s">
        <v>20</v>
      </c>
      <c r="E9145" s="10" t="s">
        <v>350</v>
      </c>
      <c r="H9145" s="14">
        <v>900</v>
      </c>
    </row>
    <row r="9146" spans="1:8" ht="19.5" customHeight="1" x14ac:dyDescent="0.25">
      <c r="A9146" s="4">
        <v>45512</v>
      </c>
      <c r="B9146" s="3">
        <v>2909</v>
      </c>
      <c r="C9146" s="10" t="s">
        <v>23</v>
      </c>
      <c r="D9146" s="10" t="s">
        <v>20</v>
      </c>
      <c r="E9146" s="10" t="s">
        <v>44</v>
      </c>
      <c r="H9146" s="14">
        <v>340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372</v>
      </c>
      <c r="E9147" s="10" t="s">
        <v>27</v>
      </c>
      <c r="F9147" s="10" t="s">
        <v>47</v>
      </c>
      <c r="H9147" s="14">
        <v>550</v>
      </c>
    </row>
    <row r="9148" spans="1:8" ht="19.5" customHeight="1" x14ac:dyDescent="0.25">
      <c r="A9148" s="4">
        <v>45512</v>
      </c>
      <c r="B9148" s="3">
        <v>2909</v>
      </c>
      <c r="C9148" s="10" t="s">
        <v>926</v>
      </c>
      <c r="D9148" s="10" t="s">
        <v>58</v>
      </c>
      <c r="G9148" s="10">
        <v>2</v>
      </c>
      <c r="H9148" s="14">
        <v>580</v>
      </c>
    </row>
    <row r="9149" spans="1:8" ht="19.5" customHeight="1" x14ac:dyDescent="0.25">
      <c r="A9149" s="4">
        <v>45514</v>
      </c>
      <c r="B9149" s="3">
        <v>2910</v>
      </c>
      <c r="C9149" s="10" t="s">
        <v>23</v>
      </c>
      <c r="D9149" s="10" t="s">
        <v>20</v>
      </c>
      <c r="E9149" s="10" t="s">
        <v>350</v>
      </c>
      <c r="H9149" s="14">
        <v>900</v>
      </c>
    </row>
    <row r="9150" spans="1:8" ht="19.5" customHeight="1" x14ac:dyDescent="0.25">
      <c r="A9150" s="4">
        <v>45514</v>
      </c>
      <c r="B9150" s="3">
        <v>2910</v>
      </c>
      <c r="C9150" s="10" t="s">
        <v>23</v>
      </c>
      <c r="D9150" s="10" t="s">
        <v>20</v>
      </c>
      <c r="E9150" s="10" t="s">
        <v>44</v>
      </c>
      <c r="H9150" s="14">
        <v>340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64</v>
      </c>
      <c r="E9151" s="10" t="s">
        <v>424</v>
      </c>
      <c r="H9151" s="14">
        <v>200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192</v>
      </c>
      <c r="E9152" s="10" t="s">
        <v>27</v>
      </c>
      <c r="H9152" s="14">
        <v>100</v>
      </c>
    </row>
    <row r="9153" spans="1:8" ht="19.5" customHeight="1" x14ac:dyDescent="0.25">
      <c r="A9153" s="4">
        <v>45514</v>
      </c>
      <c r="B9153" s="3">
        <v>2911</v>
      </c>
      <c r="C9153" s="10" t="s">
        <v>72</v>
      </c>
      <c r="D9153" s="10" t="s">
        <v>1028</v>
      </c>
      <c r="E9153" s="10" t="s">
        <v>1093</v>
      </c>
      <c r="F9153" s="10" t="s">
        <v>131</v>
      </c>
      <c r="H9153" s="14">
        <v>5000</v>
      </c>
    </row>
    <row r="9154" spans="1:8" ht="19.5" customHeight="1" x14ac:dyDescent="0.25">
      <c r="A9154" s="4">
        <v>45516</v>
      </c>
      <c r="B9154" s="3">
        <v>2912</v>
      </c>
      <c r="C9154" s="10" t="s">
        <v>72</v>
      </c>
      <c r="D9154" s="10" t="s">
        <v>202</v>
      </c>
      <c r="E9154" s="10" t="s">
        <v>1014</v>
      </c>
      <c r="F9154" s="10" t="s">
        <v>25</v>
      </c>
      <c r="H9154" s="14">
        <v>2470</v>
      </c>
    </row>
    <row r="9155" spans="1:8" ht="19.5" customHeight="1" x14ac:dyDescent="0.25">
      <c r="A9155" s="4">
        <v>45516</v>
      </c>
      <c r="B9155" s="3">
        <v>2912</v>
      </c>
      <c r="C9155" s="10" t="s">
        <v>24</v>
      </c>
      <c r="D9155" s="10" t="s">
        <v>513</v>
      </c>
      <c r="E9155" s="10" t="s">
        <v>279</v>
      </c>
      <c r="H9155" s="14">
        <v>140</v>
      </c>
    </row>
    <row r="9156" spans="1:8" ht="19.5" customHeight="1" x14ac:dyDescent="0.25">
      <c r="A9156" s="4">
        <v>45516</v>
      </c>
      <c r="B9156" s="3">
        <v>2913</v>
      </c>
      <c r="C9156" s="10" t="s">
        <v>23</v>
      </c>
      <c r="D9156" s="10" t="s">
        <v>20</v>
      </c>
      <c r="E9156" s="10" t="s">
        <v>350</v>
      </c>
      <c r="H9156" s="14">
        <v>900</v>
      </c>
    </row>
    <row r="9157" spans="1:8" ht="19.5" customHeight="1" x14ac:dyDescent="0.25">
      <c r="A9157" s="4">
        <v>45516</v>
      </c>
      <c r="B9157" s="3">
        <v>2913</v>
      </c>
      <c r="C9157" s="10" t="s">
        <v>23</v>
      </c>
      <c r="D9157" s="10" t="s">
        <v>20</v>
      </c>
      <c r="E9157" s="10" t="s">
        <v>44</v>
      </c>
      <c r="H9157" s="14">
        <v>340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22</v>
      </c>
      <c r="H9158" s="14">
        <v>20</v>
      </c>
    </row>
    <row r="9159" spans="1:8" ht="19.5" customHeight="1" x14ac:dyDescent="0.25">
      <c r="A9159" s="4">
        <v>45517</v>
      </c>
      <c r="B9159" s="3">
        <v>2914</v>
      </c>
      <c r="C9159" s="10" t="s">
        <v>72</v>
      </c>
      <c r="D9159" s="10" t="s">
        <v>202</v>
      </c>
      <c r="E9159" s="10" t="s">
        <v>1014</v>
      </c>
      <c r="F9159" s="10" t="s">
        <v>25</v>
      </c>
      <c r="H9159" s="14">
        <v>3515</v>
      </c>
    </row>
    <row r="9160" spans="1:8" ht="19.5" customHeight="1" x14ac:dyDescent="0.25">
      <c r="A9160" s="4">
        <v>45517</v>
      </c>
      <c r="B9160" s="3">
        <v>2914</v>
      </c>
      <c r="C9160" s="10" t="s">
        <v>24</v>
      </c>
      <c r="D9160" s="10" t="s">
        <v>1206</v>
      </c>
      <c r="H9160" s="14">
        <v>600</v>
      </c>
    </row>
    <row r="9161" spans="1:8" ht="19.5" customHeight="1" x14ac:dyDescent="0.25">
      <c r="A9161" s="4">
        <v>45518</v>
      </c>
      <c r="B9161" s="3">
        <v>2915</v>
      </c>
      <c r="C9161" s="10" t="s">
        <v>26</v>
      </c>
      <c r="D9161" s="10" t="s">
        <v>274</v>
      </c>
      <c r="E9161" s="10" t="s">
        <v>1529</v>
      </c>
      <c r="F9161" s="10" t="s">
        <v>467</v>
      </c>
      <c r="H9161" s="14">
        <v>3300</v>
      </c>
    </row>
    <row r="9162" spans="1:8" ht="19.5" customHeight="1" x14ac:dyDescent="0.25">
      <c r="A9162" s="4">
        <v>45518</v>
      </c>
      <c r="B9162" s="3">
        <v>2916</v>
      </c>
      <c r="C9162" s="10" t="s">
        <v>72</v>
      </c>
      <c r="D9162" s="10" t="s">
        <v>202</v>
      </c>
      <c r="E9162" s="10" t="s">
        <v>1014</v>
      </c>
      <c r="F9162" s="10" t="s">
        <v>25</v>
      </c>
      <c r="H9162" s="14">
        <v>2850</v>
      </c>
    </row>
    <row r="9163" spans="1:8" ht="19.5" customHeight="1" x14ac:dyDescent="0.25">
      <c r="A9163" s="4">
        <v>45518</v>
      </c>
      <c r="B9163" s="3">
        <v>2916</v>
      </c>
      <c r="C9163" s="10" t="s">
        <v>24</v>
      </c>
      <c r="D9163" s="10" t="s">
        <v>1206</v>
      </c>
      <c r="H9163" s="14">
        <v>400</v>
      </c>
    </row>
    <row r="9164" spans="1:8" ht="19.5" customHeight="1" x14ac:dyDescent="0.25">
      <c r="A9164" s="4">
        <v>45518</v>
      </c>
      <c r="B9164" s="3">
        <v>2917</v>
      </c>
      <c r="C9164" s="10" t="s">
        <v>23</v>
      </c>
      <c r="D9164" s="10" t="s">
        <v>20</v>
      </c>
      <c r="E9164" s="10" t="s">
        <v>350</v>
      </c>
      <c r="H9164" s="14">
        <v>900</v>
      </c>
    </row>
    <row r="9165" spans="1:8" ht="19.5" customHeight="1" x14ac:dyDescent="0.25">
      <c r="A9165" s="4">
        <v>45518</v>
      </c>
      <c r="B9165" s="3">
        <v>2917</v>
      </c>
      <c r="C9165" s="10" t="s">
        <v>23</v>
      </c>
      <c r="D9165" s="10" t="s">
        <v>20</v>
      </c>
      <c r="E9165" s="10" t="s">
        <v>44</v>
      </c>
      <c r="H9165" s="14">
        <v>340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64</v>
      </c>
      <c r="E9166" s="10" t="s">
        <v>424</v>
      </c>
      <c r="H9166" s="14">
        <v>170</v>
      </c>
    </row>
    <row r="9167" spans="1:8" ht="19.5" customHeight="1" x14ac:dyDescent="0.25">
      <c r="A9167" s="4">
        <v>45518</v>
      </c>
      <c r="B9167" s="3">
        <v>2917</v>
      </c>
      <c r="C9167" s="10" t="s">
        <v>70</v>
      </c>
      <c r="D9167" s="10" t="s">
        <v>582</v>
      </c>
      <c r="E9167" s="10" t="s">
        <v>1529</v>
      </c>
      <c r="H9167" s="14">
        <v>350</v>
      </c>
    </row>
    <row r="9168" spans="1:8" ht="19.5" customHeight="1" x14ac:dyDescent="0.25">
      <c r="A9168" s="4">
        <v>45518</v>
      </c>
      <c r="B9168" s="3">
        <v>2918</v>
      </c>
      <c r="C9168" s="10" t="s">
        <v>26</v>
      </c>
      <c r="D9168" s="10" t="s">
        <v>274</v>
      </c>
      <c r="E9168" s="10" t="s">
        <v>1529</v>
      </c>
      <c r="H9168" s="14">
        <v>3300</v>
      </c>
    </row>
    <row r="9169" spans="1:8" ht="19.5" customHeight="1" x14ac:dyDescent="0.25">
      <c r="A9169" s="4">
        <v>45519</v>
      </c>
      <c r="B9169" s="3">
        <v>2919</v>
      </c>
      <c r="C9169" s="10" t="s">
        <v>26</v>
      </c>
      <c r="D9169" s="10" t="s">
        <v>274</v>
      </c>
      <c r="E9169" s="10" t="s">
        <v>1529</v>
      </c>
      <c r="F9169" s="10" t="s">
        <v>217</v>
      </c>
      <c r="H9169" s="14">
        <v>3300</v>
      </c>
    </row>
    <row r="9170" spans="1:8" ht="19.5" customHeight="1" x14ac:dyDescent="0.25">
      <c r="A9170" s="4">
        <v>45519</v>
      </c>
      <c r="B9170" s="3">
        <v>2920</v>
      </c>
      <c r="C9170" s="10" t="s">
        <v>26</v>
      </c>
      <c r="D9170" s="10" t="s">
        <v>274</v>
      </c>
      <c r="E9170" s="10" t="s">
        <v>1529</v>
      </c>
      <c r="F9170" s="10" t="s">
        <v>30</v>
      </c>
      <c r="H9170" s="14">
        <v>3500</v>
      </c>
    </row>
    <row r="9171" spans="1:8" ht="19.5" customHeight="1" x14ac:dyDescent="0.25">
      <c r="A9171" s="4">
        <v>45519</v>
      </c>
      <c r="B9171" s="3">
        <v>2920</v>
      </c>
      <c r="C9171" s="10" t="s">
        <v>119</v>
      </c>
      <c r="F9171" s="10" t="s">
        <v>1058</v>
      </c>
      <c r="H9171" s="14">
        <v>1000</v>
      </c>
    </row>
    <row r="9172" spans="1:8" ht="19.5" customHeight="1" x14ac:dyDescent="0.25">
      <c r="A9172" s="4">
        <v>45519</v>
      </c>
      <c r="B9172" s="3">
        <v>2921</v>
      </c>
      <c r="C9172" s="10" t="s">
        <v>26</v>
      </c>
      <c r="D9172" s="10" t="s">
        <v>274</v>
      </c>
      <c r="E9172" s="10" t="s">
        <v>1529</v>
      </c>
      <c r="F9172" s="10" t="s">
        <v>770</v>
      </c>
      <c r="H9172" s="14">
        <v>5000</v>
      </c>
    </row>
    <row r="9173" spans="1:8" ht="19.5" customHeight="1" x14ac:dyDescent="0.25">
      <c r="A9173" s="4">
        <v>45519</v>
      </c>
      <c r="B9173" s="3">
        <v>2922</v>
      </c>
      <c r="C9173" s="10" t="s">
        <v>26</v>
      </c>
      <c r="D9173" s="10" t="s">
        <v>274</v>
      </c>
      <c r="E9173" s="10" t="s">
        <v>1529</v>
      </c>
      <c r="F9173" s="10" t="s">
        <v>148</v>
      </c>
      <c r="H9173" s="14">
        <v>2500</v>
      </c>
    </row>
    <row r="9174" spans="1:8" ht="19.5" customHeight="1" x14ac:dyDescent="0.25">
      <c r="A9174" s="4">
        <v>45520</v>
      </c>
      <c r="B9174" s="3">
        <v>2923</v>
      </c>
      <c r="C9174" s="10" t="s">
        <v>23</v>
      </c>
      <c r="D9174" s="10" t="s">
        <v>20</v>
      </c>
      <c r="E9174" s="10" t="s">
        <v>350</v>
      </c>
      <c r="H9174" s="14">
        <v>900</v>
      </c>
    </row>
    <row r="9175" spans="1:8" ht="19.5" customHeight="1" x14ac:dyDescent="0.25">
      <c r="A9175" s="4">
        <v>45520</v>
      </c>
      <c r="B9175" s="3">
        <v>2923</v>
      </c>
      <c r="C9175" s="10" t="s">
        <v>23</v>
      </c>
      <c r="D9175" s="10" t="s">
        <v>20</v>
      </c>
      <c r="E9175" s="10" t="s">
        <v>44</v>
      </c>
      <c r="H9175" s="14">
        <v>340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22</v>
      </c>
      <c r="H9176" s="14">
        <v>20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64</v>
      </c>
      <c r="E9177" s="10" t="s">
        <v>424</v>
      </c>
      <c r="H9177" s="14">
        <v>100</v>
      </c>
    </row>
    <row r="9178" spans="1:8" ht="19.5" customHeight="1" x14ac:dyDescent="0.25">
      <c r="A9178" s="4">
        <v>45522</v>
      </c>
      <c r="B9178" s="3">
        <v>2925</v>
      </c>
      <c r="C9178" s="10" t="s">
        <v>23</v>
      </c>
      <c r="D9178" s="10" t="s">
        <v>20</v>
      </c>
      <c r="E9178" s="10" t="s">
        <v>350</v>
      </c>
      <c r="H9178" s="14">
        <v>900</v>
      </c>
    </row>
    <row r="9179" spans="1:8" ht="19.5" customHeight="1" x14ac:dyDescent="0.25">
      <c r="A9179" s="4">
        <v>45522</v>
      </c>
      <c r="B9179" s="3">
        <v>2925</v>
      </c>
      <c r="C9179" s="10" t="s">
        <v>23</v>
      </c>
      <c r="D9179" s="10" t="s">
        <v>20</v>
      </c>
      <c r="E9179" s="10" t="s">
        <v>44</v>
      </c>
      <c r="H9179" s="14">
        <v>340</v>
      </c>
    </row>
    <row r="9180" spans="1:8" ht="19.5" customHeight="1" x14ac:dyDescent="0.25">
      <c r="A9180" s="4">
        <v>45522</v>
      </c>
      <c r="B9180" s="3">
        <v>2924</v>
      </c>
      <c r="C9180" s="10" t="s">
        <v>72</v>
      </c>
      <c r="D9180" s="10" t="s">
        <v>202</v>
      </c>
      <c r="E9180" s="10" t="s">
        <v>1014</v>
      </c>
      <c r="F9180" s="10" t="s">
        <v>25</v>
      </c>
      <c r="H9180" s="14">
        <v>2470</v>
      </c>
    </row>
    <row r="9181" spans="1:8" ht="19.5" customHeight="1" x14ac:dyDescent="0.25">
      <c r="A9181" s="4">
        <v>45522</v>
      </c>
      <c r="B9181" s="3">
        <v>2924</v>
      </c>
      <c r="C9181" s="10" t="s">
        <v>24</v>
      </c>
      <c r="D9181" s="10" t="s">
        <v>1206</v>
      </c>
      <c r="H9181" s="14">
        <v>800</v>
      </c>
    </row>
    <row r="9182" spans="1:8" ht="19.5" customHeight="1" x14ac:dyDescent="0.25">
      <c r="A9182" s="4">
        <v>45523</v>
      </c>
      <c r="B9182" s="3">
        <v>2926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2660</v>
      </c>
    </row>
    <row r="9183" spans="1:8" ht="19.5" customHeight="1" x14ac:dyDescent="0.25">
      <c r="A9183" s="4">
        <v>45523</v>
      </c>
      <c r="B9183" s="3">
        <v>2926</v>
      </c>
      <c r="C9183" s="10" t="s">
        <v>24</v>
      </c>
      <c r="D9183" s="10" t="s">
        <v>1206</v>
      </c>
      <c r="H9183" s="14">
        <v>400</v>
      </c>
    </row>
    <row r="9184" spans="1:8" ht="19.5" customHeight="1" x14ac:dyDescent="0.25">
      <c r="A9184" s="4">
        <v>45523</v>
      </c>
      <c r="B9184" s="3">
        <v>2926</v>
      </c>
      <c r="C9184" s="10" t="s">
        <v>24</v>
      </c>
      <c r="D9184" s="10" t="s">
        <v>1206</v>
      </c>
      <c r="H9184" s="14">
        <v>400</v>
      </c>
    </row>
    <row r="9185" spans="1:8" ht="19.5" customHeight="1" x14ac:dyDescent="0.25">
      <c r="A9185" s="4">
        <v>45523</v>
      </c>
      <c r="B9185" s="3">
        <v>2927</v>
      </c>
      <c r="C9185" s="10" t="s">
        <v>926</v>
      </c>
      <c r="D9185" s="10" t="s">
        <v>58</v>
      </c>
      <c r="G9185" s="10">
        <v>10</v>
      </c>
      <c r="H9185" s="14">
        <v>2200</v>
      </c>
    </row>
    <row r="9186" spans="1:8" ht="19.5" customHeight="1" x14ac:dyDescent="0.25">
      <c r="A9186" s="4">
        <v>45523</v>
      </c>
      <c r="B9186" s="3">
        <v>2927</v>
      </c>
      <c r="C9186" s="10" t="s">
        <v>926</v>
      </c>
      <c r="D9186" s="10" t="s">
        <v>58</v>
      </c>
      <c r="E9186" s="10" t="s">
        <v>935</v>
      </c>
      <c r="H9186" s="14">
        <v>150</v>
      </c>
    </row>
    <row r="9187" spans="1:8" ht="19.5" customHeight="1" x14ac:dyDescent="0.25">
      <c r="A9187" s="4">
        <v>45523</v>
      </c>
      <c r="B9187" s="3">
        <v>2927</v>
      </c>
      <c r="C9187" s="10" t="s">
        <v>23</v>
      </c>
      <c r="D9187" s="10" t="s">
        <v>22</v>
      </c>
      <c r="H9187" s="14">
        <v>50</v>
      </c>
    </row>
    <row r="9188" spans="1:8" ht="19.5" customHeight="1" x14ac:dyDescent="0.25">
      <c r="A9188" s="4">
        <v>45524</v>
      </c>
      <c r="B9188" s="3">
        <v>2928</v>
      </c>
      <c r="C9188" s="10" t="s">
        <v>23</v>
      </c>
      <c r="D9188" s="10" t="s">
        <v>20</v>
      </c>
      <c r="E9188" s="10" t="s">
        <v>350</v>
      </c>
      <c r="H9188" s="14">
        <v>900</v>
      </c>
    </row>
    <row r="9189" spans="1:8" ht="19.5" customHeight="1" x14ac:dyDescent="0.25">
      <c r="A9189" s="4">
        <v>45524</v>
      </c>
      <c r="B9189" s="3">
        <v>2928</v>
      </c>
      <c r="C9189" s="10" t="s">
        <v>23</v>
      </c>
      <c r="D9189" s="10" t="s">
        <v>20</v>
      </c>
      <c r="E9189" s="10" t="s">
        <v>44</v>
      </c>
      <c r="H9189" s="14">
        <v>340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564</v>
      </c>
      <c r="H9190" s="14">
        <v>100</v>
      </c>
    </row>
    <row r="9191" spans="1:8" ht="19.5" customHeight="1" x14ac:dyDescent="0.25">
      <c r="A9191" s="4">
        <v>45524</v>
      </c>
      <c r="B9191" s="3">
        <v>2928</v>
      </c>
      <c r="C9191" s="10" t="s">
        <v>172</v>
      </c>
      <c r="D9191" s="10" t="s">
        <v>295</v>
      </c>
      <c r="H9191" s="14">
        <v>100</v>
      </c>
    </row>
    <row r="9192" spans="1:8" ht="19.5" customHeight="1" x14ac:dyDescent="0.25">
      <c r="A9192" s="4">
        <v>45524</v>
      </c>
      <c r="B9192" s="3">
        <v>2929</v>
      </c>
      <c r="C9192" s="10" t="s">
        <v>24</v>
      </c>
      <c r="D9192" s="10" t="s">
        <v>174</v>
      </c>
      <c r="E9192" s="10" t="s">
        <v>279</v>
      </c>
      <c r="H9192" s="14">
        <v>16200</v>
      </c>
    </row>
    <row r="9193" spans="1:8" ht="19.5" customHeight="1" x14ac:dyDescent="0.25">
      <c r="A9193" s="4">
        <v>45524</v>
      </c>
      <c r="B9193" s="3">
        <v>2929</v>
      </c>
      <c r="C9193" s="10" t="s">
        <v>172</v>
      </c>
      <c r="D9193" s="10" t="s">
        <v>20</v>
      </c>
      <c r="H9193" s="14">
        <v>800</v>
      </c>
    </row>
    <row r="9194" spans="1:8" ht="19.5" customHeight="1" x14ac:dyDescent="0.25">
      <c r="A9194" s="4">
        <v>45524</v>
      </c>
      <c r="B9194" s="3">
        <v>2929</v>
      </c>
      <c r="C9194" s="10" t="s">
        <v>23</v>
      </c>
      <c r="D9194" s="10" t="s">
        <v>22</v>
      </c>
      <c r="E9194" s="10" t="s">
        <v>27</v>
      </c>
      <c r="H9194" s="14">
        <v>600</v>
      </c>
    </row>
    <row r="9195" spans="1:8" ht="19.5" customHeight="1" x14ac:dyDescent="0.25">
      <c r="A9195" s="4">
        <v>45524</v>
      </c>
      <c r="B9195" s="3">
        <v>2929</v>
      </c>
      <c r="C9195" s="10" t="s">
        <v>24</v>
      </c>
      <c r="D9195" s="10" t="s">
        <v>1206</v>
      </c>
      <c r="H9195" s="14">
        <v>400</v>
      </c>
    </row>
    <row r="9196" spans="1:8" ht="19.5" customHeight="1" x14ac:dyDescent="0.25">
      <c r="A9196" s="4">
        <v>45524</v>
      </c>
      <c r="B9196" s="3">
        <v>2930</v>
      </c>
      <c r="C9196" s="10" t="s">
        <v>72</v>
      </c>
      <c r="D9196" s="10" t="s">
        <v>202</v>
      </c>
      <c r="E9196" s="10" t="s">
        <v>1093</v>
      </c>
      <c r="F9196" s="10" t="s">
        <v>25</v>
      </c>
      <c r="H9196" s="14">
        <v>40000</v>
      </c>
    </row>
    <row r="9197" spans="1:8" ht="19.5" customHeight="1" x14ac:dyDescent="0.25">
      <c r="A9197" s="4">
        <v>45525</v>
      </c>
      <c r="B9197" s="3">
        <v>2931</v>
      </c>
      <c r="C9197" s="10" t="s">
        <v>72</v>
      </c>
      <c r="D9197" s="10" t="s">
        <v>202</v>
      </c>
      <c r="E9197" s="10" t="s">
        <v>1014</v>
      </c>
      <c r="F9197" s="10" t="s">
        <v>25</v>
      </c>
      <c r="H9197" s="14">
        <v>4560</v>
      </c>
    </row>
    <row r="9198" spans="1:8" ht="19.5" customHeight="1" x14ac:dyDescent="0.25">
      <c r="A9198" s="4">
        <v>45525</v>
      </c>
      <c r="B9198" s="3">
        <v>2931</v>
      </c>
      <c r="C9198" s="10" t="s">
        <v>24</v>
      </c>
      <c r="D9198" s="10" t="s">
        <v>1206</v>
      </c>
      <c r="H9198" s="14">
        <v>400</v>
      </c>
    </row>
    <row r="9199" spans="1:8" ht="19.5" customHeight="1" x14ac:dyDescent="0.25">
      <c r="A9199" s="4">
        <v>45525</v>
      </c>
      <c r="B9199" s="3">
        <v>2932</v>
      </c>
      <c r="C9199" s="10" t="s">
        <v>70</v>
      </c>
      <c r="D9199" s="10" t="s">
        <v>37</v>
      </c>
      <c r="E9199" s="10" t="s">
        <v>1520</v>
      </c>
      <c r="F9199" s="10" t="s">
        <v>273</v>
      </c>
      <c r="H9199" s="14">
        <v>8816</v>
      </c>
    </row>
    <row r="9200" spans="1:8" ht="19.5" customHeight="1" x14ac:dyDescent="0.25">
      <c r="A9200" s="4">
        <v>45525</v>
      </c>
      <c r="B9200" s="3">
        <v>2932</v>
      </c>
      <c r="C9200" s="10" t="s">
        <v>24</v>
      </c>
      <c r="D9200" s="10" t="s">
        <v>174</v>
      </c>
      <c r="E9200" s="10" t="s">
        <v>279</v>
      </c>
      <c r="H9200" s="14">
        <v>5400</v>
      </c>
    </row>
    <row r="9201" spans="1:8" ht="19.5" customHeight="1" x14ac:dyDescent="0.25">
      <c r="A9201" s="4">
        <v>45525</v>
      </c>
      <c r="B9201" s="3">
        <v>2932</v>
      </c>
      <c r="C9201" s="10" t="s">
        <v>23</v>
      </c>
      <c r="D9201" s="10" t="s">
        <v>372</v>
      </c>
      <c r="H9201" s="14">
        <v>200</v>
      </c>
    </row>
    <row r="9202" spans="1:8" ht="19.5" customHeight="1" x14ac:dyDescent="0.25">
      <c r="A9202" s="4">
        <v>45526</v>
      </c>
      <c r="B9202" s="3">
        <v>2933</v>
      </c>
      <c r="C9202" s="10" t="s">
        <v>72</v>
      </c>
      <c r="D9202" s="10" t="s">
        <v>202</v>
      </c>
      <c r="E9202" s="10" t="s">
        <v>1014</v>
      </c>
      <c r="F9202" s="10" t="s">
        <v>25</v>
      </c>
      <c r="H9202" s="14">
        <v>3705</v>
      </c>
    </row>
    <row r="9203" spans="1:8" ht="19.5" customHeight="1" x14ac:dyDescent="0.25">
      <c r="A9203" s="4">
        <v>45526</v>
      </c>
      <c r="B9203" s="3">
        <v>2933</v>
      </c>
      <c r="C9203" s="10" t="s">
        <v>24</v>
      </c>
      <c r="D9203" s="10" t="s">
        <v>1206</v>
      </c>
      <c r="H9203" s="14">
        <v>400</v>
      </c>
    </row>
    <row r="9204" spans="1:8" ht="19.5" customHeight="1" x14ac:dyDescent="0.25">
      <c r="A9204" s="4">
        <v>45526</v>
      </c>
      <c r="B9204" s="3">
        <v>2933</v>
      </c>
      <c r="C9204" s="10" t="s">
        <v>24</v>
      </c>
      <c r="D9204" s="10" t="s">
        <v>513</v>
      </c>
      <c r="E9204" s="10" t="s">
        <v>279</v>
      </c>
      <c r="H9204" s="14">
        <v>100</v>
      </c>
    </row>
    <row r="9205" spans="1:8" ht="19.5" customHeight="1" x14ac:dyDescent="0.25">
      <c r="A9205" s="4">
        <v>45526</v>
      </c>
      <c r="B9205" s="3">
        <v>2934</v>
      </c>
      <c r="C9205" s="10" t="s">
        <v>23</v>
      </c>
      <c r="D9205" s="10" t="s">
        <v>20</v>
      </c>
      <c r="E9205" s="10" t="s">
        <v>350</v>
      </c>
      <c r="H9205" s="14">
        <v>900</v>
      </c>
    </row>
    <row r="9206" spans="1:8" ht="19.5" customHeight="1" x14ac:dyDescent="0.25">
      <c r="A9206" s="4">
        <v>45526</v>
      </c>
      <c r="B9206" s="3">
        <v>2934</v>
      </c>
      <c r="C9206" s="10" t="s">
        <v>23</v>
      </c>
      <c r="D9206" s="10" t="s">
        <v>20</v>
      </c>
      <c r="E9206" s="10" t="s">
        <v>44</v>
      </c>
      <c r="H9206" s="14">
        <v>340</v>
      </c>
    </row>
    <row r="9207" spans="1:8" ht="19.5" customHeight="1" x14ac:dyDescent="0.25">
      <c r="A9207" s="4">
        <v>45526</v>
      </c>
      <c r="B9207" s="3">
        <v>2934</v>
      </c>
      <c r="C9207" s="10" t="s">
        <v>24</v>
      </c>
      <c r="D9207" s="10" t="s">
        <v>174</v>
      </c>
      <c r="E9207" s="10" t="s">
        <v>279</v>
      </c>
      <c r="G9207" s="10">
        <v>12</v>
      </c>
      <c r="H9207" s="14">
        <v>7200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64</v>
      </c>
      <c r="E9208" s="10" t="s">
        <v>424</v>
      </c>
      <c r="H9208" s="14">
        <v>100</v>
      </c>
    </row>
    <row r="9209" spans="1:8" ht="19.5" customHeight="1" x14ac:dyDescent="0.25">
      <c r="A9209" s="4">
        <v>45528</v>
      </c>
      <c r="B9209" s="3">
        <v>2936</v>
      </c>
      <c r="C9209" s="10" t="s">
        <v>23</v>
      </c>
      <c r="D9209" s="10" t="s">
        <v>20</v>
      </c>
      <c r="E9209" s="10" t="s">
        <v>350</v>
      </c>
      <c r="H9209" s="14">
        <v>900</v>
      </c>
    </row>
    <row r="9210" spans="1:8" ht="19.5" customHeight="1" x14ac:dyDescent="0.25">
      <c r="A9210" s="4">
        <v>45528</v>
      </c>
      <c r="B9210" s="3">
        <v>2936</v>
      </c>
      <c r="C9210" s="10" t="s">
        <v>23</v>
      </c>
      <c r="D9210" s="10" t="s">
        <v>20</v>
      </c>
      <c r="E9210" s="10" t="s">
        <v>44</v>
      </c>
      <c r="H9210" s="14">
        <v>340</v>
      </c>
    </row>
    <row r="9211" spans="1:8" ht="19.5" customHeight="1" x14ac:dyDescent="0.25">
      <c r="A9211" s="4">
        <v>45528</v>
      </c>
      <c r="B9211" s="3">
        <v>2935</v>
      </c>
      <c r="C9211" s="10" t="s">
        <v>72</v>
      </c>
      <c r="D9211" s="10" t="s">
        <v>202</v>
      </c>
      <c r="E9211" s="10" t="s">
        <v>1014</v>
      </c>
      <c r="F9211" s="10" t="s">
        <v>25</v>
      </c>
      <c r="H9211" s="14">
        <v>5320</v>
      </c>
    </row>
    <row r="9212" spans="1:8" ht="19.5" customHeight="1" x14ac:dyDescent="0.25">
      <c r="A9212" s="4">
        <v>45528</v>
      </c>
      <c r="B9212" s="3">
        <v>2935</v>
      </c>
      <c r="C9212" s="10" t="s">
        <v>24</v>
      </c>
      <c r="D9212" s="10" t="s">
        <v>1206</v>
      </c>
      <c r="H9212" s="14">
        <v>400</v>
      </c>
    </row>
    <row r="9213" spans="1:8" ht="19.5" customHeight="1" x14ac:dyDescent="0.25">
      <c r="A9213" s="4">
        <v>45528</v>
      </c>
      <c r="B9213" s="3">
        <v>2935</v>
      </c>
      <c r="C9213" s="10" t="s">
        <v>24</v>
      </c>
      <c r="D9213" s="10" t="s">
        <v>513</v>
      </c>
      <c r="E9213" s="10" t="s">
        <v>279</v>
      </c>
      <c r="H9213" s="14">
        <v>1400</v>
      </c>
    </row>
    <row r="9214" spans="1:8" ht="19.5" customHeight="1" x14ac:dyDescent="0.25">
      <c r="A9214" s="4">
        <v>45529</v>
      </c>
      <c r="B9214" s="3">
        <v>2937</v>
      </c>
      <c r="C9214" s="10" t="s">
        <v>72</v>
      </c>
      <c r="D9214" s="10" t="s">
        <v>202</v>
      </c>
      <c r="E9214" s="10" t="s">
        <v>1014</v>
      </c>
      <c r="F9214" s="10" t="s">
        <v>25</v>
      </c>
      <c r="H9214" s="14">
        <v>4180</v>
      </c>
    </row>
    <row r="9215" spans="1:8" ht="19.5" customHeight="1" x14ac:dyDescent="0.25">
      <c r="A9215" s="4">
        <v>45529</v>
      </c>
      <c r="B9215" s="3">
        <v>2937</v>
      </c>
      <c r="C9215" s="10" t="s">
        <v>24</v>
      </c>
      <c r="D9215" s="10" t="s">
        <v>1206</v>
      </c>
      <c r="H9215" s="14">
        <v>800</v>
      </c>
    </row>
    <row r="9216" spans="1:8" ht="19.5" customHeight="1" x14ac:dyDescent="0.25">
      <c r="A9216" s="4">
        <v>45529</v>
      </c>
      <c r="B9216" s="3">
        <v>2937</v>
      </c>
      <c r="C9216" s="10" t="s">
        <v>24</v>
      </c>
      <c r="D9216" s="10" t="s">
        <v>513</v>
      </c>
      <c r="E9216" s="10" t="s">
        <v>279</v>
      </c>
      <c r="H9216" s="14">
        <v>1000</v>
      </c>
    </row>
    <row r="9217" spans="1:8" ht="19.5" customHeight="1" x14ac:dyDescent="0.25">
      <c r="A9217" s="4">
        <v>45529</v>
      </c>
      <c r="B9217" s="3">
        <v>2938</v>
      </c>
      <c r="C9217" s="10" t="s">
        <v>24</v>
      </c>
      <c r="D9217" s="10" t="s">
        <v>875</v>
      </c>
      <c r="H9217" s="14">
        <v>4800</v>
      </c>
    </row>
    <row r="9218" spans="1:8" ht="19.5" customHeight="1" x14ac:dyDescent="0.25">
      <c r="A9218" s="4">
        <v>45529</v>
      </c>
      <c r="B9218" s="3">
        <v>2938</v>
      </c>
      <c r="C9218" s="10" t="s">
        <v>23</v>
      </c>
      <c r="D9218" s="10" t="s">
        <v>64</v>
      </c>
      <c r="E9218" s="10" t="s">
        <v>343</v>
      </c>
      <c r="H9218" s="14">
        <v>100</v>
      </c>
    </row>
    <row r="9219" spans="1:8" ht="19.5" customHeight="1" x14ac:dyDescent="0.25">
      <c r="A9219" s="4">
        <v>45529</v>
      </c>
      <c r="B9219" s="3">
        <v>2938</v>
      </c>
      <c r="C9219" s="10" t="s">
        <v>23</v>
      </c>
      <c r="D9219" s="10" t="s">
        <v>64</v>
      </c>
      <c r="E9219" s="10" t="s">
        <v>551</v>
      </c>
      <c r="H9219" s="14">
        <v>300</v>
      </c>
    </row>
    <row r="9220" spans="1:8" ht="19.5" customHeight="1" x14ac:dyDescent="0.25">
      <c r="A9220" s="4">
        <v>45529</v>
      </c>
      <c r="B9220" s="3">
        <v>2938</v>
      </c>
      <c r="C9220" s="10" t="s">
        <v>24</v>
      </c>
      <c r="D9220" s="10" t="s">
        <v>1206</v>
      </c>
      <c r="H9220" s="14">
        <v>200</v>
      </c>
    </row>
    <row r="9221" spans="1:8" ht="19.5" customHeight="1" x14ac:dyDescent="0.25">
      <c r="A9221" s="4">
        <v>45530</v>
      </c>
      <c r="B9221" s="3">
        <v>2939</v>
      </c>
      <c r="C9221" s="10" t="s">
        <v>72</v>
      </c>
      <c r="D9221" s="10" t="s">
        <v>202</v>
      </c>
      <c r="E9221" s="10" t="s">
        <v>1014</v>
      </c>
      <c r="F9221" s="10" t="s">
        <v>25</v>
      </c>
      <c r="H9221" s="14">
        <v>4180</v>
      </c>
    </row>
    <row r="9222" spans="1:8" ht="19.5" customHeight="1" x14ac:dyDescent="0.25">
      <c r="A9222" s="4">
        <v>45530</v>
      </c>
      <c r="B9222" s="3">
        <v>2939</v>
      </c>
      <c r="C9222" s="10" t="s">
        <v>24</v>
      </c>
      <c r="D9222" s="10" t="s">
        <v>1206</v>
      </c>
      <c r="H9222" s="14">
        <v>2000</v>
      </c>
    </row>
    <row r="9223" spans="1:8" ht="19.5" customHeight="1" x14ac:dyDescent="0.25">
      <c r="A9223" s="4">
        <v>45530</v>
      </c>
      <c r="B9223" s="3">
        <v>2939</v>
      </c>
      <c r="C9223" s="10" t="s">
        <v>24</v>
      </c>
      <c r="D9223" s="10" t="s">
        <v>513</v>
      </c>
      <c r="E9223" s="10" t="s">
        <v>279</v>
      </c>
      <c r="H9223" s="14">
        <v>200</v>
      </c>
    </row>
    <row r="9224" spans="1:8" ht="19.5" customHeight="1" x14ac:dyDescent="0.25">
      <c r="A9224" s="4">
        <v>45530</v>
      </c>
      <c r="B9224" s="3">
        <v>2940</v>
      </c>
      <c r="C9224" s="10" t="s">
        <v>23</v>
      </c>
      <c r="D9224" s="10" t="s">
        <v>20</v>
      </c>
      <c r="E9224" s="10" t="s">
        <v>350</v>
      </c>
      <c r="H9224" s="14">
        <v>900</v>
      </c>
    </row>
    <row r="9225" spans="1:8" ht="19.5" customHeight="1" x14ac:dyDescent="0.25">
      <c r="A9225" s="4">
        <v>45530</v>
      </c>
      <c r="B9225" s="3">
        <v>2940</v>
      </c>
      <c r="C9225" s="10" t="s">
        <v>23</v>
      </c>
      <c r="D9225" s="10" t="s">
        <v>20</v>
      </c>
      <c r="E9225" s="10" t="s">
        <v>44</v>
      </c>
      <c r="H9225" s="14">
        <v>340</v>
      </c>
    </row>
    <row r="9226" spans="1:8" ht="19.5" customHeight="1" x14ac:dyDescent="0.25">
      <c r="A9226" s="4">
        <v>45530</v>
      </c>
      <c r="B9226" s="3">
        <v>2940</v>
      </c>
      <c r="C9226" s="10" t="s">
        <v>172</v>
      </c>
      <c r="D9226" s="10" t="s">
        <v>295</v>
      </c>
      <c r="H9226" s="14">
        <v>200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295</v>
      </c>
      <c r="H9227" s="14">
        <v>200</v>
      </c>
    </row>
    <row r="9228" spans="1:8" ht="19.5" customHeight="1" x14ac:dyDescent="0.25">
      <c r="A9228" s="4">
        <v>45530</v>
      </c>
      <c r="B9228" s="3">
        <v>2941</v>
      </c>
      <c r="C9228" s="10" t="s">
        <v>242</v>
      </c>
      <c r="D9228" s="10" t="s">
        <v>1184</v>
      </c>
      <c r="E9228" s="10" t="s">
        <v>1530</v>
      </c>
      <c r="H9228" s="14">
        <v>31500</v>
      </c>
    </row>
    <row r="9229" spans="1:8" ht="19.5" customHeight="1" x14ac:dyDescent="0.25">
      <c r="A9229" s="4">
        <v>45530</v>
      </c>
      <c r="B9229" s="3">
        <v>2941</v>
      </c>
      <c r="C9229" s="10" t="s">
        <v>24</v>
      </c>
      <c r="D9229" s="10" t="s">
        <v>174</v>
      </c>
      <c r="E9229" s="10" t="s">
        <v>279</v>
      </c>
      <c r="H9229" s="14">
        <v>8400</v>
      </c>
    </row>
    <row r="9230" spans="1:8" ht="19.5" customHeight="1" x14ac:dyDescent="0.25">
      <c r="A9230" s="4">
        <v>45530</v>
      </c>
      <c r="B9230" s="3">
        <v>2941</v>
      </c>
      <c r="C9230" s="10" t="s">
        <v>23</v>
      </c>
      <c r="D9230" s="10" t="s">
        <v>64</v>
      </c>
      <c r="E9230" s="10" t="s">
        <v>424</v>
      </c>
      <c r="H9230" s="14">
        <v>100</v>
      </c>
    </row>
    <row r="9231" spans="1:8" ht="19.5" customHeight="1" x14ac:dyDescent="0.25">
      <c r="A9231" s="4">
        <v>45531</v>
      </c>
      <c r="B9231" s="3">
        <v>2942</v>
      </c>
      <c r="C9231" s="10" t="s">
        <v>72</v>
      </c>
      <c r="D9231" s="10" t="s">
        <v>202</v>
      </c>
      <c r="E9231" s="10" t="s">
        <v>1014</v>
      </c>
      <c r="F9231" s="10" t="s">
        <v>25</v>
      </c>
      <c r="H9231" s="14">
        <v>4940</v>
      </c>
    </row>
    <row r="9232" spans="1:8" ht="19.5" customHeight="1" x14ac:dyDescent="0.25">
      <c r="A9232" s="4">
        <v>45531</v>
      </c>
      <c r="B9232" s="3">
        <v>2942</v>
      </c>
      <c r="C9232" s="10" t="s">
        <v>24</v>
      </c>
      <c r="D9232" s="10" t="s">
        <v>1206</v>
      </c>
      <c r="H9232" s="14">
        <v>400</v>
      </c>
    </row>
    <row r="9233" spans="1:8" ht="19.5" customHeight="1" x14ac:dyDescent="0.25">
      <c r="A9233" s="4">
        <v>45531</v>
      </c>
      <c r="B9233" s="3">
        <v>2943</v>
      </c>
      <c r="C9233" s="10" t="s">
        <v>24</v>
      </c>
      <c r="D9233" s="10" t="s">
        <v>174</v>
      </c>
      <c r="E9233" s="10" t="s">
        <v>279</v>
      </c>
      <c r="H9233" s="14">
        <v>6000</v>
      </c>
    </row>
    <row r="9234" spans="1:8" ht="19.5" customHeight="1" x14ac:dyDescent="0.25">
      <c r="A9234" s="4">
        <v>45532</v>
      </c>
      <c r="B9234" s="3">
        <v>2944</v>
      </c>
      <c r="C9234" s="10" t="s">
        <v>72</v>
      </c>
      <c r="D9234" s="10" t="s">
        <v>202</v>
      </c>
      <c r="E9234" s="10" t="s">
        <v>1014</v>
      </c>
      <c r="F9234" s="10" t="s">
        <v>25</v>
      </c>
      <c r="H9234" s="14">
        <v>5510</v>
      </c>
    </row>
    <row r="9235" spans="1:8" ht="19.5" customHeight="1" x14ac:dyDescent="0.25">
      <c r="A9235" s="4">
        <v>45532</v>
      </c>
      <c r="B9235" s="3">
        <v>2944</v>
      </c>
      <c r="C9235" s="10" t="s">
        <v>24</v>
      </c>
      <c r="D9235" s="10" t="s">
        <v>1206</v>
      </c>
      <c r="H9235" s="14">
        <v>400</v>
      </c>
    </row>
    <row r="9236" spans="1:8" ht="19.5" customHeight="1" x14ac:dyDescent="0.25">
      <c r="A9236" s="4">
        <v>45532</v>
      </c>
      <c r="B9236" s="3">
        <v>2944</v>
      </c>
      <c r="C9236" s="10" t="s">
        <v>24</v>
      </c>
      <c r="D9236" s="10" t="s">
        <v>513</v>
      </c>
      <c r="E9236" s="10" t="s">
        <v>279</v>
      </c>
      <c r="H9236" s="14">
        <v>300</v>
      </c>
    </row>
    <row r="9237" spans="1:8" ht="19.5" customHeight="1" x14ac:dyDescent="0.25">
      <c r="A9237" s="4">
        <v>45532</v>
      </c>
      <c r="B9237" s="3">
        <v>2945</v>
      </c>
      <c r="C9237" s="10" t="s">
        <v>23</v>
      </c>
      <c r="D9237" s="10" t="s">
        <v>20</v>
      </c>
      <c r="E9237" s="10" t="s">
        <v>350</v>
      </c>
      <c r="H9237" s="14">
        <v>900</v>
      </c>
    </row>
    <row r="9238" spans="1:8" ht="19.5" customHeight="1" x14ac:dyDescent="0.25">
      <c r="A9238" s="4">
        <v>45532</v>
      </c>
      <c r="B9238" s="3">
        <v>2945</v>
      </c>
      <c r="C9238" s="10" t="s">
        <v>23</v>
      </c>
      <c r="D9238" s="10" t="s">
        <v>20</v>
      </c>
      <c r="E9238" s="10" t="s">
        <v>44</v>
      </c>
      <c r="H9238" s="14">
        <v>340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29</v>
      </c>
      <c r="H9239" s="14">
        <v>130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295</v>
      </c>
      <c r="E9240" s="10" t="s">
        <v>606</v>
      </c>
      <c r="H9240" s="14">
        <v>200</v>
      </c>
    </row>
    <row r="9241" spans="1:8" ht="19.5" customHeight="1" x14ac:dyDescent="0.25">
      <c r="A9241" s="4">
        <v>45532</v>
      </c>
      <c r="B9241" s="3">
        <v>2946</v>
      </c>
      <c r="C9241" s="10" t="s">
        <v>26</v>
      </c>
      <c r="D9241" s="10" t="s">
        <v>216</v>
      </c>
      <c r="E9241" s="10" t="s">
        <v>1529</v>
      </c>
      <c r="F9241" s="10" t="s">
        <v>217</v>
      </c>
      <c r="H9241" s="14">
        <v>3300</v>
      </c>
    </row>
    <row r="9242" spans="1:8" ht="19.5" customHeight="1" x14ac:dyDescent="0.25">
      <c r="A9242" s="4">
        <v>45532</v>
      </c>
      <c r="B9242" s="3">
        <v>2947</v>
      </c>
      <c r="C9242" s="10" t="s">
        <v>24</v>
      </c>
      <c r="D9242" s="10" t="s">
        <v>174</v>
      </c>
      <c r="E9242" s="10" t="s">
        <v>279</v>
      </c>
      <c r="H9242" s="14">
        <v>6000</v>
      </c>
    </row>
    <row r="9243" spans="1:8" ht="19.5" customHeight="1" x14ac:dyDescent="0.25">
      <c r="A9243" s="4">
        <v>45532</v>
      </c>
      <c r="B9243" s="3">
        <v>2947</v>
      </c>
      <c r="C9243" s="10" t="s">
        <v>70</v>
      </c>
      <c r="D9243" s="10" t="s">
        <v>37</v>
      </c>
      <c r="E9243" s="10" t="s">
        <v>1520</v>
      </c>
      <c r="F9243" s="10" t="s">
        <v>167</v>
      </c>
      <c r="H9243" s="14">
        <v>9700</v>
      </c>
    </row>
    <row r="9244" spans="1:8" ht="19.5" customHeight="1" x14ac:dyDescent="0.25">
      <c r="A9244" s="4">
        <v>45532</v>
      </c>
      <c r="B9244" s="3">
        <v>2947</v>
      </c>
      <c r="C9244" s="10" t="s">
        <v>23</v>
      </c>
      <c r="D9244" s="10" t="s">
        <v>192</v>
      </c>
      <c r="H9244" s="14">
        <v>100</v>
      </c>
    </row>
    <row r="9245" spans="1:8" ht="19.5" customHeight="1" x14ac:dyDescent="0.25">
      <c r="A9245" s="4">
        <v>45532</v>
      </c>
      <c r="B9245" s="3">
        <v>2947</v>
      </c>
      <c r="C9245" s="10" t="s">
        <v>23</v>
      </c>
      <c r="D9245" s="10" t="s">
        <v>1531</v>
      </c>
      <c r="H9245" s="14">
        <v>500</v>
      </c>
    </row>
    <row r="9246" spans="1:8" ht="19.5" customHeight="1" x14ac:dyDescent="0.25">
      <c r="A9246" s="4">
        <v>45533</v>
      </c>
      <c r="B9246" s="3">
        <v>2948</v>
      </c>
      <c r="C9246" s="10" t="s">
        <v>72</v>
      </c>
      <c r="D9246" s="10" t="s">
        <v>202</v>
      </c>
      <c r="E9246" s="10" t="s">
        <v>1014</v>
      </c>
      <c r="F9246" s="10" t="s">
        <v>25</v>
      </c>
      <c r="H9246" s="14">
        <v>4750</v>
      </c>
    </row>
    <row r="9247" spans="1:8" ht="19.5" customHeight="1" x14ac:dyDescent="0.25">
      <c r="A9247" s="4">
        <v>45533</v>
      </c>
      <c r="B9247" s="3">
        <v>2948</v>
      </c>
      <c r="C9247" s="10" t="s">
        <v>24</v>
      </c>
      <c r="D9247" s="10" t="s">
        <v>1206</v>
      </c>
      <c r="H9247" s="14">
        <v>400</v>
      </c>
    </row>
    <row r="9248" spans="1:8" ht="19.5" customHeight="1" x14ac:dyDescent="0.25">
      <c r="A9248" s="4">
        <v>45533</v>
      </c>
      <c r="B9248" s="3">
        <v>2949</v>
      </c>
      <c r="C9248" s="10" t="s">
        <v>24</v>
      </c>
      <c r="D9248" s="10" t="s">
        <v>174</v>
      </c>
      <c r="E9248" s="10" t="s">
        <v>279</v>
      </c>
      <c r="G9248" s="10">
        <v>10</v>
      </c>
      <c r="H9248" s="14">
        <v>6000</v>
      </c>
    </row>
    <row r="9249" spans="1:8" ht="19.5" customHeight="1" x14ac:dyDescent="0.25">
      <c r="A9249" s="4">
        <v>45533</v>
      </c>
      <c r="B9249" s="3">
        <v>2950</v>
      </c>
      <c r="C9249" s="10" t="s">
        <v>26</v>
      </c>
      <c r="D9249" s="10" t="s">
        <v>216</v>
      </c>
      <c r="E9249" s="10" t="s">
        <v>1529</v>
      </c>
      <c r="F9249" s="10" t="s">
        <v>467</v>
      </c>
      <c r="H9249" s="14">
        <v>3300</v>
      </c>
    </row>
    <row r="9250" spans="1:8" ht="19.5" customHeight="1" x14ac:dyDescent="0.25">
      <c r="A9250" s="4">
        <v>45533</v>
      </c>
      <c r="B9250" s="3">
        <v>2951</v>
      </c>
      <c r="C9250" s="10" t="s">
        <v>26</v>
      </c>
      <c r="D9250" s="10" t="s">
        <v>216</v>
      </c>
      <c r="E9250" s="10" t="s">
        <v>1529</v>
      </c>
      <c r="F9250" s="10" t="s">
        <v>1000</v>
      </c>
      <c r="H9250" s="14">
        <v>3300</v>
      </c>
    </row>
    <row r="9251" spans="1:8" ht="19.5" customHeight="1" x14ac:dyDescent="0.25">
      <c r="A9251" s="4">
        <v>45534</v>
      </c>
      <c r="B9251" s="3">
        <v>2952</v>
      </c>
      <c r="C9251" s="10" t="s">
        <v>26</v>
      </c>
      <c r="D9251" s="10" t="s">
        <v>216</v>
      </c>
      <c r="E9251" s="10" t="s">
        <v>1529</v>
      </c>
      <c r="F9251" s="10" t="s">
        <v>770</v>
      </c>
      <c r="H9251" s="14">
        <v>5000</v>
      </c>
    </row>
    <row r="9252" spans="1:8" ht="19.5" customHeight="1" x14ac:dyDescent="0.25">
      <c r="A9252" s="4">
        <v>45534</v>
      </c>
      <c r="B9252" s="3">
        <v>2953</v>
      </c>
      <c r="C9252" s="10" t="s">
        <v>23</v>
      </c>
      <c r="D9252" s="10" t="s">
        <v>20</v>
      </c>
      <c r="E9252" s="10" t="s">
        <v>350</v>
      </c>
      <c r="H9252" s="14">
        <v>900</v>
      </c>
    </row>
    <row r="9253" spans="1:8" ht="19.5" customHeight="1" x14ac:dyDescent="0.25">
      <c r="A9253" s="4">
        <v>45534</v>
      </c>
      <c r="B9253" s="3">
        <v>2953</v>
      </c>
      <c r="C9253" s="10" t="s">
        <v>23</v>
      </c>
      <c r="D9253" s="10" t="s">
        <v>20</v>
      </c>
      <c r="E9253" s="10" t="s">
        <v>44</v>
      </c>
      <c r="H9253" s="14">
        <v>340</v>
      </c>
    </row>
    <row r="9254" spans="1:8" ht="19.5" customHeight="1" x14ac:dyDescent="0.25">
      <c r="A9254" s="4">
        <v>45534</v>
      </c>
      <c r="B9254" s="3">
        <v>2953</v>
      </c>
      <c r="C9254" s="10" t="s">
        <v>172</v>
      </c>
      <c r="D9254" s="10" t="s">
        <v>20</v>
      </c>
      <c r="H9254" s="14">
        <v>400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22</v>
      </c>
      <c r="H9255" s="14">
        <v>40</v>
      </c>
    </row>
    <row r="9256" spans="1:8" ht="19.5" customHeight="1" x14ac:dyDescent="0.25">
      <c r="A9256" s="4">
        <v>45534</v>
      </c>
      <c r="B9256" s="3">
        <v>2954</v>
      </c>
      <c r="C9256" s="10" t="s">
        <v>24</v>
      </c>
      <c r="D9256" s="10" t="s">
        <v>1206</v>
      </c>
      <c r="H9256" s="14">
        <v>400</v>
      </c>
    </row>
    <row r="9257" spans="1:8" ht="19.5" customHeight="1" x14ac:dyDescent="0.25">
      <c r="A9257" s="4">
        <v>45534</v>
      </c>
      <c r="B9257" s="3">
        <v>2954</v>
      </c>
      <c r="C9257" s="10" t="s">
        <v>23</v>
      </c>
      <c r="D9257" s="10" t="s">
        <v>192</v>
      </c>
      <c r="E9257" s="10" t="s">
        <v>211</v>
      </c>
      <c r="H9257" s="14">
        <v>800</v>
      </c>
    </row>
    <row r="9258" spans="1:8" ht="19.5" customHeight="1" x14ac:dyDescent="0.25">
      <c r="A9258" s="4">
        <v>45534</v>
      </c>
      <c r="B9258" s="3">
        <v>2954</v>
      </c>
      <c r="C9258" s="10" t="s">
        <v>23</v>
      </c>
      <c r="D9258" s="10" t="s">
        <v>29</v>
      </c>
      <c r="E9258" s="10" t="s">
        <v>361</v>
      </c>
      <c r="H9258" s="14">
        <v>100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407</v>
      </c>
      <c r="H9259" s="14">
        <v>200</v>
      </c>
    </row>
    <row r="9260" spans="1:8" ht="19.5" customHeight="1" x14ac:dyDescent="0.25">
      <c r="A9260" s="4">
        <v>45534</v>
      </c>
      <c r="B9260" s="3">
        <v>2955</v>
      </c>
      <c r="C9260" s="10" t="s">
        <v>72</v>
      </c>
      <c r="D9260" s="10" t="s">
        <v>40</v>
      </c>
      <c r="E9260" s="10" t="s">
        <v>1093</v>
      </c>
      <c r="F9260" s="10" t="s">
        <v>764</v>
      </c>
      <c r="H9260" s="14">
        <v>15000</v>
      </c>
    </row>
    <row r="9261" spans="1:8" ht="19.5" customHeight="1" x14ac:dyDescent="0.25">
      <c r="A9261" s="4">
        <v>45534</v>
      </c>
      <c r="B9261" s="3">
        <v>2956</v>
      </c>
      <c r="C9261" s="10" t="s">
        <v>26</v>
      </c>
      <c r="D9261" s="10" t="s">
        <v>216</v>
      </c>
      <c r="E9261" s="10" t="s">
        <v>1529</v>
      </c>
      <c r="F9261" s="10" t="s">
        <v>148</v>
      </c>
      <c r="H9261" s="14">
        <v>2500</v>
      </c>
    </row>
    <row r="9262" spans="1:8" ht="19.5" customHeight="1" x14ac:dyDescent="0.25">
      <c r="A9262" s="4">
        <v>45535</v>
      </c>
      <c r="B9262" s="3">
        <v>2957</v>
      </c>
      <c r="C9262" s="10" t="s">
        <v>72</v>
      </c>
      <c r="D9262" s="10" t="s">
        <v>202</v>
      </c>
      <c r="E9262" s="10" t="s">
        <v>1014</v>
      </c>
      <c r="F9262" s="10" t="s">
        <v>25</v>
      </c>
      <c r="H9262" s="14">
        <v>4845</v>
      </c>
    </row>
    <row r="9263" spans="1:8" ht="19.5" customHeight="1" x14ac:dyDescent="0.25">
      <c r="A9263" s="4">
        <v>45535</v>
      </c>
      <c r="B9263" s="3">
        <v>2957</v>
      </c>
      <c r="C9263" s="10" t="s">
        <v>24</v>
      </c>
      <c r="D9263" s="10" t="s">
        <v>1206</v>
      </c>
      <c r="H9263" s="14">
        <v>200</v>
      </c>
    </row>
    <row r="9264" spans="1:8" ht="19.5" customHeight="1" x14ac:dyDescent="0.25">
      <c r="A9264" s="4">
        <v>45535</v>
      </c>
      <c r="B9264" s="3">
        <v>2957</v>
      </c>
      <c r="C9264" s="10" t="s">
        <v>23</v>
      </c>
      <c r="D9264" s="10" t="s">
        <v>407</v>
      </c>
      <c r="E9264" s="10" t="s">
        <v>1014</v>
      </c>
      <c r="H9264" s="14">
        <v>200</v>
      </c>
    </row>
    <row r="9265" spans="1:8" ht="19.5" customHeight="1" x14ac:dyDescent="0.25">
      <c r="A9265" s="4">
        <v>45535</v>
      </c>
      <c r="B9265" s="3">
        <v>2958</v>
      </c>
      <c r="C9265" s="10" t="s">
        <v>24</v>
      </c>
      <c r="D9265" s="10" t="s">
        <v>174</v>
      </c>
      <c r="E9265" s="10" t="s">
        <v>279</v>
      </c>
      <c r="G9265" s="10">
        <v>15</v>
      </c>
      <c r="H9265" s="14">
        <v>9000</v>
      </c>
    </row>
    <row r="9266" spans="1:8" ht="19.5" customHeight="1" x14ac:dyDescent="0.25">
      <c r="A9266" s="4">
        <v>45535</v>
      </c>
      <c r="B9266" s="3">
        <v>2958</v>
      </c>
      <c r="C9266" s="10" t="s">
        <v>23</v>
      </c>
      <c r="D9266" s="10" t="s">
        <v>192</v>
      </c>
      <c r="E9266" s="10" t="s">
        <v>211</v>
      </c>
      <c r="H9266" s="14">
        <v>35000</v>
      </c>
    </row>
    <row r="9267" spans="1:8" ht="19.5" customHeight="1" x14ac:dyDescent="0.25">
      <c r="A9267" s="4">
        <v>45535</v>
      </c>
    </row>
    <row r="9268" spans="1:8" ht="19.5" customHeight="1" x14ac:dyDescent="0.25">
      <c r="A9268" s="4">
        <v>45535</v>
      </c>
    </row>
    <row r="9269" spans="1:8" ht="19.5" customHeight="1" x14ac:dyDescent="0.25">
      <c r="A9269" s="4">
        <v>45535</v>
      </c>
    </row>
    <row r="9270" spans="1:8" ht="19.5" customHeight="1" x14ac:dyDescent="0.25">
      <c r="A9270" s="4">
        <v>45535</v>
      </c>
    </row>
    <row r="9271" spans="1:8" ht="19.5" customHeight="1" x14ac:dyDescent="0.25">
      <c r="A9271" s="4">
        <v>45535</v>
      </c>
    </row>
    <row r="9272" spans="1:8" ht="19.5" customHeight="1" x14ac:dyDescent="0.25">
      <c r="A9272" s="4">
        <v>45535</v>
      </c>
    </row>
    <row r="9273" spans="1:8" ht="19.5" customHeight="1" x14ac:dyDescent="0.25">
      <c r="A9273" s="4">
        <v>45535</v>
      </c>
    </row>
    <row r="9274" spans="1:8" ht="19.5" customHeight="1" x14ac:dyDescent="0.25">
      <c r="A9274" s="4">
        <v>45535</v>
      </c>
    </row>
    <row r="9275" spans="1:8" ht="19.5" customHeight="1" x14ac:dyDescent="0.25">
      <c r="A9275" s="4">
        <v>45535</v>
      </c>
    </row>
    <row r="9276" spans="1:8" ht="19.5" customHeight="1" x14ac:dyDescent="0.25">
      <c r="A9276" s="4">
        <v>45535</v>
      </c>
    </row>
    <row r="9277" spans="1:8" ht="19.5" customHeight="1" x14ac:dyDescent="0.25">
      <c r="A9277" s="4">
        <v>45535</v>
      </c>
    </row>
    <row r="9278" spans="1:8" ht="19.5" customHeight="1" x14ac:dyDescent="0.25">
      <c r="A9278" s="4">
        <v>45535</v>
      </c>
    </row>
    <row r="9279" spans="1:8" ht="19.5" customHeight="1" x14ac:dyDescent="0.25">
      <c r="A9279" s="4">
        <v>45535</v>
      </c>
    </row>
    <row r="9280" spans="1:8" ht="19.5" customHeight="1" x14ac:dyDescent="0.25">
      <c r="A9280" s="4">
        <v>45535</v>
      </c>
    </row>
    <row r="9281" spans="1:1" ht="19.5" customHeight="1" x14ac:dyDescent="0.25">
      <c r="A9281" s="4">
        <v>45535</v>
      </c>
    </row>
    <row r="9282" spans="1:1" ht="19.5" customHeight="1" x14ac:dyDescent="0.25">
      <c r="A9282" s="4">
        <v>45535</v>
      </c>
    </row>
    <row r="9283" spans="1:1" ht="19.5" customHeight="1" x14ac:dyDescent="0.25">
      <c r="A9283" s="4">
        <v>45535</v>
      </c>
    </row>
    <row r="9284" spans="1:1" ht="19.5" customHeight="1" x14ac:dyDescent="0.25">
      <c r="A9284" s="4">
        <v>45535</v>
      </c>
    </row>
    <row r="9285" spans="1:1" ht="19.5" customHeight="1" x14ac:dyDescent="0.25">
      <c r="A9285" s="4">
        <v>45535</v>
      </c>
    </row>
    <row r="9286" spans="1:1" ht="19.5" customHeight="1" x14ac:dyDescent="0.25">
      <c r="A9286" s="4">
        <v>45535</v>
      </c>
    </row>
    <row r="9287" spans="1:1" ht="19.5" customHeight="1" x14ac:dyDescent="0.25">
      <c r="A9287" s="4">
        <v>45535</v>
      </c>
    </row>
    <row r="9288" spans="1:1" ht="19.5" customHeight="1" x14ac:dyDescent="0.25">
      <c r="A9288" s="4">
        <v>45535</v>
      </c>
    </row>
    <row r="9289" spans="1:1" ht="19.5" customHeight="1" x14ac:dyDescent="0.25">
      <c r="A9289" s="4">
        <v>45535</v>
      </c>
    </row>
    <row r="9290" spans="1:1" ht="19.5" customHeight="1" x14ac:dyDescent="0.25">
      <c r="A9290" s="4">
        <v>45535</v>
      </c>
    </row>
    <row r="9291" spans="1:1" ht="19.5" customHeight="1" x14ac:dyDescent="0.25">
      <c r="A9291" s="4">
        <v>45535</v>
      </c>
    </row>
    <row r="9292" spans="1:1" ht="19.5" customHeight="1" x14ac:dyDescent="0.25">
      <c r="A9292" s="4">
        <v>45535</v>
      </c>
    </row>
    <row r="9293" spans="1:1" ht="19.5" customHeight="1" x14ac:dyDescent="0.25">
      <c r="A9293" s="4">
        <v>45535</v>
      </c>
    </row>
    <row r="9294" spans="1:1" ht="19.5" customHeight="1" x14ac:dyDescent="0.25">
      <c r="A9294" s="4">
        <v>45535</v>
      </c>
    </row>
    <row r="9295" spans="1:1" ht="19.5" customHeight="1" x14ac:dyDescent="0.25">
      <c r="A9295" s="4">
        <v>45535</v>
      </c>
    </row>
    <row r="9296" spans="1:1" ht="19.5" customHeight="1" x14ac:dyDescent="0.25">
      <c r="A9296" s="4">
        <v>45535</v>
      </c>
    </row>
    <row r="9297" spans="1:1" ht="19.5" customHeight="1" x14ac:dyDescent="0.25">
      <c r="A9297" s="4">
        <v>45535</v>
      </c>
    </row>
    <row r="9298" spans="1:1" ht="19.5" customHeight="1" x14ac:dyDescent="0.25">
      <c r="A9298" s="4">
        <v>45535</v>
      </c>
    </row>
    <row r="9299" spans="1:1" ht="19.5" customHeight="1" x14ac:dyDescent="0.25">
      <c r="A9299" s="4">
        <v>45535</v>
      </c>
    </row>
    <row r="9300" spans="1:1" ht="19.5" customHeight="1" x14ac:dyDescent="0.25">
      <c r="A9300" s="4">
        <v>45535</v>
      </c>
    </row>
    <row r="9301" spans="1:1" ht="19.5" customHeight="1" x14ac:dyDescent="0.25">
      <c r="A9301" s="4">
        <v>45535</v>
      </c>
    </row>
    <row r="9302" spans="1:1" ht="19.5" customHeight="1" x14ac:dyDescent="0.25">
      <c r="A9302" s="4">
        <v>45535</v>
      </c>
    </row>
    <row r="9303" spans="1:1" ht="19.5" customHeight="1" x14ac:dyDescent="0.25">
      <c r="A9303" s="4">
        <v>45535</v>
      </c>
    </row>
    <row r="9304" spans="1:1" ht="19.5" customHeight="1" x14ac:dyDescent="0.25">
      <c r="A9304" s="4">
        <v>45535</v>
      </c>
    </row>
    <row r="9305" spans="1:1" ht="19.5" customHeight="1" x14ac:dyDescent="0.25">
      <c r="A9305" s="4">
        <v>45535</v>
      </c>
    </row>
    <row r="9306" spans="1:1" ht="19.5" customHeight="1" x14ac:dyDescent="0.25">
      <c r="A9306" s="4">
        <v>45535</v>
      </c>
    </row>
    <row r="9307" spans="1:1" ht="19.5" customHeight="1" x14ac:dyDescent="0.25">
      <c r="A9307" s="4">
        <v>45535</v>
      </c>
    </row>
    <row r="9308" spans="1:1" ht="19.5" customHeight="1" x14ac:dyDescent="0.25">
      <c r="A9308" s="4">
        <v>45535</v>
      </c>
    </row>
    <row r="9309" spans="1:1" ht="19.5" customHeight="1" x14ac:dyDescent="0.25">
      <c r="A9309" s="4">
        <v>45535</v>
      </c>
    </row>
    <row r="9310" spans="1:1" ht="19.5" customHeight="1" x14ac:dyDescent="0.25">
      <c r="A9310" s="4">
        <v>45535</v>
      </c>
    </row>
    <row r="9311" spans="1:1" ht="19.5" customHeight="1" x14ac:dyDescent="0.25">
      <c r="A9311" s="4">
        <v>45535</v>
      </c>
    </row>
    <row r="9312" spans="1:1" ht="19.5" customHeight="1" x14ac:dyDescent="0.25">
      <c r="A9312" s="4">
        <v>45535</v>
      </c>
    </row>
    <row r="9313" spans="1:1" ht="19.5" customHeight="1" x14ac:dyDescent="0.25">
      <c r="A9313" s="4">
        <v>45535</v>
      </c>
    </row>
    <row r="9314" spans="1:1" ht="19.5" customHeight="1" x14ac:dyDescent="0.25">
      <c r="A9314" s="4">
        <v>45535</v>
      </c>
    </row>
    <row r="9315" spans="1:1" ht="19.5" customHeight="1" x14ac:dyDescent="0.25">
      <c r="A9315" s="4">
        <v>45535</v>
      </c>
    </row>
    <row r="9316" spans="1:1" ht="19.5" customHeight="1" x14ac:dyDescent="0.25">
      <c r="A9316" s="4">
        <v>45535</v>
      </c>
    </row>
    <row r="9317" spans="1:1" ht="19.5" customHeight="1" x14ac:dyDescent="0.25">
      <c r="A9317" s="4">
        <v>45535</v>
      </c>
    </row>
    <row r="9318" spans="1:1" ht="19.5" customHeight="1" x14ac:dyDescent="0.25">
      <c r="A9318" s="4">
        <v>45535</v>
      </c>
    </row>
    <row r="9319" spans="1:1" ht="19.5" customHeight="1" x14ac:dyDescent="0.25">
      <c r="A9319" s="4">
        <v>45535</v>
      </c>
    </row>
    <row r="9320" spans="1:1" ht="19.5" customHeight="1" x14ac:dyDescent="0.25">
      <c r="A9320" s="4">
        <v>45535</v>
      </c>
    </row>
    <row r="9321" spans="1:1" ht="19.5" customHeight="1" x14ac:dyDescent="0.25">
      <c r="A9321" s="4">
        <v>45535</v>
      </c>
    </row>
    <row r="9322" spans="1:1" ht="19.5" customHeight="1" x14ac:dyDescent="0.25">
      <c r="A9322" s="4">
        <v>45535</v>
      </c>
    </row>
    <row r="9323" spans="1:1" ht="19.5" customHeight="1" x14ac:dyDescent="0.25">
      <c r="A9323" s="4">
        <v>45535</v>
      </c>
    </row>
    <row r="9324" spans="1:1" ht="19.5" customHeight="1" x14ac:dyDescent="0.25">
      <c r="A9324" s="4">
        <v>45535</v>
      </c>
    </row>
    <row r="9325" spans="1:1" ht="19.5" customHeight="1" x14ac:dyDescent="0.25">
      <c r="A9325" s="4">
        <v>45535</v>
      </c>
    </row>
    <row r="9326" spans="1:1" ht="19.5" customHeight="1" x14ac:dyDescent="0.25">
      <c r="A9326" s="4">
        <v>45535</v>
      </c>
    </row>
    <row r="9327" spans="1:1" ht="19.5" customHeight="1" x14ac:dyDescent="0.25">
      <c r="A9327" s="4">
        <v>45535</v>
      </c>
    </row>
    <row r="9328" spans="1:1" ht="19.5" customHeight="1" x14ac:dyDescent="0.25">
      <c r="A9328" s="4">
        <v>45535</v>
      </c>
    </row>
    <row r="9329" spans="1:1" ht="19.5" customHeight="1" x14ac:dyDescent="0.25">
      <c r="A9329" s="4">
        <v>45535</v>
      </c>
    </row>
    <row r="9330" spans="1:1" ht="19.5" customHeight="1" x14ac:dyDescent="0.25">
      <c r="A9330" s="4">
        <v>45535</v>
      </c>
    </row>
    <row r="9331" spans="1:1" ht="19.5" customHeight="1" x14ac:dyDescent="0.25">
      <c r="A9331" s="4">
        <v>45535</v>
      </c>
    </row>
    <row r="9332" spans="1:1" ht="19.5" customHeight="1" x14ac:dyDescent="0.25">
      <c r="A9332" s="4">
        <v>45535</v>
      </c>
    </row>
    <row r="9333" spans="1:1" ht="19.5" customHeight="1" x14ac:dyDescent="0.25">
      <c r="A9333" s="4">
        <v>45535</v>
      </c>
    </row>
    <row r="9334" spans="1:1" ht="19.5" customHeight="1" x14ac:dyDescent="0.25">
      <c r="A9334" s="4">
        <v>45535</v>
      </c>
    </row>
    <row r="9335" spans="1:1" ht="19.5" customHeight="1" x14ac:dyDescent="0.25">
      <c r="A9335" s="4">
        <v>45535</v>
      </c>
    </row>
    <row r="9336" spans="1:1" ht="19.5" customHeight="1" x14ac:dyDescent="0.25">
      <c r="A9336" s="4">
        <v>45535</v>
      </c>
    </row>
    <row r="9337" spans="1:1" ht="19.5" customHeight="1" x14ac:dyDescent="0.25">
      <c r="A9337" s="4">
        <v>45535</v>
      </c>
    </row>
    <row r="9338" spans="1:1" ht="19.5" customHeight="1" x14ac:dyDescent="0.25">
      <c r="A9338" s="4">
        <v>45535</v>
      </c>
    </row>
    <row r="9339" spans="1:1" ht="19.5" customHeight="1" x14ac:dyDescent="0.25">
      <c r="A9339" s="4">
        <v>45535</v>
      </c>
    </row>
    <row r="9340" spans="1:1" ht="19.5" customHeight="1" x14ac:dyDescent="0.25">
      <c r="A9340" s="4">
        <v>45535</v>
      </c>
    </row>
    <row r="9341" spans="1:1" ht="19.5" customHeight="1" x14ac:dyDescent="0.25">
      <c r="A9341" s="4">
        <v>45535</v>
      </c>
    </row>
    <row r="9342" spans="1:1" ht="19.5" customHeight="1" x14ac:dyDescent="0.25">
      <c r="A9342" s="4">
        <v>45535</v>
      </c>
    </row>
    <row r="9343" spans="1:1" ht="19.5" customHeight="1" x14ac:dyDescent="0.25">
      <c r="A9343" s="4">
        <v>45535</v>
      </c>
    </row>
    <row r="9344" spans="1:1" ht="19.5" customHeight="1" x14ac:dyDescent="0.25">
      <c r="A9344" s="4">
        <v>45535</v>
      </c>
    </row>
    <row r="9345" spans="1:1" ht="19.5" customHeight="1" x14ac:dyDescent="0.25">
      <c r="A9345" s="4">
        <v>45535</v>
      </c>
    </row>
    <row r="9346" spans="1:1" ht="19.5" customHeight="1" x14ac:dyDescent="0.25">
      <c r="A9346" s="4">
        <v>45535</v>
      </c>
    </row>
    <row r="9347" spans="1:1" ht="19.5" customHeight="1" x14ac:dyDescent="0.25">
      <c r="A9347" s="4">
        <v>45535</v>
      </c>
    </row>
    <row r="9348" spans="1:1" ht="19.5" customHeight="1" x14ac:dyDescent="0.25">
      <c r="A9348" s="4">
        <v>45535</v>
      </c>
    </row>
    <row r="9349" spans="1:1" ht="19.5" customHeight="1" x14ac:dyDescent="0.25">
      <c r="A9349" s="4">
        <v>45535</v>
      </c>
    </row>
    <row r="9350" spans="1:1" ht="19.5" customHeight="1" x14ac:dyDescent="0.25">
      <c r="A9350" s="4">
        <v>45535</v>
      </c>
    </row>
    <row r="9351" spans="1:1" ht="19.5" customHeight="1" x14ac:dyDescent="0.25">
      <c r="A9351" s="4">
        <v>45535</v>
      </c>
    </row>
    <row r="9352" spans="1:1" ht="19.5" customHeight="1" x14ac:dyDescent="0.25">
      <c r="A9352" s="4">
        <v>45535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91" zoomScaleNormal="100" workbookViewId="0">
      <selection activeCell="N274" sqref="N274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31900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34030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34550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59600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8100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173600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255740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45000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86850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45750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165890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80600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113200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99550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119200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265950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401840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180300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77650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172900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42258595.101999998</v>
      </c>
      <c r="E368" s="16">
        <f>SUBTOTAL(109,Daily_Cashbook[Vata Total Cost])</f>
        <v>39114244</v>
      </c>
      <c r="F368" s="17">
        <f>SUBTOTAL(109,Daily_Cashbook[Return to Office])</f>
        <v>14093549.102</v>
      </c>
      <c r="G368" s="51"/>
    </row>
    <row r="372" spans="4:4" ht="21.75" customHeight="1" x14ac:dyDescent="0.25">
      <c r="D372" s="14">
        <f>SUM(Daily_Cashbook[[#Totals],[Received Ammount office]:[Coal Cost (Office)]])-Daily_Cashbook[[#Totals],[Return to Office]]</f>
        <v>-3144351.102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2024-09-21T14:26:21Z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