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9609EEEC-2EDE-4FF3-B19F-88171610304A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528" i="8" l="1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H8530" i="8" s="1"/>
  <c r="J8531" i="8"/>
  <c r="L8531" i="8" s="1"/>
  <c r="J8532" i="8"/>
  <c r="L8532" i="8" s="1"/>
  <c r="J8533" i="8"/>
  <c r="L8533" i="8" s="1"/>
  <c r="J8534" i="8"/>
  <c r="L8534" i="8" s="1"/>
  <c r="H8534" i="8" s="1"/>
  <c r="J8535" i="8"/>
  <c r="L8535" i="8" s="1"/>
  <c r="J8536" i="8"/>
  <c r="L8536" i="8" s="1"/>
  <c r="H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H8521" i="8" s="1"/>
  <c r="J8522" i="8"/>
  <c r="L8522" i="8" s="1"/>
  <c r="J8523" i="8"/>
  <c r="L8523" i="8" s="1"/>
  <c r="H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L8511" i="8" s="1"/>
  <c r="H8511" i="8" s="1"/>
  <c r="J8512" i="8"/>
  <c r="L8512" i="8" s="1"/>
  <c r="H8512" i="8" s="1"/>
  <c r="J8513" i="8"/>
  <c r="L8513" i="8" s="1"/>
  <c r="J8514" i="8"/>
  <c r="L8514" i="8" s="1"/>
  <c r="J8515" i="8"/>
  <c r="L8515" i="8" s="1"/>
  <c r="J8516" i="8"/>
  <c r="L8516" i="8" s="1"/>
  <c r="H8516" i="8" s="1"/>
  <c r="J8517" i="8"/>
  <c r="L8517" i="8" s="1"/>
  <c r="J8518" i="8"/>
  <c r="L8518" i="8" s="1"/>
  <c r="H8518" i="8" s="1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H8490" i="8" s="1"/>
  <c r="J8491" i="8"/>
  <c r="L8491" i="8" s="1"/>
  <c r="H8491" i="8" s="1"/>
  <c r="J8492" i="8"/>
  <c r="L8492" i="8" s="1"/>
  <c r="H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J8488" i="8"/>
  <c r="L8488" i="8" s="1"/>
  <c r="J8489" i="8"/>
  <c r="L8489" i="8" s="1"/>
  <c r="L8487" i="8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H8462" i="8" s="1"/>
  <c r="J8463" i="8"/>
  <c r="L8463" i="8" s="1"/>
  <c r="J8464" i="8"/>
  <c r="L8464" i="8" s="1"/>
  <c r="J8465" i="8"/>
  <c r="L8465" i="8" s="1"/>
  <c r="J8466" i="8"/>
  <c r="L8466" i="8" s="1"/>
  <c r="H8466" i="8" s="1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H8444" i="8" s="1"/>
  <c r="J8445" i="8"/>
  <c r="L8445" i="8" s="1"/>
  <c r="J8446" i="8"/>
  <c r="L8446" i="8" s="1"/>
  <c r="J8447" i="8"/>
  <c r="L8447" i="8" s="1"/>
  <c r="J8448" i="8"/>
  <c r="L8448" i="8" s="1"/>
  <c r="H8448" i="8" s="1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L8421" i="8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J8416" i="8"/>
  <c r="L8416" i="8" s="1"/>
  <c r="J8417" i="8"/>
  <c r="L8417" i="8" s="1"/>
  <c r="J8418" i="8"/>
  <c r="L8418" i="8" s="1"/>
  <c r="L8415" i="8"/>
  <c r="H8415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540" i="8" l="1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<sst xmlns="http://schemas.openxmlformats.org/spreadsheetml/2006/main" count="56623" uniqueCount="1519">
  <si>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</si>
  <si>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</si>
  <si>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</si>
  <si>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</si>
  <si>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</si>
  <si>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</si>
  <si>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</si>
  <si>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</si>
  <si>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</si>
  <si>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</si>
  <si>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</si>
  <si>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</si>
  <si>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</si>
  <si>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</si>
  <si>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</si>
  <si>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</si>
  <si>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</si>
  <si>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</si>
  <si>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</si>
  <si>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</si>
  <si>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</si>
  <si>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</si>
  <si>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</si>
  <si>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</si>
  <si>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</si>
  <si>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</si>
  <si>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</si>
  <si>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</si>
  <si>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</si>
  <si>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</si>
  <si>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</si>
  <si>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</si>
  <si>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</si>
  <si>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</si>
  <si>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</si>
  <si>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</si>
  <si>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</si>
  <si>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</si>
  <si>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</si>
  <si>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</si>
  <si>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</si>
  <si>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</si>
  <si>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</si>
  <si>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</si>
  <si>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</si>
  <si>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</si>
  <si>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</si>
  <si>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</si>
  <si>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</si>
  <si>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</si>
  <si>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</si>
  <si>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</si>
  <si>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</si>
  <si>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</si>
  <si>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</si>
  <si>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</si>
  <si>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</si>
  <si>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</si>
  <si>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</si>
  <si>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</si>
  <si>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</si>
  <si>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</si>
  <si>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</si>
  <si>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</si>
  <si>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</si>
  <si>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</si>
  <si>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</si>
  <si>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</si>
  <si>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</si>
  <si>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</si>
  <si>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</si>
  <si>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</si>
  <si>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</si>
  <si>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</si>
  <si>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</si>
  <si>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</si>
  <si>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</si>
  <si>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</si>
  <si>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</si>
  <si>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</si>
  <si>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</si>
  <si>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</si>
  <si>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</si>
  <si>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</si>
  <si>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</si>
  <si>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</si>
  <si>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</si>
  <si>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</si>
  <si>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</si>
  <si>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</si>
  <si>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</si>
  <si>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</si>
  <si>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</si>
  <si>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</si>
  <si>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</si>
  <si>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</si>
  <si>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</si>
  <si>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</si>
  <si>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</si>
  <si>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</si>
  <si>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</si>
  <si>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</si>
  <si>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</si>
  <si>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</si>
  <si>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</si>
  <si>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</si>
  <si>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</si>
  <si>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</si>
  <si>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</si>
  <si>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</si>
  <si>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</si>
  <si>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</si>
  <si>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</si>
  <si>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</si>
  <si>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</si>
  <si>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</si>
  <si>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</si>
  <si>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</si>
  <si>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</si>
  <si>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</si>
  <si>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</si>
  <si>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</si>
  <si>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</si>
  <si>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</si>
  <si>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</si>
  <si>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</si>
  <si>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</si>
  <si>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</si>
  <si>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</si>
  <si>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</si>
  <si>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</si>
  <si>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</si>
  <si>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</si>
  <si>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</si>
  <si>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</si>
  <si>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</si>
  <si>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</si>
  <si>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</si>
  <si>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</si>
  <si>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</si>
  <si>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</si>
  <si>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</si>
  <si>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</si>
  <si>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</si>
  <si>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</si>
  <si>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</si>
  <si>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</si>
  <si>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</si>
  <si>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</si>
  <si>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</si>
  <si>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</si>
  <si>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</si>
  <si>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</si>
  <si>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</si>
  <si>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</si>
  <si>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</si>
  <si>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</si>
  <si>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</si>
  <si>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</si>
  <si>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</si>
  <si>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</si>
  <si>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</si>
  <si>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</si>
  <si>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</si>
  <si>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</si>
  <si>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</si>
  <si>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</si>
  <si>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</si>
  <si>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</si>
  <si>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</si>
  <si>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</si>
  <si>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</si>
  <si>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</si>
  <si>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</si>
  <si>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</si>
  <si>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</si>
  <si>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</si>
  <si>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</si>
  <si>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</si>
  <si>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</si>
  <si>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</si>
  <si>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</si>
  <si>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</si>
  <si>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</si>
  <si>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</si>
  <si>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</si>
  <si>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</si>
  <si>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</si>
  <si>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</si>
  <si>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</si>
  <si>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</si>
  <si>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</si>
  <si>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</si>
  <si>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</si>
  <si>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</si>
  <si>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</si>
  <si>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</si>
  <si>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</si>
  <si>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</si>
  <si>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</si>
  <si>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</si>
  <si>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</si>
  <si>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</si>
  <si>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</si>
  <si>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</si>
  <si>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</si>
  <si>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</si>
  <si>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</si>
  <si>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</si>
  <si>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</si>
  <si>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</si>
  <si>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</si>
  <si>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</si>
  <si>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</si>
  <si>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</si>
  <si>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</si>
  <si>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</si>
  <si>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</si>
  <si>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</si>
  <si>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</si>
  <si>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</si>
  <si>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</si>
  <si>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</si>
  <si>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</si>
  <si>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</si>
  <si>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</si>
  <si>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</si>
  <si>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</si>
  <si>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</si>
  <si>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</si>
  <si>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</si>
  <si>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</si>
  <si>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</si>
  <si>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</si>
  <si>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</si>
  <si>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</si>
  <si>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</si>
  <si>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</si>
  <si>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</si>
  <si>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</si>
  <si>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</si>
  <si>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</si>
  <si>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</si>
  <si>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</si>
  <si>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</si>
  <si>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</si>
  <si>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</si>
  <si>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</si>
  <si>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</si>
  <si>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</si>
  <si>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</si>
  <si>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</si>
  <si>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</si>
  <si>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</si>
  <si>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</si>
  <si>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</si>
  <si>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</si>
  <si>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</si>
  <si>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</si>
  <si>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</si>
  <si>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</si>
  <si>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</si>
  <si>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</si>
  <si>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</si>
  <si>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</si>
  <si>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</si>
  <si>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</si>
  <si>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</si>
  <si>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</si>
  <si>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</si>
  <si>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</si>
  <si>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</si>
  <si>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</si>
  <si>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</si>
  <si>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</si>
  <si>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</si>
  <si>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</si>
  <si>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</si>
  <si>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</si>
  <si>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</si>
  <si>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</si>
  <si>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</si>
  <si>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</si>
  <si>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</si>
  <si>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</si>
  <si>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</si>
  <si>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</si>
  <si>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</si>
  <si>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</si>
  <si>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</si>
  <si>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</si>
  <si>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</si>
  <si>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</si>
  <si>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</si>
  <si>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</si>
  <si>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</si>
  <si>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</si>
  <si>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</si>
  <si>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</si>
  <si>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</si>
  <si>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</si>
  <si>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</si>
  <si>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</si>
  <si>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</si>
  <si>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</si>
  <si>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</si>
  <si>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</si>
  <si>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</si>
  <si>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</si>
  <si>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</si>
  <si>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</si>
  <si>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</si>
  <si>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</si>
  <si>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</si>
  <si>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</si>
  <si>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</si>
  <si>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</si>
  <si>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</si>
  <si>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</si>
  <si>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</si>
  <si>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</si>
  <si>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</si>
  <si>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</si>
  <si>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</si>
  <si>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</si>
  <si>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</si>
  <si>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</si>
  <si>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</si>
  <si>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</si>
  <si>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</si>
  <si>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</si>
  <si>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</si>
  <si>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</si>
  <si>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</si>
  <si>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</si>
  <si>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</si>
  <si>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</si>
  <si>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</si>
  <si>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</si>
  <si>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</si>
  <si>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</si>
  <si>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</si>
  <si>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</si>
  <si>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</si>
  <si>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</si>
  <si>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</si>
  <si>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</si>
  <si>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</si>
  <si>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</si>
  <si>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</si>
  <si>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</si>
  <si>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</si>
  <si>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</si>
  <si>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</si>
  <si>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</si>
  <si>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</si>
  <si>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</si>
  <si>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</si>
  <si>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</si>
  <si>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</si>
  <si>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</si>
  <si>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</si>
  <si>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</si>
  <si>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</si>
  <si>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</si>
  <si>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</si>
  <si>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</si>
  <si>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</si>
  <si>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</si>
  <si>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</si>
  <si>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</si>
  <si>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</si>
  <si>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</si>
  <si>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</si>
  <si>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</si>
  <si>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</si>
  <si>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</si>
  <si>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</si>
  <si>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</si>
  <si>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</si>
  <si>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</si>
  <si>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</si>
  <si>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</si>
  <si>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</si>
  <si>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</si>
  <si>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</si>
  <si>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</si>
  <si>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</si>
  <si>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</si>
  <si>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</si>
  <si>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</si>
  <si>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</si>
  <si>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</si>
  <si>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</si>
  <si>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</si>
  <si>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</si>
  <si>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</si>
  <si>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</si>
  <si>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</si>
  <si>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</si>
  <si>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</si>
  <si>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</si>
  <si>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</si>
  <si>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</si>
  <si>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</si>
  <si>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</si>
  <si>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</si>
  <si>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</si>
  <si>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</si>
  <si>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</si>
  <si>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</si>
  <si>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</si>
  <si>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</si>
  <si>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</si>
  <si>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</si>
  <si>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</si>
  <si>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</si>
  <si>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</si>
  <si>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</si>
  <si>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</si>
  <si>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</si>
  <si>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</si>
  <si>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</si>
  <si>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</si>
  <si>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</si>
  <si>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</si>
  <si>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</si>
  <si>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</si>
  <si>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</si>
  <si>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</si>
  <si>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</si>
  <si>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</si>
  <si>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</si>
  <si>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</si>
  <si>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</si>
  <si>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</si>
  <si>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</si>
  <si>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</si>
  <si>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</si>
  <si>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</si>
  <si>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</si>
  <si>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</si>
  <si>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</si>
  <si>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</si>
  <si>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</si>
  <si>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</si>
  <si>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</si>
  <si>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</si>
  <si>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</si>
  <si>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</si>
  <si>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</si>
  <si>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</si>
  <si>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</si>
  <si>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</si>
  <si>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</si>
  <si>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</si>
  <si>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</si>
  <si>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</si>
  <si>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</si>
  <si>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</si>
  <si>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</si>
  <si>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</si>
  <si>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</si>
  <si>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</si>
  <si>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</si>
  <si>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</si>
  <si>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</si>
  <si>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</si>
  <si>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</si>
  <si>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</si>
  <si>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</si>
  <si>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</si>
  <si>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</si>
  <si>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</si>
  <si>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</si>
  <si>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</si>
  <si>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</si>
  <si>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</si>
  <si>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</si>
  <si>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</si>
  <si>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</si>
  <si>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</si>
  <si>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</si>
  <si>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</si>
  <si>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</si>
  <si>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</si>
  <si>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</si>
  <si>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</si>
  <si>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</si>
  <si>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</si>
  <si>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</si>
  <si>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</si>
  <si>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</si>
  <si>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</si>
  <si>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</si>
  <si>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</si>
  <si>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</si>
  <si>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</si>
  <si>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</si>
  <si>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</si>
  <si>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</si>
  <si>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</si>
  <si>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</si>
  <si>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</si>
  <si>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</si>
  <si>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</si>
  <si>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</si>
  <si>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</si>
  <si>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</si>
  <si>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</si>
  <si>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</si>
  <si>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</si>
  <si>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</si>
  <si>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</si>
  <si>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</si>
  <si>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</si>
  <si>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</si>
  <si>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</si>
  <si>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</si>
  <si>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</si>
  <si>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</si>
  <si>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</si>
  <si>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</si>
  <si>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</si>
  <si>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</si>
  <si>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</si>
  <si>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</si>
  <si>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</si>
  <si>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</si>
  <si>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</si>
  <si>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</si>
  <si>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</si>
  <si>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</si>
  <si>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</si>
  <si>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</si>
  <si>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</si>
  <si>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</si>
  <si>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</si>
  <si>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</si>
  <si>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</si>
  <si>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</si>
  <si>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</si>
  <si>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</si>
  <si>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</si>
  <si>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</si>
  <si>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</si>
  <si>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</si>
  <si>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</si>
  <si>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</si>
  <si>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</si>
  <si>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</si>
  <si>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</si>
  <si>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</si>
  <si>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</si>
  <si>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</si>
  <si>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</si>
  <si>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</si>
  <si>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</si>
  <si>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</si>
  <si>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</si>
  <si>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</si>
  <si>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</si>
  <si>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</si>
  <si>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</si>
  <si>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</si>
  <si>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</si>
  <si>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</si>
  <si>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</si>
  <si>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</si>
  <si>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</si>
  <si>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</si>
  <si>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</si>
  <si>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</si>
  <si>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</si>
  <si>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</si>
  <si>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</si>
  <si>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</si>
  <si>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</si>
  <si>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</si>
  <si>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</si>
  <si>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</si>
  <si>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</si>
  <si>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</si>
  <si>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</si>
  <si>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</si>
  <si>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</si>
  <si>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</si>
  <si>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</si>
  <si>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</si>
  <si>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</si>
  <si>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</si>
  <si>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</si>
  <si>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</si>
  <si>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</si>
  <si>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</si>
  <si>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</si>
  <si>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</si>
  <si>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</si>
  <si>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</si>
  <si>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</si>
  <si>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</si>
  <si>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</si>
  <si>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</si>
  <si>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</si>
  <si>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</si>
  <si>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</si>
  <si>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</si>
  <si>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</si>
  <si>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</si>
  <si>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</si>
  <si>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</si>
  <si>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</si>
  <si>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</si>
  <si>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</si>
  <si>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</si>
  <si>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</si>
  <si>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</si>
  <si>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</si>
  <si>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</si>
  <si>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</si>
  <si>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</si>
  <si>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</si>
  <si>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</si>
  <si>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</si>
  <si>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</si>
  <si>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</si>
  <si>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</si>
  <si>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</si>
  <si>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</si>
  <si>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</si>
  <si>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</si>
  <si>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</si>
  <si>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</si>
  <si>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</si>
  <si>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</si>
  <si>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</si>
  <si>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</si>
  <si>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</si>
  <si>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</si>
  <si>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</si>
  <si>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</si>
  <si>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</si>
  <si>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</si>
  <si>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</si>
  <si>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</si>
  <si>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</si>
  <si>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</si>
  <si>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</si>
  <si>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</si>
  <si>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</si>
  <si>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</si>
  <si>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</si>
  <si>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</si>
  <si>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</si>
  <si>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</si>
  <si>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</si>
  <si>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</si>
  <si>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</si>
  <si>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</si>
  <si>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</si>
  <si>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</si>
  <si>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</si>
  <si>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</si>
  <si>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</si>
  <si>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</si>
  <si>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</si>
  <si>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</si>
  <si>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</si>
  <si>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</si>
  <si>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</si>
  <si>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</si>
  <si>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</si>
  <si>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</si>
  <si>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</si>
  <si>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</si>
  <si>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</si>
  <si>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</si>
  <si>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</si>
  <si>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</si>
  <si>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</si>
  <si>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</si>
  <si>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</si>
  <si>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</si>
  <si>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</si>
  <si>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</si>
  <si>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</si>
  <si>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</si>
  <si>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</si>
  <si>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</si>
  <si>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</si>
  <si>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</si>
  <si>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</si>
  <si>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</si>
  <si>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</si>
  <si>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</si>
  <si>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</si>
  <si>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</si>
  <si>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</si>
  <si>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</si>
  <si>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</si>
  <si>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</si>
  <si>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</si>
  <si>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</si>
  <si>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</si>
  <si>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</si>
  <si>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</si>
  <si>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</si>
  <si>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</si>
  <si>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</si>
  <si>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</si>
  <si>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</si>
  <si>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</si>
  <si>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</si>
  <si>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</si>
  <si>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</si>
  <si>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</si>
  <si>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</si>
  <si>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</si>
  <si>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</si>
  <si>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</si>
  <si>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</si>
  <si>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</si>
  <si>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</si>
  <si>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</si>
  <si>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</si>
  <si>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</si>
  <si>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</si>
  <si>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</si>
  <si>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</si>
  <si>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</si>
  <si>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</si>
  <si>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</si>
  <si>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</si>
  <si>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</si>
  <si>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</si>
  <si>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</si>
  <si>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</si>
  <si>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</si>
  <si>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</si>
  <si>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</si>
  <si>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</si>
  <si>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</si>
  <si>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</si>
  <si>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</si>
  <si>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</si>
  <si>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</si>
  <si>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</si>
  <si>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</si>
  <si>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</si>
  <si>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</si>
  <si>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</si>
  <si>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</si>
  <si>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</si>
  <si>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</si>
  <si>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</si>
  <si>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</si>
  <si>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</si>
  <si>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</si>
  <si>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</si>
  <si>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</si>
  <si>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</si>
  <si>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</si>
  <si>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</si>
  <si>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</si>
  <si>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</si>
  <si>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</si>
  <si>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</si>
  <si>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</si>
  <si>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</si>
  <si>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</si>
  <si>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</si>
  <si>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</si>
  <si>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</si>
  <si>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</si>
  <si>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</si>
  <si>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</si>
  <si>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</si>
  <si>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</si>
  <si>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</si>
  <si>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</si>
  <si>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</si>
  <si>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</si>
  <si>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</si>
  <si>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</si>
  <si>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</si>
  <si>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</si>
  <si>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</si>
  <si>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</si>
  <si>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</si>
  <si>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</si>
  <si>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</si>
  <si>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</si>
  <si>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</si>
  <si>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</si>
  <si>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</si>
  <si>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</si>
  <si>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</si>
  <si>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</si>
  <si>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</si>
  <si>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</si>
  <si>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</si>
  <si>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</si>
  <si>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</si>
  <si>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</si>
  <si>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</si>
  <si>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</si>
  <si>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</si>
  <si>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</si>
  <si>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</si>
  <si>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</si>
  <si>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</si>
  <si>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</si>
  <si>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</si>
  <si>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</si>
  <si>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</si>
  <si>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</si>
  <si>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</si>
  <si>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</si>
  <si>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</si>
  <si>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</si>
  <si>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</si>
  <si>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</si>
  <si>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</si>
  <si>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</si>
  <si>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</si>
  <si>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</si>
  <si>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</si>
  <si>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</si>
  <si>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</si>
  <si>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</si>
  <si>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</si>
  <si>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</si>
  <si>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</si>
  <si>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</si>
  <si>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</si>
  <si>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</si>
  <si>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</si>
  <si>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</si>
  <si>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</si>
  <si>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</si>
  <si>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</si>
  <si>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</si>
  <si>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</si>
  <si>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</si>
  <si>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</si>
  <si>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</si>
  <si>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</si>
  <si>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</si>
  <si>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</si>
  <si>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</si>
  <si>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</si>
  <si>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</si>
  <si>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</si>
  <si>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</si>
  <si>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</si>
  <si>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</si>
  <si>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</si>
  <si>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</si>
  <si>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</si>
  <si>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</si>
  <si>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</si>
  <si>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</si>
  <si>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</si>
  <si>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</si>
  <si>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</si>
  <si>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</si>
  <si>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</si>
  <si>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</si>
  <si>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</si>
  <si>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</si>
  <si>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</si>
  <si>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</si>
  <si>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</si>
  <si>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</si>
  <si>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</si>
  <si>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</si>
  <si>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</si>
  <si>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</si>
  <si>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</si>
  <si>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</si>
  <si>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</si>
  <si>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</si>
  <si>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</si>
  <si>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</si>
  <si>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</si>
  <si>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</si>
  <si>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</si>
  <si>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</si>
  <si>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</si>
  <si>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</si>
  <si>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</si>
  <si>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</si>
  <si>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</si>
  <si>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</si>
  <si>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</si>
  <si>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</si>
  <si>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</si>
  <si>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</si>
  <si>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</si>
  <si>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</si>
  <si>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</si>
  <si>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</si>
  <si>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</si>
  <si>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</si>
  <si>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</si>
  <si>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</si>
  <si>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</si>
  <si>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</si>
  <si>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</si>
  <si>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</si>
  <si>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</si>
  <si>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</si>
  <si>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</si>
  <si>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</si>
  <si>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</si>
  <si>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</si>
  <si>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</si>
  <si>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</si>
  <si>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</si>
  <si>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</si>
  <si>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</si>
  <si>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</si>
  <si>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</si>
  <si>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</si>
  <si>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</si>
  <si>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</si>
  <si>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</si>
  <si>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</si>
  <si>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</si>
  <si>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</si>
  <si>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</si>
  <si>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</si>
  <si>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</si>
  <si>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</si>
  <si>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</si>
  <si>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</si>
  <si>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</si>
  <si>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</si>
  <si>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</si>
  <si>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</si>
  <si>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</si>
  <si>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</si>
  <si>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</si>
  <si>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</si>
  <si>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</si>
  <si>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</si>
  <si>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</si>
  <si>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</si>
  <si>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</si>
  <si>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</si>
  <si>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</si>
  <si>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</si>
  <si>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</si>
  <si>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</si>
  <si>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</si>
  <si>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</si>
  <si>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</si>
  <si>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</si>
  <si>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</si>
  <si>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</si>
  <si>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</si>
  <si>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</si>
  <si>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</si>
  <si>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</si>
  <si>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</si>
  <si>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</si>
  <si>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</si>
  <si>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</si>
  <si>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</si>
  <si>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</si>
  <si>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</si>
  <si>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</si>
  <si>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</si>
  <si>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</si>
  <si>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</si>
  <si>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</si>
  <si>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</si>
  <si>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</si>
  <si>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</si>
  <si>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</si>
  <si>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</si>
  <si>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</si>
  <si>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</si>
  <si>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</si>
  <si>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</si>
  <si>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</si>
  <si>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</si>
  <si>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</si>
  <si>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</si>
  <si>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</si>
  <si>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</si>
  <si>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</si>
  <si>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</si>
  <si>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</si>
  <si>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</si>
  <si>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</si>
  <si>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</si>
  <si>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</si>
  <si>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</si>
  <si>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</si>
  <si>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</si>
  <si>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</si>
  <si>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</si>
  <si>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</si>
  <si>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</si>
  <si>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</si>
  <si>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</si>
  <si>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</si>
  <si>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</si>
  <si>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</si>
  <si>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</si>
  <si>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</si>
  <si>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</si>
  <si>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</si>
  <si>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</si>
  <si>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</si>
  <si>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</si>
  <si>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</si>
  <si>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</si>
  <si>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</si>
  <si>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</si>
  <si>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</si>
  <si>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</si>
  <si>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</si>
  <si>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</si>
  <si>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</si>
  <si>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</si>
  <si>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</si>
  <si>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</si>
  <si>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</si>
  <si>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</si>
  <si>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</si>
  <si>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</si>
  <si>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</si>
  <si>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</si>
  <si>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</si>
  <si>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</si>
  <si>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</si>
  <si>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</si>
  <si>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</si>
  <si>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</si>
  <si>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</si>
  <si>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</si>
  <si>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</si>
  <si>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</si>
  <si>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</si>
  <si>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</si>
  <si>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</si>
  <si>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</si>
  <si>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</si>
  <si>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</si>
  <si>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</si>
  <si>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</si>
  <si>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</si>
  <si>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</si>
  <si>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</si>
  <si>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</si>
  <si>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</si>
  <si>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</si>
  <si>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</si>
  <si>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</si>
  <si>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</si>
  <si>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</si>
  <si>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</si>
  <si>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</si>
  <si>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</si>
  <si>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</si>
  <si>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</si>
  <si>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</si>
  <si>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</si>
  <si>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</si>
  <si>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</si>
  <si>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</si>
  <si>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</si>
  <si>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</si>
  <si>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</si>
  <si>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</si>
  <si>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</si>
  <si>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</si>
  <si>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</si>
  <si>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</si>
  <si>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</si>
  <si>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</si>
  <si>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</si>
  <si>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</si>
  <si>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</si>
  <si>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</si>
  <si>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</si>
  <si>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</si>
  <si>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</si>
  <si>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</si>
  <si>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</si>
  <si>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</si>
  <si>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</si>
  <si>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</si>
  <si>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</si>
  <si>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</si>
  <si>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</si>
  <si>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</si>
  <si>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</si>
  <si>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</si>
  <si>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</si>
  <si>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</si>
  <si>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</si>
  <si>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</si>
  <si>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</si>
  <si>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</si>
  <si>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</si>
  <si>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</si>
  <si>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</si>
  <si>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</si>
  <si>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</si>
  <si>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</si>
  <si>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</si>
  <si>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</si>
  <si>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</si>
  <si>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</si>
  <si>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</si>
  <si>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</si>
  <si>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</si>
  <si>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</si>
  <si>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</si>
  <si>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</si>
  <si>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</si>
  <si>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</si>
  <si>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</si>
  <si>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</si>
  <si>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</si>
  <si>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</si>
  <si>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</si>
  <si>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</si>
  <si>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</si>
  <si>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</si>
  <si>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</si>
  <si>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</si>
  <si>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</si>
  <si>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</si>
  <si>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</si>
  <si>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</si>
  <si>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</si>
  <si>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</si>
  <si>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</si>
  <si>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</si>
  <si>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</si>
  <si>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</si>
  <si>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</si>
  <si>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</si>
  <si>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</si>
  <si>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</si>
  <si>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</si>
  <si>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</si>
  <si>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</si>
  <si>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</si>
  <si>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</si>
  <si>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</si>
  <si>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</si>
  <si>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</si>
  <si>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</si>
  <si>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</si>
  <si>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</si>
  <si>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</si>
  <si>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</si>
  <si>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</si>
  <si>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</si>
  <si>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</si>
  <si>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</si>
  <si>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</si>
  <si>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</si>
  <si>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</si>
  <si>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</si>
  <si>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</si>
  <si>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</si>
  <si>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</si>
  <si>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</si>
  <si>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</si>
  <si>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</si>
  <si>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</si>
  <si>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</si>
  <si>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</si>
  <si>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Sec 25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</si>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</sst>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0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7"/>
    <tableColumn id="2" xr3:uid="{8E7F78D7-6795-4DFF-99A1-E76172D2FD01}" name="Sardar_Name" dataDxfId="90"/>
    <tableColumn id="3" xr3:uid="{65D1F838-35C1-40A7-A78D-785E7BCA7F39}" name="No_1" totalsRowFunction="sum" dataDxfId="89" totalsRowDxfId="6"/>
    <tableColumn id="4" xr3:uid="{559E26B9-3495-4D65-8B58-156F9DD1B792}" name="Picket" totalsRowFunction="sum" dataDxfId="88" totalsRowDxfId="5"/>
    <tableColumn id="5" xr3:uid="{1E36ECE3-2CAE-42EE-B013-35DF5E312612}" name="No_2" totalsRowFunction="sum" dataDxfId="87" totalsRowDxfId="4"/>
    <tableColumn id="6" xr3:uid="{DD602FC9-FF56-482B-A841-DE3C9712E9D6}" name="Kara" totalsRowFunction="sum" dataDxfId="86" totalsRowDxfId="3"/>
    <tableColumn id="7" xr3:uid="{1EFD4534-D778-401C-A009-BE1CD464C3F6}" name="Goyra" totalsRowFunction="sum" dataDxfId="85" totalsRowDxfId="2"/>
    <tableColumn id="8" xr3:uid="{D7C8D6FD-9D34-48A3-BF8F-42629B5E311D}" name="No_3" totalsRowFunction="sum" dataDxfId="84" totalsRowDxfId="1"/>
    <tableColumn id="9" xr3:uid="{C813064F-8596-4424-8AC1-373D4C09D678}" name="Total" totalsRowFunction="sum" dataDxfId="83" totalsRowDxfId="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540" totalsRowShown="0" headerRowDxfId="82" dataDxfId="81">
  <autoFilter ref="A1:O8540" xr:uid="{9BFA5BAC-A75B-499B-8E63-FFB167DDE5C9}"/>
  <tableColumns count="15">
    <tableColumn id="12" xr3:uid="{B3A2B4C8-B250-495A-9742-23B15D133D6A}" name="Money Receipt No" dataDxfId="80"/>
    <tableColumn id="10" xr3:uid="{4F72EDCD-A8FF-46FF-8624-56776EB7225E}" name="Date" dataDxfId="79"/>
    <tableColumn id="4" xr3:uid="{9A8209BE-2837-45CC-86CE-BDE77F848B07}" name="Address" dataDxfId="78"/>
    <tableColumn id="5" xr3:uid="{7DF2D311-286C-48D1-BC4A-57D72AC07D2E}" name="Product Name" dataDxfId="77"/>
    <tableColumn id="9" xr3:uid="{193B31C2-8141-4961-AEDC-161B35798973}" name="Ref Unit" dataDxfId="76"/>
    <tableColumn id="6" xr3:uid="{9DF5371A-2B60-49F2-B39D-B320B99B6C36}" name="Quantity" dataDxfId="75"/>
    <tableColumn id="7" xr3:uid="{0BD9C195-EE50-455C-AD7F-C87B98038A1C}" name="Rate" dataDxfId="74"/>
    <tableColumn id="11" xr3:uid="{639FE9D7-5CD0-45EE-BC10-8A653DD5CBF0}" name="Actual Rate" dataDxfId="73">
      <calculatedColumnFormula>Vata_Sales[[#This Row],[Final Price]]/Vata_Sales[[#This Row],[Actual Quantity]]</calculatedColumnFormula>
    </tableColumn>
    <tableColumn id="3" xr3:uid="{86B4B96B-E0B3-4D7C-B894-C8FA225C8807}" name="Actual Quantity" dataDxfId="72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1">
      <calculatedColumnFormula>Vata_Sales[[#This Row],[Quantity]]*Vata_Sales[[#This Row],[Rate]]</calculatedColumnFormula>
    </tableColumn>
    <tableColumn id="1" xr3:uid="{C5A62922-6E5A-432A-B076-082624BED9C8}" name="Discount" dataDxfId="70"/>
    <tableColumn id="2" xr3:uid="{E5A48637-32ED-4889-B575-02448AE6658E}" name="Final Price" dataDxfId="69">
      <calculatedColumnFormula>Vata_Sales[[#This Row],[Price]]-Vata_Sales[[#This Row],[Discount]]</calculatedColumnFormula>
    </tableColumn>
    <tableColumn id="13" xr3:uid="{A562B93C-F420-46E3-81CE-FA6D9B2664F7}" name="Remarks" dataDxfId="68"/>
    <tableColumn id="15" xr3:uid="{20F45DDC-ECD8-481E-890E-E09367E930BF}" name="Category" dataDxfId="67">
      <calculatedColumnFormula>VLOOKUP(Vata_Sales[[#This Row],[Product Name]],Category_table[#Data],2,0)</calculatedColumnFormula>
    </tableColumn>
    <tableColumn id="14" xr3:uid="{5648EF0C-6597-42C6-AE06-B8EAB9AC542B}" name="Sort" dataDxfId="66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65" dataDxfId="64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3"/>
    <tableColumn id="2" xr3:uid="{A83027DF-4DCF-4A4C-AFDD-FA2D6204F451}" name="Unit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007" totalsRowShown="0" headerRowDxfId="61">
  <autoFilter ref="A1:I9007" xr:uid="{19586DE2-643C-4E16-8A1B-D638E155FB7B}"/>
  <tableColumns count="9">
    <tableColumn id="1" xr3:uid="{4AF85DBD-D180-4111-B1F9-8D249D7CA6E5}" name="Date" dataDxfId="60"/>
    <tableColumn id="2" xr3:uid="{E00F062B-0D96-4A50-8BF8-C83CD782C080}" name="Receipt No" dataDxfId="59"/>
    <tableColumn id="6" xr3:uid="{DB9EB49C-CEC4-4BD6-ADBE-830FFDAB0BF5}" name="Acc_Head" dataDxfId="58"/>
    <tableColumn id="8" xr3:uid="{0F250B32-6DF0-497A-B63D-7367D146B3E2}" name="Sub_Head" dataDxfId="57"/>
    <tableColumn id="3" xr3:uid="{2CE4AA22-79B4-4B6A-855C-0AE866BAE84C}" name="Payment_for" dataDxfId="56"/>
    <tableColumn id="9" xr3:uid="{77B9A2E9-76B4-4299-B225-DF0F43DE3D36}" name="Payment To" dataDxfId="55"/>
    <tableColumn id="7" xr3:uid="{61ECC9BD-F275-42C6-A9AF-B59EF3CCD584}" name="Quantity" dataDxfId="54"/>
    <tableColumn id="4" xr3:uid="{70F4369A-6B9E-4512-AB56-B05B5DDCFAD0}" name="Amount" dataDxfId="53"/>
    <tableColumn id="5" xr3:uid="{A4247076-B310-444F-9251-B38417B99D5D}" name="Remarks" dataDxfId="5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51" dataDxfId="49" totalsRowDxfId="47" headerRowBorderDxfId="50" tableBorderDxfId="48" totalsRowBorderDxfId="46">
  <sortState xmlns:xlrd2="http://schemas.microsoft.com/office/spreadsheetml/2017/richdata2" ref="A3:G367">
    <sortCondition sortBy="cellColor" ref="C2:C367" dxfId="45"/>
  </sortState>
  <tableColumns count="7">
    <tableColumn id="1" xr3:uid="{B754403C-4D9E-4B20-BD04-DDCEA8F28754}" name="Date" totalsRowLabel="Total" dataDxfId="44" totalsRowDxfId="43"/>
    <tableColumn id="2" xr3:uid="{2BD9404D-8AF3-4FF1-A0AC-2B9FFE98E27D}" name="Received Ammount office" totalsRowFunction="sum" dataDxfId="42" totalsRowDxfId="41"/>
    <tableColumn id="6" xr3:uid="{D8D3760E-EAFD-4F2C-8149-35442445DF46}" name="Coal Cost (Office)" totalsRowFunction="sum" dataDxfId="40" totalsRowDxfId="39"/>
    <tableColumn id="3" xr3:uid="{A2106D52-6268-4A66-A9ED-5157FE84FB55}" name="From Sales" totalsRowFunction="sum" dataDxfId="38" totalsRowDxfId="37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6" totalsRowDxfId="35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4" totalsRowDxfId="33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32" totalsRowDxfId="31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0" headerRowBorderDxfId="29" tableBorderDxfId="28" totalsRowBorderDxfId="27">
  <autoFilter ref="A1:H6" xr:uid="{7DB653EE-9AC4-4DF7-9321-07A12AD50C33}"/>
  <tableColumns count="8">
    <tableColumn id="1" xr3:uid="{8EDB222B-0FA1-4AA0-B0C9-50BE6F300161}" name="Date" dataDxfId="26"/>
    <tableColumn id="2" xr3:uid="{50099710-5FEE-468B-BCDB-5FC8F9D62107}" name="Address" dataDxfId="25"/>
    <tableColumn id="3" xr3:uid="{3646BA84-98C0-4AD4-8B6F-071269A0B5E1}" name="Product Name" dataDxfId="24"/>
    <tableColumn id="4" xr3:uid="{214BE172-A90B-4AD7-856F-CADD69475868}" name="Quantity" dataDxfId="23"/>
    <tableColumn id="5" xr3:uid="{FCEB5DE0-27FA-418A-904C-B0248413BDE5}" name="Rate" dataDxfId="22"/>
    <tableColumn id="6" xr3:uid="{DA88AFF5-071E-478C-B742-D1150ACDF354}" name="Price" dataDxfId="21"/>
    <tableColumn id="7" xr3:uid="{3B755BF1-A420-4046-9277-A6D5391A8576}" name="Discount" dataDxfId="20"/>
    <tableColumn id="8" xr3:uid="{A95B33AF-E48F-4D6A-A528-46ED04263955}" name="Final Amount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8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1503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1503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1503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1503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1503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1503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1503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1503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1503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1503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1503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1503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1503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1503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1503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1503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1503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1503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1503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1503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1503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1503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1503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1503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1503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1503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1503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1503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1503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1503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1503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1503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1503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1503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1503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1503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1503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1503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1503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1503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1503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1503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1503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1503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1503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1503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1503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1503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1503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1503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1503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1503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1503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1503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1503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1503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1503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1503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1503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1503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1503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1503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1503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1503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1503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1503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1503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1503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1503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1503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1503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1503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1503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1503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1503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1503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1503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1503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1503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1503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1503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1503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1503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1503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1503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1503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1503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1503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1503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1503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1503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1503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1503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1503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1503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1503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1503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1503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1503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1503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1503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1503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1503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1503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1503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1503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1503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1503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1503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1503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1503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1503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1503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1503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1503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1503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1503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1503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1503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1503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1503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1503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1503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1503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1503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1503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1503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1503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1503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1503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1503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1503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1503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1503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1503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1503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1503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1503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1503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1503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1503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1503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1503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1503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1503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1503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1503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1503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1503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1503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1503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1503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1503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1503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1503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1503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91" activePane="bottomRight" state="frozen"/>
      <selection pane="topRight" activeCell="B1" sqref="B1"/>
      <selection pane="bottomLeft" activeCell="A3" sqref="A3"/>
      <selection pane="bottomRight" activeCell="F500" sqref="F500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4710000</v>
      </c>
      <c r="D1" s="34">
        <f t="shared" ref="D1:I1" si="0">D660</f>
        <v>1045000</v>
      </c>
      <c r="E1" s="34">
        <f t="shared" si="0"/>
        <v>1291500</v>
      </c>
      <c r="F1" s="34">
        <f t="shared" si="0"/>
        <v>961000</v>
      </c>
      <c r="G1" s="34">
        <f t="shared" si="0"/>
        <v>529500</v>
      </c>
      <c r="H1" s="34">
        <f t="shared" si="0"/>
        <v>2863000</v>
      </c>
      <c r="I1" s="34">
        <f t="shared" si="0"/>
        <v>11381000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4710000</v>
      </c>
      <c r="D660" s="28">
        <f>SUBTOTAL(109,Unload_table[Picket])</f>
        <v>1045000</v>
      </c>
      <c r="E660" s="28">
        <f>SUBTOTAL(109,Unload_table[No_2])</f>
        <v>1291500</v>
      </c>
      <c r="F660" s="28">
        <f>SUBTOTAL(109,Unload_table[Kara])</f>
        <v>961000</v>
      </c>
      <c r="G660" s="28">
        <f>SUBTOTAL(109,Unload_table[Goyra])</f>
        <v>529500</v>
      </c>
      <c r="H660" s="28">
        <f>SUBTOTAL(109,Unload_table[No_3])</f>
        <v>2863000</v>
      </c>
      <c r="I660" s="29">
        <f>SUBTOTAL(109,Unload_table[Total])</f>
        <v>11381000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540"/>
  <sheetViews>
    <sheetView tabSelected="1" zoomScaleNormal="100" workbookViewId="0">
      <pane ySplit="1" topLeftCell="A8526" activePane="bottomLeft" state="frozen"/>
      <selection pane="bottomLeft" activeCell="G8536" sqref="G8536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1219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1220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1221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1222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1223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1220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1224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1220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1435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1220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1436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1220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1353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1225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1220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1223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1226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1326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1437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1437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1438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1251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1272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1220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1221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1223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1439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1248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1221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1237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1439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1221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1223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1353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1221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1223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1227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1440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1227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1240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1240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1272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1273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1263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1441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1442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1440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1272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1264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1225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1440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1440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1440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1220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1226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1353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1353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1272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1272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1272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1440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1251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1220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1251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1251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1353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1226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1226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1272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1443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1297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1297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1440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1272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1220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1273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1444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1444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1226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1440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1445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1228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1221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1251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1446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1447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1446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1251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1229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1229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1237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1448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1236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1272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1237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1230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1231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1231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1228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1231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1232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1233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1234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1234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1234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1235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1234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1229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1236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1237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1238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1240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1238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1228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1226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1233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1228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1449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1233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1240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1233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1239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1440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1220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1450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1240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1226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1241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1241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1450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1450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1240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1237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1226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1240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1237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1242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1237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1251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1232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1243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1237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1440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1241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1244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1245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1451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1241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1452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1220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1246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1450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1450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1247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1248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1249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1234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1450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1450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1250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1240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1237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1248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1237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1235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1220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1240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1226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1251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1220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1220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1252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1226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1220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1453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1226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1253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1253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1253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1254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1254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1220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1227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1220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1454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1272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1226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1227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1255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1226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1248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1440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1227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1440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1237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1455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1272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1241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1455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1227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1256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1257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1265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1453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1221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1227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1221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1295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1295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1258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1227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1259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1456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1257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1232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1440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1241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1234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1248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1221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1265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1226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1221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1234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1234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1260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1261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1262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1226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1245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1221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1440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1226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1263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1264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1260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1251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1227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1265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1226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1236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1265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1454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1241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1240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1246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1226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1272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1221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1221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1226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1440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1310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1247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1266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1267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1263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1272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1240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1245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1241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1234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1221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1226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1263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1220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1220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1221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1220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1267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1241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1249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1221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1241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1226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1265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1222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1228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1268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1457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1299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1226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1272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1240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1226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1226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1220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1265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1226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1260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1272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1245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1272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1265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1269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1270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1265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1240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1272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1272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1220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1274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1265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1265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1266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1271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1226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1226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1272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1260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1226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1277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1265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1265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1272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1234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1273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1240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1220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1274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1458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1226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1272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1226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1226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1226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1275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1220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1220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1276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1277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1272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1272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1220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1278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1245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1450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1450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1263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1260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1266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1226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1279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1279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1226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1220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1260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1240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1270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1270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1450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1226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1352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1352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1280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1450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1263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1270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1220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1459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1260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1245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1281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1282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1270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1275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1283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1237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1248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1240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1275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1265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1265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1284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1265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1241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1275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1285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1226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1226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1226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1277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1237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1310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1263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1226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1277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1460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1461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1286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1265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1287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1265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1265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1226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1260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1260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1277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1286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1286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1286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1226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1226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1265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1288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1260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1237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1221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1462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1289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1263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1226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1263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1226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1288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1288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1265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1290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1226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1291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1245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1220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1236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1245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1292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1293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1294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1284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1249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1248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1226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1293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1458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1222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1295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1295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1265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1226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1221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1296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1286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1240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1245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1461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1226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1286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1286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1297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1245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1277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1237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1265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1226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1221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1440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1240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1265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1265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1458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1298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1298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1226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1275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1221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1226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1226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1226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1433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1237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1220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1221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1226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1422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1299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1237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1265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1265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1463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1300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1237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1226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1226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1226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1221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1265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1240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1314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1237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1277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1301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1221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1279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1275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1251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1226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1302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1220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1303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1304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1240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1237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1221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1221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1226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1263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1265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1440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1226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1257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1240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1265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1236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1236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1251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1286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1221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1277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1304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1286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1277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1297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1234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1279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1226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1277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1305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1233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1286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1221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1265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1277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1237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1221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1249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1226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1240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1440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1306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1220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1307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1220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1297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1277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1220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1464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1353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1221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1220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1236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1308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1286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1237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1240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1221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1221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1221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1221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1312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1221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1277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1277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1277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1220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1220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1220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1312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1237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1221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1465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1222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1237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1237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1237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1466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1286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1309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1307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1280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1226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1312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1240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1308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1265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1310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1466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1311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1467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1466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1226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1312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1221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1466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1226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1311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1313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1314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1468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1257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1311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1311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1315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1220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1235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1315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1261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1265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1257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1226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1286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1299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1469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1226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1265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1226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1234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1248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1248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1286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1284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1316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1251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1307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1322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1280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1220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1317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1466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1226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1318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1226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1221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1221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1265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1226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1221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1226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1226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1221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1226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1286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1221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1307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1470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1275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1265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1319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1277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1440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1265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1320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1285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1320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1280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1277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1277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1226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1226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1237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1221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1221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1221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1321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1265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1226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1221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1265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1269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1286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1269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1226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1265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1353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1229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1236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1265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1265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1312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1471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1240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1240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1322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1265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1321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1226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1277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1226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1226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1226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1221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1286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1329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1472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1440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1240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1260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1323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1226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1471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1324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1221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1325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1326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1221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1226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1265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1240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1473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1473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1240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1226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1322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1236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1226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1221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1226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1265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1474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1226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1440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1327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1240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1226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1221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1277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1263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1329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1328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1226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1329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1240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1328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1312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1286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1286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1265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1440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1314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1240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1330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1279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1235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1226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1331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1221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1226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1260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1226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1265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1274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1332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1221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1221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1475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1476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1310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1236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1353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1477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1440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1286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1478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1240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1330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1305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1310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1269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1277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1277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1237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1333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1237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1334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1307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1221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1226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1335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1226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1336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1344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1220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1226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1221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1221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1237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1265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1265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1307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1325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1325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1277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1274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1235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1226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1226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1226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1240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1240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1240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1221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1221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1447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1220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1479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1221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1277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1337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1265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1226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1226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1440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1479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1317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1226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1237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1221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1226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1338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1226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1334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1334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1277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1480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1286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1265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1237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1237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1221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1221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1221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1339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1226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1277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1221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1220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1442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1221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1221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1226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1479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1226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1248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1317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1325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1286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1236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1226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1265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1265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1265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1317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1265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1234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1479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1325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1260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1442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1220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1248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1286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1286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1226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1340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1226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1298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1298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1226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1221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1353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1440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1251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1220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1221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1226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1341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1277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1226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1342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1274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1221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1265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1265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1263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1237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1237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1440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1343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1237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1265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1325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1265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1344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1345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1273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1325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1274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1317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1226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1265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1265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1226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1346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1325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1260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1332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1226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1240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1330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1330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1269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1240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1226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1240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1347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1341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1277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1305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1221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1265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1263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1348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1325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1237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1340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1220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1221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1226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1226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1277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1255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1349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1329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1220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1221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1286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1325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1240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1251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1265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1440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1350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1340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1349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1226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1240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1226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1351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1279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1325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1325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1334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1481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1226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1481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1442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1240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1440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1352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1305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1329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1299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1236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1353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1248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1236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1299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1263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1375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1274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1353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1237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1248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1221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1240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1274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1299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1353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1248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1240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1226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1286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1330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1240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1353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1440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1325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1482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1279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1226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1273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1265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1226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1354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1226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1226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1226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1226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1442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1299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1273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1273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1442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1299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1226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1221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1277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1263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1274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1327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1248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1440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1237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1274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1355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1226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1248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1226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1226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1263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1355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1479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1286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1286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1226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1236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1440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1221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1220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1248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1440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1327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1221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1356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1220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1286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1357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1255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1226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1226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1237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1274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1440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1265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1226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1226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1221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1440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1358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1265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1359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1226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1273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1483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1221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1484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1226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1237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1274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1237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1237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1221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1360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1220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1274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1221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1226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1221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1221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1226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1361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1226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1226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1221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1237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1221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1327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1226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1360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1340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1311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1226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1241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1226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1362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1317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1363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1237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1440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1364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1274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1485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1348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1226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1260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1220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1333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1333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1333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1365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1274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1237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1366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1220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1367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1367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1301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1343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1330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1343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1310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1274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1368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1329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1369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1226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1329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1226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1273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1363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1363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1226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1285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1370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1226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1343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1486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1237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1221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1330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1226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1343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1487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1221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1263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1221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1226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1488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1221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1226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1226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1489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1274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1226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1371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1342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1221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1237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1274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1226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1226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1226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1274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1226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1372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1487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1220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1220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1487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1311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1226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1221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1221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1274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1372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1226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1274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1226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1373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1226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1226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1226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1280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1226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1226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1433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1240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1280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1226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1353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1226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1297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1226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1220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1310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1240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1226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1220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1220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1297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1226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1374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1374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1277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1226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1226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1375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1375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1490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1226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1226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1490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1226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1226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1226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1226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1440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1273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1240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1226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1221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1226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1440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1221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1240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1240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1226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1226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1226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1440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1226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1340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1226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1440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1240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1310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1310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1298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1376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1442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1226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1226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1220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1220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1226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1226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1221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1377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1378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1236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1343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1374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1379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1364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1240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1226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1226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1321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1226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1491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1321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1321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1236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1305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1378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1274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1374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1237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1226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1340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1364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1226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1365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1386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1386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1386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1384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1492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1492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1386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1386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1493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1386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1493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1386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1330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1386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1386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1384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1386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1240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1386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1386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1386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1273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1386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1386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1386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1386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1273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1380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1381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1386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1252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1386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1382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1383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1260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1251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1251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1383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1386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1325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1316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1382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1386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1384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1343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1386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1382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1386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1382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1385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1385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1343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1343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1260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1386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1386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1397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1397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1353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1353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1397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1386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1386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1386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1384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1240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1231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1233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1384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1384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1386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1381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1381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1387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1386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1381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1385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1386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1386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1260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1388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1386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1384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1384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1386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1384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1389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1316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1316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1386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1386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1386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1382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1353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1255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1386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1381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1384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1291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1291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1382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1386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1307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1386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1384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1384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1384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1382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1384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1386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1384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1386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1384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1388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1386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1384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1251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1321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1386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1381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1386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1251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1251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1240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1387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1386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1386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1381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1387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1384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1386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1386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1381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1384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1494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1494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1390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1493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1384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1388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1386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1384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1384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1330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1391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1386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1386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1384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1387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1392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1251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1382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1381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1386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1393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1393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1394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1395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1394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1388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1386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1440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1247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1392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1393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1386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1396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1386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1251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1397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1397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1440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1384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1386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1398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1440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1384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1440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1397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1397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1384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1386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1397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1386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1386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1440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1440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1384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1386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1384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1384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1386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1495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1386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1384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1330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1260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1260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1435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1392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1384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1381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1386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1399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1399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1330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1382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1440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1384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1382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1386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1381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1392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1381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1381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1382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1384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1384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1417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1384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1384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1382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1384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1382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1247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1384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1382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1330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1386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1400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1382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1382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1386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1384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1384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1384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1386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1400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1397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1397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1397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1397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1384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1397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1386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1386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1384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1291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1291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1384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1384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1386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1384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1393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1384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1440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1384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1397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1384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1384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1291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1440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1384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1384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1384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1397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1397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1384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1384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1291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1291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1325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1325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1291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1325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1291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1274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1325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1274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1396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1396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1384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1330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1381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1382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1401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1401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1386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1388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1325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1325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1382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1386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1386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1386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1361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1316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1325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1397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1384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1440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1291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1381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1384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1325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1397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1325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1384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1384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1386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1330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1382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1382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1384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1402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1330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1384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1257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1325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1384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1291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1381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1325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1257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1330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1384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1397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1384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1396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1384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1386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1260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1260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1381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1384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1260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1396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1384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1260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1384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1396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1397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1397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1396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1381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1386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1382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1396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1397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1291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1396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1397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1384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1330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1397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1291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1396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1384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1382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1382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1397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1386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1386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1291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1396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1381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1386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1386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1396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1325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1396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1384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1382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1382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1396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1411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1382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1403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1386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1382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1382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1403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1260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1260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1384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1386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1384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1386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1396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1384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1384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1325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1397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1396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1260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1381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1404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1384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1386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1384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1384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1291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1382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1291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1396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1386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1411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1405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1396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1291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1291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1384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1397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1386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1260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1260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1397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1386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1384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1260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1406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1386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1397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1397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1397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1330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1330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1407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1384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1384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1384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1386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1381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1397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1384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1384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1397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1381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1386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1386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1260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1257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1386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1408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1386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1291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1384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1260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1386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1251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1251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1291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1382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1440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1330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1386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1397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1397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1386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1330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1384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1384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1384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1397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1384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1384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1386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1409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1260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1386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1260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1397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1384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1384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1397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1397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1386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1384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1396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1386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1291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1386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1386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1386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1386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1397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1440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1384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1386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1384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1233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1382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1381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1386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1384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1384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1321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1384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1397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1382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1386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1384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1396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1386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1384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1384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1397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1384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1406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1397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1397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1397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1386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1384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1381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1298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1384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1397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1386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1316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1316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1440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1397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1397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1384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1410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1397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1384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1384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1386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1386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1411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1415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1298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1440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1386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1412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1368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1386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1325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1413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1397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1386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1381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1387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1386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1397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1384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1384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1384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1397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1397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1386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1321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1396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1396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1397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1384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1414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1386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1291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1386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1397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1384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1321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1386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1386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1384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1316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1386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1396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1384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1415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1415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1384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1397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1440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1386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1384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1384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1384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1440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1298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1386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1384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1414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1384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1388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1381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1414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1386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1381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1386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1386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1386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1416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1384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1384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1316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1316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1384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1384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1330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1330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1397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1386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1397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1386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1384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1384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1414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1330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1440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1386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1386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1386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1384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1386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1386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1496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1386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1321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1386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1386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1251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1414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1440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1414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1386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1396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1384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1291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1384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1386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1416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1386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1384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1386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1414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1417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1397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1397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1386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1381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1386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1396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1384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1386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1417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1386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1384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1386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1440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1386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1397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1291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1386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1397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1418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1384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1386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1384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1415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1384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1397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1386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1381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1381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1291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1386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1386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1384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1381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1381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1396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1416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1416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1384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1418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1384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1386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1409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1409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1396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1297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1381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1381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1415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1381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1330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1416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1386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1386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1386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1418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1384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1386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1381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1384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1388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1384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1386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1386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1386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1384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1384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1386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1297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1418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1386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1386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1384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1260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1386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1418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1396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1254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1254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1387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1386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1386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1386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1417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1386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1384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1384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1386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1316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1440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1298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1386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1386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1397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1396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1386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1384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1397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1396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1330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1330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1396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1386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1381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1381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1419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1384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1384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1416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1414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1253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1386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1397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1291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1386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1381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1396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1386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1274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1396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1386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1397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1386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1261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1384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1418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1396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1384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1384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1291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1396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1386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1397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1386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1397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1396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1384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1384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1386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1416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1397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1440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1251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1384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1409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1381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1440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1420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1420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1397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1388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1397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1397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1316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1384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1414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1384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1386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1384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1386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1421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1386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1421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1384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1251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1291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1381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1384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1384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1291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1440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1414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1384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1384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1388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1381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1418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1384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1381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1397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1422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1274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1381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1386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1414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1386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1384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1384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1384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1325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1386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1274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1386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1393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1260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1386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1421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1414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1386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1386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1421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1291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1291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1396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1381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1381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1386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1386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1384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1407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1440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1386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1384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1440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1414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1386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1386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1414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1386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1423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1386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1386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1397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1386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1397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1440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1386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1386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1384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1397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1375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1440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1384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1386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1386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1397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1386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1414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1384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1386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1386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1440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1440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1414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1386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1386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1414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1298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1298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1388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1387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1384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1298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1386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1384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1384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1384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1386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1386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1384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1394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1397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1386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1416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1414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1388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1414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1424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1396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1396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1387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1397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1386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1396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1384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1381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1386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1386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1386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1396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1381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1384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1274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1386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1254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1384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1384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1291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1386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1388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1334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1384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1384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1386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1386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1334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1440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1260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1384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1384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1416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1384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1384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1384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1384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1260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1386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1260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1334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1393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1384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1388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1397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1260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1384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1386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1393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1384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1386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1393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1384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1386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1384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1384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1251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1384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1384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1386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1384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1386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1397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1384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1251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1386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1386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1384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1388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1386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1386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1386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1386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1386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1291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1396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1254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1414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1386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1387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1386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1414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1384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1384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1397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1396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1384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1381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1386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1251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1414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1384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1384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1414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1384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1402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1384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1386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1384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1384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1251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1414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1386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1384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1387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1386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1386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1384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1386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1386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1251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1397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1386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1397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1386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1388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1386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1381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1387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1397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1386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1386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1396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1386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1386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1386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1384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1414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1386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1386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1386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1386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1384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1386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1384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1425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1386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1386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1386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1426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1386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1386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1386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1251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1384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1251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1497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1384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1410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1384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1384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1384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1396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1424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1427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1396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1384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1440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1428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1424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1397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1429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1381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1386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1407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1386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1430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1291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1291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1414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1386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1330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1386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1386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1397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1397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1397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1430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1414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1386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1430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1430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1381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1431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1386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1386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1386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1384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1381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1432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1386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1433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1384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1384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1498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1386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1384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1384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1251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1434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1386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1384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1384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1386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1386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1384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1499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1384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1386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1386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1365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1386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1386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1386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1384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1492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1492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1386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1386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1493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1386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1493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1386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1330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1386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1386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1384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1386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1240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1386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1386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1386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1273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1386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1386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1386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1386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1273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1380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1381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1386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1252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1386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1382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1383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1260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1251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1251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1383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1386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1325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1316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1382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1386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1384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1343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1386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1382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1386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1382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1385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1385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1343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1343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1260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1386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1386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1397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1397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1353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1353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1397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1386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1386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1386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1384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1240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1231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1233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1384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1384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1386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1381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1381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1387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1386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1381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1385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1386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1386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1260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1388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1386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1384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1384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1386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1384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1389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1316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1316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1386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1386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1386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1382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1353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1255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1386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1381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1384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1291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1291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1382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1386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1307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1386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1384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1384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1384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1382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1384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1386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1384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1386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1384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1388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1386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1384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1251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1321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1386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1381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1386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1251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1251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1240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1387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1386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1386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1381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1387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1384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1386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1386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1381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1384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1494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1494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1390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1493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1384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1388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1386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1384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1384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1330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1391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1386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1386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1384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1387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1392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1251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1382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1381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1386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1393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1393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1394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1395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1394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1388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1386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1440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1247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1392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1393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1386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1396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1386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1251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1397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1397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1440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1384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1386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1398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1440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1384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1440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1397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1397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1384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1386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1397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1386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1386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1440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1440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1384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1386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1384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1384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1386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1495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1386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1384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1330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1260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1260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1435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1392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1384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1381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1386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1399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1399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1330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1382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1440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1384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1382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1386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1381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1392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1381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1381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1382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1384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1384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1417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1384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1384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1382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1384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1382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1247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1384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1382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1330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1386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1400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1382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1382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1386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1384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1384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1384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1386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1400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1397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1397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1397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1397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1384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1397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1386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1386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1384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1291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1291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1384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1384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1386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1384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1393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1384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1440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1384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1397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1384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1384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1291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1440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1384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1384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1384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1397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1397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1384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1384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1291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1291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1325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1325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1291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1325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1291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1274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1325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1274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1396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1396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1384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1330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1381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1382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1401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1401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1386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1388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1325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1325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1382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1386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1386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1386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1361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1316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1325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1397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1384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1440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1291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1381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1384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1325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1397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1325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1384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1384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1386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1330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1382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1382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1384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1402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1330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1384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1257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1325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1384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1291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1381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1325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1257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1330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1384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1397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1384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1396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1384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1386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1260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1260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1381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1384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1260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1396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1384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1260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1384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1396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1397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1397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1396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1381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1386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1382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1396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1397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1291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1396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1397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1384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1330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1397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1291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1396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1384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1382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1382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1397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1386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1386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1291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1396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1381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1386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1386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1396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1325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1396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1384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1382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1382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1396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1411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1382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1403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1386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1382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1382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1403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1260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1260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1384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1386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1384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1386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1396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1384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1384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1325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1397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1396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1260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1381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1404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1384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1386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1384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1384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1291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1382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1291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1396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1386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1411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1405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1396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1291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1291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1384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1397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1386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1260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1260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1397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1386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1384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1260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1406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1386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1397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1397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1397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1330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1330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1407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1384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1384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1384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1386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1381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1397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1384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1384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1397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1381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1386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1386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1260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1257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1386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1408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1386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1291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1384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1260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1386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1251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1251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1291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1382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1440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1330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1386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1397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1397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1386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1330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1384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1384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1384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1397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1384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1384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1386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1409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1260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1386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1260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1397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1384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1384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1397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1397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1386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1384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1396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1386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1291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1386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1386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1386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1386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1397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1440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1384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1386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1384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1233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1382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1381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1386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1384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1384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1321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1384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1397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1382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1386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1384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1396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1386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1384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1384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1397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1384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1406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1397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1397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1397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1386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1384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1381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1298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1384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1397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1386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1316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1316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1440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1397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1397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1384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1410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1397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1384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1384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1386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1386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1411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1415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1298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1440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1386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1412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1368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1386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1325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1413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1397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1386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1381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1387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1386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1397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1384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1384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1384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1397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1397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1386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1321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1396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1396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1397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1384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1414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1386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1291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1386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1397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1384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1321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1386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1386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1384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1316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1386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1396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1384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1415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1415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1384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1397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1440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1386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1384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1384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1384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1440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1298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1386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1384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1414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1384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1388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1381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1414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1386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1381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1386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1386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1386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1416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1384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1384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1316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1316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1384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1384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1330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1330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1397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1386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1397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1386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1384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1384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1414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1330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1440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1386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1386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1386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1384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1386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1386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1496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1386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1321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1386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1386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1251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1414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1440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1414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1386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1396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1384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1291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1384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1386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1416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1386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1384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1386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1414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1417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1397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1397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1386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1381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1386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1396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1384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1386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1417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1386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1384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1386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1440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1386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1397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1291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1386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1397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1418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1384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1386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1384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1415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1384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1397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1386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1381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1381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1291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1386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1386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1384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1381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1381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1396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1416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1416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1384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1418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1384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1386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1409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1409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1396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1297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1381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1381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1415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1381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1330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1416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1386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1386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1386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1418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1384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1386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1381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1384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1388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1384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1386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1386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1386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1384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1384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1386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1297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1418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1386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1386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1384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1260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1386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1418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1396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1254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1254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1387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1386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1386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1386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1417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1386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1384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1384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1386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1316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1440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1298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1386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1386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1397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1396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1386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1384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1397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1396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1330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1330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1396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1386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1381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1381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1419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1384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1384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1416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1414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1253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1386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1397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1291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1386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1381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1396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1386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1274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1396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1386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1397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1386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1261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1384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1418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1396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1384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1384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1291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1396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1386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1397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1386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1397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1396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1384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1384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1386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1416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1397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1440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1251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1384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1409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1381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1440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1420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1420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1397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1388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1397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1397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1316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1384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1414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1384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1386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1384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1386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1421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1386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1421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1384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1251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1291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1381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1384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1384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1291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1440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1414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1384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1384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1388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1381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1418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1384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1381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1397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1422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1274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1381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1386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1414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1386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1384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1384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1384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1325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1386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1274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1386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1393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1260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1386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1421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1414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1386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1386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1421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1291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1291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1396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1381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1381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1386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1386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1384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1407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1440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1386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1384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1440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1414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1386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1386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1414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1386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1423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1386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1386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1397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1386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1397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1440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1386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1386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1384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1397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1375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1440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1384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1386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1386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1397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1386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1414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1384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1386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1386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1440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1440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1414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1386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1386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1414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1298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1298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1388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1387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1384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1298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1386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1384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1384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1384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1386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1386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1384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1394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1397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1386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1416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1414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1388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1414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1424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1396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1396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1387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1397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1386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1396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1384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1381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1386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1386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1386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1396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1381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1384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1274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1386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1254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1384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1384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1291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1386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1388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1334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1384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1384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1386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1386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1334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1440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1260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1384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1384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1416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1384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1384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1384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1384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1260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1386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1260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1334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1393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1384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1388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1397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1260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1384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1386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1393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1384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1386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1393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1384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1386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1384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1384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1251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1384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1384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1386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1384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1386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1397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1384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1251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1386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1386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1384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1388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1386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1386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1386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1386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1386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1291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1396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1254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1414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1386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1387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1386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1414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1384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1384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1397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1396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1384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1381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1386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1251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1414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1384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1384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1414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1384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1402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1384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1386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1384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1384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1251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1414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1386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1384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1387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1386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1386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1384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1386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1386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1251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1397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1386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1397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1386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1388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1386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1381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1387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1397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1386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1386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1396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1386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1386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1386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1384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1414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1386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1386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1386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1386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1384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1386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1384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1425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1386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1386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1386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1426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1386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1386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1386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1251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1384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1251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1497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1384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1410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1384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1384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1384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1396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1424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1427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1396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1384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1440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1428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1424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1397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1429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1381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1386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1407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1386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1430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1291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1291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1414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1386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1330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1386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1386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1397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1397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1397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1430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1414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1386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1430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1430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1381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1431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1386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1386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1386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1384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1381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1432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1386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1433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1384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1384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1498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1386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1384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1384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1251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1434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1386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1384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1384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1386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1386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1384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1499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1384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1386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1386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-156352412.08706999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7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K8362" s="77"/>
      <c r="L8362" s="37">
        <f>Vata_Sales[[#This Row],[Price]]-Vata_Sales[[#This Row],[Discount]]</f>
        <v>64399.999999999993</v>
      </c>
      <c r="M8362" s="77"/>
      <c r="N8362" s="78" t="str">
        <f>VLOOKUP(Vata_Sales[[#This Row],[Product Name]],Category_table[#Data],2,0)</f>
        <v>No_2</v>
      </c>
      <c r="O8362" s="78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7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K8363" s="77"/>
      <c r="L8363" s="37">
        <f>Vata_Sales[[#This Row],[Price]]-Vata_Sales[[#This Row],[Discount]]</f>
        <v>8159.9999999999991</v>
      </c>
      <c r="M8363" s="77"/>
      <c r="N8363" s="78" t="str">
        <f>VLOOKUP(Vata_Sales[[#This Row],[Product Name]],Category_table[#Data],2,0)</f>
        <v>No_1</v>
      </c>
      <c r="O8363" s="78">
        <f>VLOOKUP(Vata_Sales[[#This Row],[Product Name]],Category_table[#Data],3,0)</f>
        <v>1</v>
      </c>
    </row>
    <row r="8364" spans="1:15" ht="25.5" customHeight="1" x14ac:dyDescent="0.25">
      <c r="A8364" s="78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7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K8364" s="77"/>
      <c r="L8364" s="37">
        <f>Vata_Sales[[#This Row],[Price]]-Vata_Sales[[#This Row],[Discount]]</f>
        <v>1400</v>
      </c>
      <c r="M8364" s="77"/>
      <c r="N8364" s="78" t="str">
        <f>VLOOKUP(Vata_Sales[[#This Row],[Product Name]],Category_table[#Data],2,0)</f>
        <v>Goyra</v>
      </c>
      <c r="O8364" s="78">
        <f>VLOOKUP(Vata_Sales[[#This Row],[Product Name]],Category_table[#Data],3,0)</f>
        <v>6</v>
      </c>
    </row>
    <row r="8365" spans="1:15" ht="25.5" customHeight="1" x14ac:dyDescent="0.25">
      <c r="A8365" s="78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7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K8365" s="77"/>
      <c r="L8365" s="37">
        <f>Vata_Sales[[#This Row],[Price]]-Vata_Sales[[#This Row],[Discount]]</f>
        <v>1500</v>
      </c>
      <c r="M8365" s="77"/>
      <c r="N8365" s="78" t="str">
        <f>VLOOKUP(Vata_Sales[[#This Row],[Product Name]],Category_table[#Data],2,0)</f>
        <v>Goyra</v>
      </c>
      <c r="O8365" s="78">
        <f>VLOOKUP(Vata_Sales[[#This Row],[Product Name]],Category_table[#Data],3,0)</f>
        <v>6</v>
      </c>
    </row>
    <row r="8366" spans="1:15" ht="25.5" customHeight="1" x14ac:dyDescent="0.25">
      <c r="A8366" s="78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7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K8366" s="77"/>
      <c r="L8366" s="37">
        <f>Vata_Sales[[#This Row],[Price]]-Vata_Sales[[#This Row],[Discount]]</f>
        <v>3700</v>
      </c>
      <c r="M8366" s="77"/>
      <c r="N8366" s="78" t="str">
        <f>VLOOKUP(Vata_Sales[[#This Row],[Product Name]],Category_table[#Data],2,0)</f>
        <v>Goyra</v>
      </c>
      <c r="O8366" s="78">
        <f>VLOOKUP(Vata_Sales[[#This Row],[Product Name]],Category_table[#Data],3,0)</f>
        <v>6</v>
      </c>
    </row>
    <row r="8367" spans="1:15" ht="25.5" customHeight="1" x14ac:dyDescent="0.25">
      <c r="A8367" s="78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7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K8367" s="77"/>
      <c r="L8367" s="37">
        <f>Vata_Sales[[#This Row],[Price]]-Vata_Sales[[#This Row],[Discount]]</f>
        <v>1000</v>
      </c>
      <c r="M8367" s="77"/>
      <c r="N8367" s="78" t="str">
        <f>VLOOKUP(Vata_Sales[[#This Row],[Product Name]],Category_table[#Data],2,0)</f>
        <v>Adla_1</v>
      </c>
      <c r="O8367" s="78">
        <f>VLOOKUP(Vata_Sales[[#This Row],[Product Name]],Category_table[#Data],3,0)</f>
        <v>7</v>
      </c>
    </row>
    <row r="8368" spans="1:15" ht="25.5" customHeight="1" x14ac:dyDescent="0.25">
      <c r="A8368" s="78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7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K8368" s="77"/>
      <c r="L8368" s="37">
        <f>Vata_Sales[[#This Row],[Price]]-Vata_Sales[[#This Row],[Discount]]</f>
        <v>3300</v>
      </c>
      <c r="M8368" s="77"/>
      <c r="N8368" s="78" t="str">
        <f>VLOOKUP(Vata_Sales[[#This Row],[Product Name]],Category_table[#Data],2,0)</f>
        <v>Khowa</v>
      </c>
      <c r="O8368" s="78">
        <f>VLOOKUP(Vata_Sales[[#This Row],[Product Name]],Category_table[#Data],3,0)</f>
        <v>8</v>
      </c>
    </row>
    <row r="8369" spans="1:15" ht="25.5" customHeight="1" x14ac:dyDescent="0.25">
      <c r="A8369" s="78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7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K8369" s="77"/>
      <c r="L8369" s="37">
        <f>Vata_Sales[[#This Row],[Price]]-Vata_Sales[[#This Row],[Discount]]</f>
        <v>9200</v>
      </c>
      <c r="M8369" s="77"/>
      <c r="N8369" s="78" t="str">
        <f>VLOOKUP(Vata_Sales[[#This Row],[Product Name]],Category_table[#Data],2,0)</f>
        <v>No_2</v>
      </c>
      <c r="O8369" s="78">
        <f>VLOOKUP(Vata_Sales[[#This Row],[Product Name]],Category_table[#Data],3,0)</f>
        <v>3</v>
      </c>
    </row>
    <row r="8370" spans="1:15" ht="25.5" customHeight="1" x14ac:dyDescent="0.25">
      <c r="A8370" s="78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7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K8370" s="77"/>
      <c r="L8370" s="37">
        <f>Vata_Sales[[#This Row],[Price]]-Vata_Sales[[#This Row],[Discount]]</f>
        <v>19000</v>
      </c>
      <c r="M8370" s="77"/>
      <c r="N8370" s="78" t="str">
        <f>VLOOKUP(Vata_Sales[[#This Row],[Product Name]],Category_table[#Data],2,0)</f>
        <v>No_2</v>
      </c>
      <c r="O8370" s="78">
        <f>VLOOKUP(Vata_Sales[[#This Row],[Product Name]],Category_table[#Data],3,0)</f>
        <v>3</v>
      </c>
    </row>
    <row r="8371" spans="1:15" ht="25.5" customHeight="1" x14ac:dyDescent="0.25">
      <c r="A8371" s="78">
        <v>4499</v>
      </c>
      <c r="B8371" s="35">
        <v>45445</v>
      </c>
      <c r="C8371" s="3" t="s">
        <v>1518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7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K8371" s="77"/>
      <c r="L8371" s="37">
        <f>Vata_Sales[[#This Row],[Price]]-Vata_Sales[[#This Row],[Discount]]</f>
        <v>9200</v>
      </c>
      <c r="M8371" s="77"/>
      <c r="N8371" s="78" t="str">
        <f>VLOOKUP(Vata_Sales[[#This Row],[Product Name]],Category_table[#Data],2,0)</f>
        <v>No_2</v>
      </c>
      <c r="O8371" s="78">
        <f>VLOOKUP(Vata_Sales[[#This Row],[Product Name]],Category_table[#Data],3,0)</f>
        <v>3</v>
      </c>
    </row>
    <row r="8372" spans="1:15" ht="25.5" customHeight="1" x14ac:dyDescent="0.25">
      <c r="A8372" s="78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7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K8372" s="77"/>
      <c r="L8372" s="37">
        <f>Vata_Sales[[#This Row],[Price]]-Vata_Sales[[#This Row],[Discount]]</f>
        <v>1050</v>
      </c>
      <c r="M8372" s="77"/>
      <c r="N8372" s="78" t="str">
        <f>VLOOKUP(Vata_Sales[[#This Row],[Product Name]],Category_table[#Data],2,0)</f>
        <v>No_1</v>
      </c>
      <c r="O8372" s="78">
        <f>VLOOKUP(Vata_Sales[[#This Row],[Product Name]],Category_table[#Data],3,0)</f>
        <v>1</v>
      </c>
    </row>
    <row r="8373" spans="1:15" ht="25.5" customHeight="1" x14ac:dyDescent="0.25">
      <c r="A8373" s="78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7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K8373" s="77"/>
      <c r="L8373" s="37">
        <f>Vata_Sales[[#This Row],[Price]]-Vata_Sales[[#This Row],[Discount]]</f>
        <v>1000</v>
      </c>
      <c r="M8373" s="77"/>
      <c r="N8373" s="78" t="str">
        <f>VLOOKUP(Vata_Sales[[#This Row],[Product Name]],Category_table[#Data],2,0)</f>
        <v>Adla_1</v>
      </c>
      <c r="O8373" s="78">
        <f>VLOOKUP(Vata_Sales[[#This Row],[Product Name]],Category_table[#Data],3,0)</f>
        <v>7</v>
      </c>
    </row>
    <row r="8374" spans="1:15" ht="25.5" customHeight="1" x14ac:dyDescent="0.25">
      <c r="A8374" s="78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7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K8374" s="77"/>
      <c r="L8374" s="37">
        <f>Vata_Sales[[#This Row],[Price]]-Vata_Sales[[#This Row],[Discount]]</f>
        <v>3150</v>
      </c>
      <c r="M8374" s="77"/>
      <c r="N8374" s="78" t="str">
        <f>VLOOKUP(Vata_Sales[[#This Row],[Product Name]],Category_table[#Data],2,0)</f>
        <v>No_1</v>
      </c>
      <c r="O8374" s="78">
        <f>VLOOKUP(Vata_Sales[[#This Row],[Product Name]],Category_table[#Data],3,0)</f>
        <v>1</v>
      </c>
    </row>
    <row r="8375" spans="1:15" ht="25.5" customHeight="1" x14ac:dyDescent="0.25">
      <c r="A8375" s="78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7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K8375" s="77"/>
      <c r="L8375" s="37">
        <f>Vata_Sales[[#This Row],[Price]]-Vata_Sales[[#This Row],[Discount]]</f>
        <v>35000</v>
      </c>
      <c r="M8375" s="77"/>
      <c r="N8375" s="78" t="str">
        <f>VLOOKUP(Vata_Sales[[#This Row],[Product Name]],Category_table[#Data],2,0)</f>
        <v>No_3</v>
      </c>
      <c r="O8375" s="78">
        <f>VLOOKUP(Vata_Sales[[#This Row],[Product Name]],Category_table[#Data],3,0)</f>
        <v>5</v>
      </c>
    </row>
    <row r="8376" spans="1:15" ht="25.5" customHeight="1" x14ac:dyDescent="0.25">
      <c r="A8376" s="78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7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K8376" s="77"/>
      <c r="L8376" s="37">
        <f>Vata_Sales[[#This Row],[Price]]-Vata_Sales[[#This Row],[Discount]]</f>
        <v>51500</v>
      </c>
      <c r="M8376" s="77"/>
      <c r="N8376" s="78" t="str">
        <f>VLOOKUP(Vata_Sales[[#This Row],[Product Name]],Category_table[#Data],2,0)</f>
        <v>No_1</v>
      </c>
      <c r="O8376" s="78">
        <f>VLOOKUP(Vata_Sales[[#This Row],[Product Name]],Category_table[#Data],3,0)</f>
        <v>1</v>
      </c>
    </row>
    <row r="8377" spans="1:15" ht="25.5" customHeight="1" x14ac:dyDescent="0.25">
      <c r="A8377" s="78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7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K8377" s="77"/>
      <c r="L8377" s="37">
        <f>Vata_Sales[[#This Row],[Price]]-Vata_Sales[[#This Row],[Discount]]</f>
        <v>500</v>
      </c>
      <c r="M8377" s="77"/>
      <c r="N8377" s="78" t="str">
        <f>VLOOKUP(Vata_Sales[[#This Row],[Product Name]],Category_table[#Data],2,0)</f>
        <v>Adla_3</v>
      </c>
      <c r="O8377" s="78">
        <f>VLOOKUP(Vata_Sales[[#This Row],[Product Name]],Category_table[#Data],3,0)</f>
        <v>9</v>
      </c>
    </row>
    <row r="8378" spans="1:15" ht="25.5" customHeight="1" x14ac:dyDescent="0.25">
      <c r="A8378" s="78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7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K8378" s="77"/>
      <c r="L8378" s="37">
        <f>Vata_Sales[[#This Row],[Price]]-Vata_Sales[[#This Row],[Discount]]</f>
        <v>72800</v>
      </c>
      <c r="M8378" s="77"/>
      <c r="N8378" s="78" t="str">
        <f>VLOOKUP(Vata_Sales[[#This Row],[Product Name]],Category_table[#Data],2,0)</f>
        <v>No_2</v>
      </c>
      <c r="O8378" s="78">
        <f>VLOOKUP(Vata_Sales[[#This Row],[Product Name]],Category_table[#Data],3,0)</f>
        <v>3</v>
      </c>
    </row>
    <row r="8379" spans="1:15" ht="25.5" customHeight="1" x14ac:dyDescent="0.25">
      <c r="A8379" s="78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7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K8379" s="77"/>
      <c r="L8379" s="37">
        <f>Vata_Sales[[#This Row],[Price]]-Vata_Sales[[#This Row],[Discount]]</f>
        <v>7700</v>
      </c>
      <c r="M8379" s="77"/>
      <c r="N8379" s="78" t="str">
        <f>VLOOKUP(Vata_Sales[[#This Row],[Product Name]],Category_table[#Data],2,0)</f>
        <v>Khowa</v>
      </c>
      <c r="O8379" s="78">
        <f>VLOOKUP(Vata_Sales[[#This Row],[Product Name]],Category_table[#Data],3,0)</f>
        <v>8</v>
      </c>
    </row>
    <row r="8380" spans="1:15" ht="25.5" customHeight="1" x14ac:dyDescent="0.25">
      <c r="A8380" s="78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7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K8380" s="77"/>
      <c r="L8380" s="37">
        <f>Vata_Sales[[#This Row],[Price]]-Vata_Sales[[#This Row],[Discount]]</f>
        <v>4150</v>
      </c>
      <c r="M8380" s="77"/>
      <c r="N8380" s="78" t="str">
        <f>VLOOKUP(Vata_Sales[[#This Row],[Product Name]],Category_table[#Data],2,0)</f>
        <v>Kara</v>
      </c>
      <c r="O8380" s="78">
        <f>VLOOKUP(Vata_Sales[[#This Row],[Product Name]],Category_table[#Data],3,0)</f>
        <v>4</v>
      </c>
    </row>
    <row r="8381" spans="1:15" ht="25.5" customHeight="1" x14ac:dyDescent="0.25">
      <c r="A8381" s="78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7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K8381" s="77"/>
      <c r="L8381" s="37">
        <f>Vata_Sales[[#This Row],[Price]]-Vata_Sales[[#This Row],[Discount]]</f>
        <v>9300</v>
      </c>
      <c r="M8381" s="77"/>
      <c r="N8381" s="78" t="str">
        <f>VLOOKUP(Vata_Sales[[#This Row],[Product Name]],Category_table[#Data],2,0)</f>
        <v>No_2</v>
      </c>
      <c r="O8381" s="78">
        <f>VLOOKUP(Vata_Sales[[#This Row],[Product Name]],Category_table[#Data],3,0)</f>
        <v>3</v>
      </c>
    </row>
    <row r="8382" spans="1:15" ht="25.5" customHeight="1" x14ac:dyDescent="0.25">
      <c r="A8382" s="78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7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K8382" s="77"/>
      <c r="L8382" s="37">
        <f>Vata_Sales[[#This Row],[Price]]-Vata_Sales[[#This Row],[Discount]]</f>
        <v>9000</v>
      </c>
      <c r="M8382" s="77"/>
      <c r="N8382" s="78" t="str">
        <f>VLOOKUP(Vata_Sales[[#This Row],[Product Name]],Category_table[#Data],2,0)</f>
        <v>Adla_1</v>
      </c>
      <c r="O8382" s="78">
        <f>VLOOKUP(Vata_Sales[[#This Row],[Product Name]],Category_table[#Data],3,0)</f>
        <v>7</v>
      </c>
    </row>
    <row r="8383" spans="1:15" ht="25.5" customHeight="1" x14ac:dyDescent="0.25">
      <c r="A8383" s="78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7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K8383" s="77"/>
      <c r="L8383" s="37">
        <f>Vata_Sales[[#This Row],[Price]]-Vata_Sales[[#This Row],[Discount]]</f>
        <v>30000</v>
      </c>
      <c r="M8383" s="77"/>
      <c r="N8383" s="78" t="str">
        <f>VLOOKUP(Vata_Sales[[#This Row],[Product Name]],Category_table[#Data],2,0)</f>
        <v>No_3</v>
      </c>
      <c r="O8383" s="78">
        <f>VLOOKUP(Vata_Sales[[#This Row],[Product Name]],Category_table[#Data],3,0)</f>
        <v>5</v>
      </c>
    </row>
    <row r="8384" spans="1:15" ht="25.5" customHeight="1" x14ac:dyDescent="0.25">
      <c r="A8384" s="78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7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K8384" s="77"/>
      <c r="L8384" s="37">
        <f>Vata_Sales[[#This Row],[Price]]-Vata_Sales[[#This Row],[Discount]]</f>
        <v>1500</v>
      </c>
      <c r="M8384" s="77"/>
      <c r="N8384" s="78" t="str">
        <f>VLOOKUP(Vata_Sales[[#This Row],[Product Name]],Category_table[#Data],2,0)</f>
        <v>Adla_3</v>
      </c>
      <c r="O8384" s="78">
        <f>VLOOKUP(Vata_Sales[[#This Row],[Product Name]],Category_table[#Data],3,0)</f>
        <v>9</v>
      </c>
    </row>
    <row r="8385" spans="1:15" ht="25.5" customHeight="1" x14ac:dyDescent="0.25">
      <c r="A8385" s="78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7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K8385" s="77"/>
      <c r="L8385" s="37">
        <f>Vata_Sales[[#This Row],[Price]]-Vata_Sales[[#This Row],[Discount]]</f>
        <v>10200</v>
      </c>
      <c r="M8385" s="77"/>
      <c r="N8385" s="78" t="str">
        <f>VLOOKUP(Vata_Sales[[#This Row],[Product Name]],Category_table[#Data],2,0)</f>
        <v>No_1</v>
      </c>
      <c r="O8385" s="78">
        <f>VLOOKUP(Vata_Sales[[#This Row],[Product Name]],Category_table[#Data],3,0)</f>
        <v>1</v>
      </c>
    </row>
    <row r="8386" spans="1:15" ht="25.5" customHeight="1" x14ac:dyDescent="0.25">
      <c r="A8386" s="78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7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K8386" s="77"/>
      <c r="L8386" s="37">
        <f>Vata_Sales[[#This Row],[Price]]-Vata_Sales[[#This Row],[Discount]]</f>
        <v>12875</v>
      </c>
      <c r="M8386" s="77"/>
      <c r="N8386" s="78" t="str">
        <f>VLOOKUP(Vata_Sales[[#This Row],[Product Name]],Category_table[#Data],2,0)</f>
        <v>No_1</v>
      </c>
      <c r="O8386" s="78">
        <f>VLOOKUP(Vata_Sales[[#This Row],[Product Name]],Category_table[#Data],3,0)</f>
        <v>1</v>
      </c>
    </row>
    <row r="8387" spans="1:15" ht="25.5" customHeight="1" x14ac:dyDescent="0.25">
      <c r="A8387" s="78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7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K8387" s="77"/>
      <c r="L8387" s="37">
        <f>Vata_Sales[[#This Row],[Price]]-Vata_Sales[[#This Row],[Discount]]</f>
        <v>20600</v>
      </c>
      <c r="M8387" s="77"/>
      <c r="N8387" s="78" t="str">
        <f>VLOOKUP(Vata_Sales[[#This Row],[Product Name]],Category_table[#Data],2,0)</f>
        <v>No_1</v>
      </c>
      <c r="O8387" s="78">
        <f>VLOOKUP(Vata_Sales[[#This Row],[Product Name]],Category_table[#Data],3,0)</f>
        <v>1</v>
      </c>
    </row>
    <row r="8388" spans="1:15" ht="25.5" customHeight="1" x14ac:dyDescent="0.25">
      <c r="A8388" s="78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7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K8388" s="77"/>
      <c r="L8388" s="37">
        <f>Vata_Sales[[#This Row],[Price]]-Vata_Sales[[#This Row],[Discount]]</f>
        <v>1000</v>
      </c>
      <c r="M8388" s="77"/>
      <c r="N8388" s="78" t="str">
        <f>VLOOKUP(Vata_Sales[[#This Row],[Product Name]],Category_table[#Data],2,0)</f>
        <v>Adla_1</v>
      </c>
      <c r="O8388" s="78">
        <f>VLOOKUP(Vata_Sales[[#This Row],[Product Name]],Category_table[#Data],3,0)</f>
        <v>7</v>
      </c>
    </row>
    <row r="8389" spans="1:15" ht="25.5" customHeight="1" x14ac:dyDescent="0.25">
      <c r="A8389" s="78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7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K8389" s="77"/>
      <c r="L8389" s="37">
        <f>Vata_Sales[[#This Row],[Price]]-Vata_Sales[[#This Row],[Discount]]</f>
        <v>30000</v>
      </c>
      <c r="M8389" s="77"/>
      <c r="N8389" s="78" t="str">
        <f>VLOOKUP(Vata_Sales[[#This Row],[Product Name]],Category_table[#Data],2,0)</f>
        <v>No_3</v>
      </c>
      <c r="O8389" s="78">
        <f>VLOOKUP(Vata_Sales[[#This Row],[Product Name]],Category_table[#Data],3,0)</f>
        <v>5</v>
      </c>
    </row>
    <row r="8390" spans="1:15" ht="25.5" customHeight="1" x14ac:dyDescent="0.25">
      <c r="A8390" s="78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7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K8390" s="77"/>
      <c r="L8390" s="37">
        <f>Vata_Sales[[#This Row],[Price]]-Vata_Sales[[#This Row],[Discount]]</f>
        <v>5150</v>
      </c>
      <c r="M8390" s="77"/>
      <c r="N8390" s="78" t="str">
        <f>VLOOKUP(Vata_Sales[[#This Row],[Product Name]],Category_table[#Data],2,0)</f>
        <v>No_1</v>
      </c>
      <c r="O8390" s="78">
        <f>VLOOKUP(Vata_Sales[[#This Row],[Product Name]],Category_table[#Data],3,0)</f>
        <v>1</v>
      </c>
    </row>
    <row r="8391" spans="1:15" ht="25.5" customHeight="1" x14ac:dyDescent="0.25">
      <c r="A8391" s="78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7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K8391" s="77"/>
      <c r="L8391" s="37">
        <f>Vata_Sales[[#This Row],[Price]]-Vata_Sales[[#This Row],[Discount]]</f>
        <v>25500</v>
      </c>
      <c r="M8391" s="77"/>
      <c r="N8391" s="78" t="str">
        <f>VLOOKUP(Vata_Sales[[#This Row],[Product Name]],Category_table[#Data],2,0)</f>
        <v>No_1</v>
      </c>
      <c r="O8391" s="78">
        <f>VLOOKUP(Vata_Sales[[#This Row],[Product Name]],Category_table[#Data],3,0)</f>
        <v>1</v>
      </c>
    </row>
    <row r="8392" spans="1:15" ht="25.5" customHeight="1" x14ac:dyDescent="0.25">
      <c r="A8392" s="78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7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K8392" s="77"/>
      <c r="L8392" s="37">
        <f>Vata_Sales[[#This Row],[Price]]-Vata_Sales[[#This Row],[Discount]]</f>
        <v>10200</v>
      </c>
      <c r="M8392" s="77"/>
      <c r="N8392" s="78" t="str">
        <f>VLOOKUP(Vata_Sales[[#This Row],[Product Name]],Category_table[#Data],2,0)</f>
        <v>No_1</v>
      </c>
      <c r="O8392" s="78">
        <f>VLOOKUP(Vata_Sales[[#This Row],[Product Name]],Category_table[#Data],3,0)</f>
        <v>1</v>
      </c>
    </row>
    <row r="8393" spans="1:15" ht="25.5" customHeight="1" x14ac:dyDescent="0.25">
      <c r="A8393" s="78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7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K8393" s="77"/>
      <c r="L8393" s="37">
        <f>Vata_Sales[[#This Row],[Price]]-Vata_Sales[[#This Row],[Discount]]</f>
        <v>1000</v>
      </c>
      <c r="M8393" s="77"/>
      <c r="N8393" s="78" t="str">
        <f>VLOOKUP(Vata_Sales[[#This Row],[Product Name]],Category_table[#Data],2,0)</f>
        <v>Adla_1</v>
      </c>
      <c r="O8393" s="78">
        <f>VLOOKUP(Vata_Sales[[#This Row],[Product Name]],Category_table[#Data],3,0)</f>
        <v>7</v>
      </c>
    </row>
    <row r="8394" spans="1:15" ht="25.5" customHeight="1" x14ac:dyDescent="0.25">
      <c r="A8394" s="78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7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K8394" s="77"/>
      <c r="L8394" s="37">
        <f>Vata_Sales[[#This Row],[Price]]-Vata_Sales[[#This Row],[Discount]]</f>
        <v>40800</v>
      </c>
      <c r="M8394" s="77"/>
      <c r="N8394" s="78" t="str">
        <f>VLOOKUP(Vata_Sales[[#This Row],[Product Name]],Category_table[#Data],2,0)</f>
        <v>No_1</v>
      </c>
      <c r="O8394" s="78">
        <f>VLOOKUP(Vata_Sales[[#This Row],[Product Name]],Category_table[#Data],3,0)</f>
        <v>1</v>
      </c>
    </row>
    <row r="8395" spans="1:15" ht="25.5" customHeight="1" x14ac:dyDescent="0.25">
      <c r="A8395" s="78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7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K8395" s="77"/>
      <c r="L8395" s="37">
        <f>Vata_Sales[[#This Row],[Price]]-Vata_Sales[[#This Row],[Discount]]</f>
        <v>40800</v>
      </c>
      <c r="M8395" s="77"/>
      <c r="N8395" s="78" t="str">
        <f>VLOOKUP(Vata_Sales[[#This Row],[Product Name]],Category_table[#Data],2,0)</f>
        <v>No_1</v>
      </c>
      <c r="O8395" s="78">
        <f>VLOOKUP(Vata_Sales[[#This Row],[Product Name]],Category_table[#Data],3,0)</f>
        <v>1</v>
      </c>
    </row>
    <row r="8396" spans="1:15" ht="25.5" customHeight="1" x14ac:dyDescent="0.25">
      <c r="A8396" s="78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7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K8396" s="77"/>
      <c r="L8396" s="37">
        <f>Vata_Sales[[#This Row],[Price]]-Vata_Sales[[#This Row],[Discount]]</f>
        <v>1100</v>
      </c>
      <c r="M8396" s="77"/>
      <c r="N8396" s="78" t="str">
        <f>VLOOKUP(Vata_Sales[[#This Row],[Product Name]],Category_table[#Data],2,0)</f>
        <v>Khowa</v>
      </c>
      <c r="O8396" s="78">
        <f>VLOOKUP(Vata_Sales[[#This Row],[Product Name]],Category_table[#Data],3,0)</f>
        <v>8</v>
      </c>
    </row>
    <row r="8397" spans="1:15" ht="25.5" customHeight="1" x14ac:dyDescent="0.25">
      <c r="A8397" s="78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7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K8397" s="77"/>
      <c r="L8397" s="37">
        <f>Vata_Sales[[#This Row],[Price]]-Vata_Sales[[#This Row],[Discount]]</f>
        <v>1400</v>
      </c>
      <c r="M8397" s="77"/>
      <c r="N8397" s="78" t="str">
        <f>VLOOKUP(Vata_Sales[[#This Row],[Product Name]],Category_table[#Data],2,0)</f>
        <v>No_3</v>
      </c>
      <c r="O8397" s="78">
        <f>VLOOKUP(Vata_Sales[[#This Row],[Product Name]],Category_table[#Data],3,0)</f>
        <v>5</v>
      </c>
    </row>
    <row r="8398" spans="1:15" ht="25.5" customHeight="1" x14ac:dyDescent="0.25">
      <c r="A8398" s="78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7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K8398" s="77"/>
      <c r="L8398" s="37">
        <f>Vata_Sales[[#This Row],[Price]]-Vata_Sales[[#This Row],[Discount]]</f>
        <v>5200</v>
      </c>
      <c r="M8398" s="77"/>
      <c r="N8398" s="78" t="str">
        <f>VLOOKUP(Vata_Sales[[#This Row],[Product Name]],Category_table[#Data],2,0)</f>
        <v>No_1</v>
      </c>
      <c r="O8398" s="78">
        <f>VLOOKUP(Vata_Sales[[#This Row],[Product Name]],Category_table[#Data],3,0)</f>
        <v>1</v>
      </c>
    </row>
    <row r="8399" spans="1:15" ht="25.5" customHeight="1" x14ac:dyDescent="0.25">
      <c r="A8399" s="78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7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K8399" s="77"/>
      <c r="L8399" s="37">
        <f>Vata_Sales[[#This Row],[Price]]-Vata_Sales[[#This Row],[Discount]]</f>
        <v>10300</v>
      </c>
      <c r="M8399" s="77"/>
      <c r="N8399" s="78" t="str">
        <f>VLOOKUP(Vata_Sales[[#This Row],[Product Name]],Category_table[#Data],2,0)</f>
        <v>Picket</v>
      </c>
      <c r="O8399" s="78">
        <f>VLOOKUP(Vata_Sales[[#This Row],[Product Name]],Category_table[#Data],3,0)</f>
        <v>2</v>
      </c>
    </row>
    <row r="8400" spans="1:15" ht="25.5" customHeight="1" x14ac:dyDescent="0.25">
      <c r="A8400" s="78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7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K8400" s="77"/>
      <c r="L8400" s="37">
        <f>Vata_Sales[[#This Row],[Price]]-Vata_Sales[[#This Row],[Discount]]</f>
        <v>30000</v>
      </c>
      <c r="M8400" s="77"/>
      <c r="N8400" s="78" t="str">
        <f>VLOOKUP(Vata_Sales[[#This Row],[Product Name]],Category_table[#Data],2,0)</f>
        <v>No_3</v>
      </c>
      <c r="O8400" s="78">
        <f>VLOOKUP(Vata_Sales[[#This Row],[Product Name]],Category_table[#Data],3,0)</f>
        <v>5</v>
      </c>
    </row>
    <row r="8401" spans="1:15" ht="25.5" customHeight="1" x14ac:dyDescent="0.25">
      <c r="A8401" s="78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7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K8401" s="77"/>
      <c r="L8401" s="37">
        <f>Vata_Sales[[#This Row],[Price]]-Vata_Sales[[#This Row],[Discount]]</f>
        <v>30000</v>
      </c>
      <c r="M8401" s="77"/>
      <c r="N8401" s="78" t="str">
        <f>VLOOKUP(Vata_Sales[[#This Row],[Product Name]],Category_table[#Data],2,0)</f>
        <v>No_3</v>
      </c>
      <c r="O8401" s="78">
        <f>VLOOKUP(Vata_Sales[[#This Row],[Product Name]],Category_table[#Data],3,0)</f>
        <v>5</v>
      </c>
    </row>
    <row r="8402" spans="1:15" ht="25.5" customHeight="1" x14ac:dyDescent="0.25">
      <c r="A8402" s="78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7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K8402" s="77"/>
      <c r="L8402" s="37">
        <f>Vata_Sales[[#This Row],[Price]]-Vata_Sales[[#This Row],[Discount]]</f>
        <v>9200</v>
      </c>
      <c r="M8402" s="77"/>
      <c r="N8402" s="78" t="str">
        <f>VLOOKUP(Vata_Sales[[#This Row],[Product Name]],Category_table[#Data],2,0)</f>
        <v>No_2</v>
      </c>
      <c r="O8402" s="78">
        <f>VLOOKUP(Vata_Sales[[#This Row],[Product Name]],Category_table[#Data],3,0)</f>
        <v>3</v>
      </c>
    </row>
    <row r="8403" spans="1:15" ht="25.5" customHeight="1" x14ac:dyDescent="0.25">
      <c r="A8403" s="78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7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K8403" s="77"/>
      <c r="L8403" s="37">
        <f>Vata_Sales[[#This Row],[Price]]-Vata_Sales[[#This Row],[Discount]]</f>
        <v>20400</v>
      </c>
      <c r="M8403" s="77"/>
      <c r="N8403" s="78" t="str">
        <f>VLOOKUP(Vata_Sales[[#This Row],[Product Name]],Category_table[#Data],2,0)</f>
        <v>No_1</v>
      </c>
      <c r="O8403" s="78">
        <f>VLOOKUP(Vata_Sales[[#This Row],[Product Name]],Category_table[#Data],3,0)</f>
        <v>1</v>
      </c>
    </row>
    <row r="8404" spans="1:15" ht="25.5" customHeight="1" x14ac:dyDescent="0.25">
      <c r="A8404" s="78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7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K8404" s="77"/>
      <c r="L8404" s="37">
        <f>Vata_Sales[[#This Row],[Price]]-Vata_Sales[[#This Row],[Discount]]</f>
        <v>10200</v>
      </c>
      <c r="M8404" s="77"/>
      <c r="N8404" s="78" t="str">
        <f>VLOOKUP(Vata_Sales[[#This Row],[Product Name]],Category_table[#Data],2,0)</f>
        <v>No_1</v>
      </c>
      <c r="O8404" s="78">
        <f>VLOOKUP(Vata_Sales[[#This Row],[Product Name]],Category_table[#Data],3,0)</f>
        <v>1</v>
      </c>
    </row>
    <row r="8405" spans="1:15" ht="25.5" customHeight="1" x14ac:dyDescent="0.25">
      <c r="A8405" s="78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7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K8405" s="77"/>
      <c r="L8405" s="37">
        <f>Vata_Sales[[#This Row],[Price]]-Vata_Sales[[#This Row],[Discount]]</f>
        <v>10300</v>
      </c>
      <c r="M8405" s="77"/>
      <c r="N8405" s="78" t="str">
        <f>VLOOKUP(Vata_Sales[[#This Row],[Product Name]],Category_table[#Data],2,0)</f>
        <v>No_1</v>
      </c>
      <c r="O8405" s="78">
        <f>VLOOKUP(Vata_Sales[[#This Row],[Product Name]],Category_table[#Data],3,0)</f>
        <v>1</v>
      </c>
    </row>
    <row r="8406" spans="1:15" ht="25.5" customHeight="1" x14ac:dyDescent="0.25">
      <c r="A8406" s="78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7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K8406" s="77"/>
      <c r="L8406" s="37">
        <f>Vata_Sales[[#This Row],[Price]]-Vata_Sales[[#This Row],[Discount]]</f>
        <v>18400</v>
      </c>
      <c r="M8406" s="77"/>
      <c r="N8406" s="78" t="str">
        <f>VLOOKUP(Vata_Sales[[#This Row],[Product Name]],Category_table[#Data],2,0)</f>
        <v>No_2</v>
      </c>
      <c r="O8406" s="78">
        <f>VLOOKUP(Vata_Sales[[#This Row],[Product Name]],Category_table[#Data],3,0)</f>
        <v>3</v>
      </c>
    </row>
    <row r="8407" spans="1:15" ht="25.5" customHeight="1" x14ac:dyDescent="0.25">
      <c r="A8407" s="78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7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K8407" s="77"/>
      <c r="L8407" s="37">
        <f>Vata_Sales[[#This Row],[Price]]-Vata_Sales[[#This Row],[Discount]]</f>
        <v>10200</v>
      </c>
      <c r="M8407" s="77"/>
      <c r="N8407" s="78" t="str">
        <f>VLOOKUP(Vata_Sales[[#This Row],[Product Name]],Category_table[#Data],2,0)</f>
        <v>No_1</v>
      </c>
      <c r="O8407" s="78">
        <f>VLOOKUP(Vata_Sales[[#This Row],[Product Name]],Category_table[#Data],3,0)</f>
        <v>1</v>
      </c>
    </row>
    <row r="8408" spans="1:15" ht="25.5" customHeight="1" x14ac:dyDescent="0.25">
      <c r="A8408" s="78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7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K8408" s="77"/>
      <c r="L8408" s="37">
        <f>Vata_Sales[[#This Row],[Price]]-Vata_Sales[[#This Row],[Discount]]</f>
        <v>9200</v>
      </c>
      <c r="M8408" s="77"/>
      <c r="N8408" s="78" t="str">
        <f>VLOOKUP(Vata_Sales[[#This Row],[Product Name]],Category_table[#Data],2,0)</f>
        <v>No_2</v>
      </c>
      <c r="O8408" s="78">
        <f>VLOOKUP(Vata_Sales[[#This Row],[Product Name]],Category_table[#Data],3,0)</f>
        <v>3</v>
      </c>
    </row>
    <row r="8409" spans="1:15" ht="25.5" customHeight="1" x14ac:dyDescent="0.25">
      <c r="A8409" s="78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7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K8409" s="77"/>
      <c r="L8409" s="37">
        <f>Vata_Sales[[#This Row],[Price]]-Vata_Sales[[#This Row],[Discount]]</f>
        <v>20000</v>
      </c>
      <c r="M8409" s="77"/>
      <c r="N8409" s="78" t="str">
        <f>VLOOKUP(Vata_Sales[[#This Row],[Product Name]],Category_table[#Data],2,0)</f>
        <v>Picket</v>
      </c>
      <c r="O8409" s="78">
        <f>VLOOKUP(Vata_Sales[[#This Row],[Product Name]],Category_table[#Data],3,0)</f>
        <v>2</v>
      </c>
    </row>
    <row r="8410" spans="1:15" ht="25.5" customHeight="1" x14ac:dyDescent="0.25">
      <c r="A8410" s="78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7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K8410" s="77"/>
      <c r="L8410" s="37">
        <f>Vata_Sales[[#This Row],[Price]]-Vata_Sales[[#This Row],[Discount]]</f>
        <v>20600</v>
      </c>
      <c r="M8410" s="77"/>
      <c r="N8410" s="78" t="str">
        <f>VLOOKUP(Vata_Sales[[#This Row],[Product Name]],Category_table[#Data],2,0)</f>
        <v>No_1</v>
      </c>
      <c r="O8410" s="78">
        <f>VLOOKUP(Vata_Sales[[#This Row],[Product Name]],Category_table[#Data],3,0)</f>
        <v>1</v>
      </c>
    </row>
    <row r="8411" spans="1:15" ht="25.5" customHeight="1" x14ac:dyDescent="0.25">
      <c r="A8411" s="78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7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K8411" s="77"/>
      <c r="L8411" s="37">
        <f>Vata_Sales[[#This Row],[Price]]-Vata_Sales[[#This Row],[Discount]]</f>
        <v>500</v>
      </c>
      <c r="M8411" s="77"/>
      <c r="N8411" s="78" t="str">
        <f>VLOOKUP(Vata_Sales[[#This Row],[Product Name]],Category_table[#Data],2,0)</f>
        <v>Adla_3</v>
      </c>
      <c r="O8411" s="78">
        <f>VLOOKUP(Vata_Sales[[#This Row],[Product Name]],Category_table[#Data],3,0)</f>
        <v>9</v>
      </c>
    </row>
    <row r="8412" spans="1:15" ht="25.5" customHeight="1" x14ac:dyDescent="0.25">
      <c r="A8412" s="78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7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K8412" s="77"/>
      <c r="L8412" s="37">
        <f>Vata_Sales[[#This Row],[Price]]-Vata_Sales[[#This Row],[Discount]]</f>
        <v>1800</v>
      </c>
      <c r="M8412" s="77"/>
      <c r="N8412" s="78" t="str">
        <f>VLOOKUP(Vata_Sales[[#This Row],[Product Name]],Category_table[#Data],2,0)</f>
        <v>Adla_1</v>
      </c>
      <c r="O8412" s="78">
        <f>VLOOKUP(Vata_Sales[[#This Row],[Product Name]],Category_table[#Data],3,0)</f>
        <v>7</v>
      </c>
    </row>
    <row r="8413" spans="1:15" ht="25.5" customHeight="1" x14ac:dyDescent="0.25">
      <c r="A8413" s="78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7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K8413" s="77"/>
      <c r="L8413" s="37">
        <f>Vata_Sales[[#This Row],[Price]]-Vata_Sales[[#This Row],[Discount]]</f>
        <v>4500</v>
      </c>
      <c r="M8413" s="77"/>
      <c r="N8413" s="78" t="str">
        <f>VLOOKUP(Vata_Sales[[#This Row],[Product Name]],Category_table[#Data],2,0)</f>
        <v>Adla_1</v>
      </c>
      <c r="O8413" s="78">
        <f>VLOOKUP(Vata_Sales[[#This Row],[Product Name]],Category_table[#Data],3,0)</f>
        <v>7</v>
      </c>
    </row>
    <row r="8414" spans="1:15" ht="25.5" customHeight="1" x14ac:dyDescent="0.25">
      <c r="A8414" s="78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7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 s="77">
        <v>20</v>
      </c>
      <c r="L8414" s="37">
        <f>Vata_Sales[[#This Row],[Price]]-Vata_Sales[[#This Row],[Discount]]</f>
        <v>5900</v>
      </c>
      <c r="M8414" s="77"/>
      <c r="N8414" s="78" t="str">
        <f>VLOOKUP(Vata_Sales[[#This Row],[Product Name]],Category_table[#Data],2,0)</f>
        <v>Goyra</v>
      </c>
      <c r="O8414" s="78">
        <f>VLOOKUP(Vata_Sales[[#This Row],[Product Name]],Category_table[#Data],3,0)</f>
        <v>6</v>
      </c>
    </row>
    <row r="8415" spans="1:15" ht="25.5" customHeight="1" x14ac:dyDescent="0.25">
      <c r="A8415" s="78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7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K8415" s="77"/>
      <c r="L8415" s="37">
        <f>Vata_Sales[[#This Row],[Price]]-Vata_Sales[[#This Row],[Discount]]</f>
        <v>30000</v>
      </c>
      <c r="M8415" s="77"/>
      <c r="N8415" s="78" t="str">
        <f>VLOOKUP(Vata_Sales[[#This Row],[Product Name]],Category_table[#Data],2,0)</f>
        <v>No_3</v>
      </c>
      <c r="O8415" s="78">
        <f>VLOOKUP(Vata_Sales[[#This Row],[Product Name]],Category_table[#Data],3,0)</f>
        <v>5</v>
      </c>
    </row>
    <row r="8416" spans="1:15" ht="25.5" customHeight="1" x14ac:dyDescent="0.25">
      <c r="A8416" s="78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7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K8416" s="77"/>
      <c r="L8416" s="37">
        <f>Vata_Sales[[#This Row],[Price]]-Vata_Sales[[#This Row],[Discount]]</f>
        <v>1000</v>
      </c>
      <c r="M8416" s="77"/>
      <c r="N8416" s="78" t="str">
        <f>VLOOKUP(Vata_Sales[[#This Row],[Product Name]],Category_table[#Data],2,0)</f>
        <v>Adla_1</v>
      </c>
      <c r="O8416" s="78">
        <f>VLOOKUP(Vata_Sales[[#This Row],[Product Name]],Category_table[#Data],3,0)</f>
        <v>7</v>
      </c>
    </row>
    <row r="8417" spans="1:15" ht="25.5" customHeight="1" x14ac:dyDescent="0.25">
      <c r="A8417" s="78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7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K8417" s="77"/>
      <c r="L8417" s="37">
        <f>Vata_Sales[[#This Row],[Price]]-Vata_Sales[[#This Row],[Discount]]</f>
        <v>10200</v>
      </c>
      <c r="M8417" s="77"/>
      <c r="N8417" s="78" t="str">
        <f>VLOOKUP(Vata_Sales[[#This Row],[Product Name]],Category_table[#Data],2,0)</f>
        <v>No_1</v>
      </c>
      <c r="O8417" s="78">
        <f>VLOOKUP(Vata_Sales[[#This Row],[Product Name]],Category_table[#Data],3,0)</f>
        <v>1</v>
      </c>
    </row>
    <row r="8418" spans="1:15" ht="25.5" customHeight="1" x14ac:dyDescent="0.25">
      <c r="A8418" s="78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7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K8418" s="77"/>
      <c r="L8418" s="37">
        <f>Vata_Sales[[#This Row],[Price]]-Vata_Sales[[#This Row],[Discount]]</f>
        <v>1000</v>
      </c>
      <c r="M8418" s="77"/>
      <c r="N8418" s="78" t="str">
        <f>VLOOKUP(Vata_Sales[[#This Row],[Product Name]],Category_table[#Data],2,0)</f>
        <v>Adla_3</v>
      </c>
      <c r="O8418" s="78">
        <f>VLOOKUP(Vata_Sales[[#This Row],[Product Name]],Category_table[#Data],3,0)</f>
        <v>9</v>
      </c>
    </row>
    <row r="8419" spans="1:15" ht="25.5" customHeight="1" x14ac:dyDescent="0.25">
      <c r="A8419" s="78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7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K8419" s="77"/>
      <c r="L8419" s="37">
        <f>Vata_Sales[[#This Row],[Price]]-Vata_Sales[[#This Row],[Discount]]</f>
        <v>9200</v>
      </c>
      <c r="M8419" s="77"/>
      <c r="N8419" s="78" t="str">
        <f>VLOOKUP(Vata_Sales[[#This Row],[Product Name]],Category_table[#Data],2,0)</f>
        <v>No_2</v>
      </c>
      <c r="O8419" s="78">
        <f>VLOOKUP(Vata_Sales[[#This Row],[Product Name]],Category_table[#Data],3,0)</f>
        <v>3</v>
      </c>
    </row>
    <row r="8420" spans="1:15" ht="25.5" customHeight="1" x14ac:dyDescent="0.25">
      <c r="A8420" s="78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7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K8420" s="77"/>
      <c r="L8420" s="37">
        <f>Vata_Sales[[#This Row],[Price]]-Vata_Sales[[#This Row],[Discount]]</f>
        <v>10300</v>
      </c>
      <c r="M8420" s="77"/>
      <c r="N8420" s="78" t="str">
        <f>VLOOKUP(Vata_Sales[[#This Row],[Product Name]],Category_table[#Data],2,0)</f>
        <v>Picket</v>
      </c>
      <c r="O8420" s="78">
        <f>VLOOKUP(Vata_Sales[[#This Row],[Product Name]],Category_table[#Data],3,0)</f>
        <v>2</v>
      </c>
    </row>
    <row r="8421" spans="1:15" ht="25.5" customHeight="1" x14ac:dyDescent="0.25">
      <c r="A8421" s="78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7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K8421" s="77"/>
      <c r="L8421" s="37">
        <f>Vata_Sales[[#This Row],[Price]]-Vata_Sales[[#This Row],[Discount]]</f>
        <v>10300</v>
      </c>
      <c r="M8421" s="77"/>
      <c r="N8421" s="78" t="str">
        <f>VLOOKUP(Vata_Sales[[#This Row],[Product Name]],Category_table[#Data],2,0)</f>
        <v>No_1</v>
      </c>
      <c r="O8421" s="78">
        <f>VLOOKUP(Vata_Sales[[#This Row],[Product Name]],Category_table[#Data],3,0)</f>
        <v>1</v>
      </c>
    </row>
    <row r="8422" spans="1:15" ht="25.5" customHeight="1" x14ac:dyDescent="0.25">
      <c r="A8422" s="78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7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K8422" s="77"/>
      <c r="L8422" s="37">
        <f>Vata_Sales[[#This Row],[Price]]-Vata_Sales[[#This Row],[Discount]]</f>
        <v>9270</v>
      </c>
      <c r="M8422" s="77"/>
      <c r="N8422" s="78" t="str">
        <f>VLOOKUP(Vata_Sales[[#This Row],[Product Name]],Category_table[#Data],2,0)</f>
        <v>No_1</v>
      </c>
      <c r="O8422" s="78">
        <f>VLOOKUP(Vata_Sales[[#This Row],[Product Name]],Category_table[#Data],3,0)</f>
        <v>1</v>
      </c>
    </row>
    <row r="8423" spans="1:15" ht="25.5" customHeight="1" x14ac:dyDescent="0.25">
      <c r="A8423" s="78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7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 s="77">
        <v>10</v>
      </c>
      <c r="L8423" s="37">
        <f>Vata_Sales[[#This Row],[Price]]-Vata_Sales[[#This Row],[Discount]]</f>
        <v>7200.0000000000009</v>
      </c>
      <c r="M8423" s="77"/>
      <c r="N8423" s="78" t="str">
        <f>VLOOKUP(Vata_Sales[[#This Row],[Product Name]],Category_table[#Data],2,0)</f>
        <v>No_1</v>
      </c>
      <c r="O8423" s="78">
        <f>VLOOKUP(Vata_Sales[[#This Row],[Product Name]],Category_table[#Data],3,0)</f>
        <v>1</v>
      </c>
    </row>
    <row r="8424" spans="1:15" ht="25.5" customHeight="1" x14ac:dyDescent="0.25">
      <c r="A8424" s="78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7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K8424" s="77"/>
      <c r="L8424" s="37">
        <f>Vata_Sales[[#This Row],[Price]]-Vata_Sales[[#This Row],[Discount]]</f>
        <v>500</v>
      </c>
      <c r="M8424" s="77"/>
      <c r="N8424" s="78" t="str">
        <f>VLOOKUP(Vata_Sales[[#This Row],[Product Name]],Category_table[#Data],2,0)</f>
        <v>Adla_3</v>
      </c>
      <c r="O8424" s="78">
        <f>VLOOKUP(Vata_Sales[[#This Row],[Product Name]],Category_table[#Data],3,0)</f>
        <v>9</v>
      </c>
    </row>
    <row r="8425" spans="1:15" ht="25.5" customHeight="1" x14ac:dyDescent="0.25">
      <c r="A8425" s="78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7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K8425" s="77"/>
      <c r="L8425" s="37">
        <f>Vata_Sales[[#This Row],[Price]]-Vata_Sales[[#This Row],[Discount]]</f>
        <v>4100</v>
      </c>
      <c r="M8425" s="77"/>
      <c r="N8425" s="78" t="str">
        <f>VLOOKUP(Vata_Sales[[#This Row],[Product Name]],Category_table[#Data],2,0)</f>
        <v>Kara</v>
      </c>
      <c r="O8425" s="78">
        <f>VLOOKUP(Vata_Sales[[#This Row],[Product Name]],Category_table[#Data],3,0)</f>
        <v>4</v>
      </c>
    </row>
    <row r="8426" spans="1:15" ht="25.5" customHeight="1" x14ac:dyDescent="0.25">
      <c r="A8426" s="78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7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K8426" s="77"/>
      <c r="L8426" s="37">
        <f>Vata_Sales[[#This Row],[Price]]-Vata_Sales[[#This Row],[Discount]]</f>
        <v>60600</v>
      </c>
      <c r="M8426" s="77"/>
      <c r="N8426" s="78" t="str">
        <f>VLOOKUP(Vata_Sales[[#This Row],[Product Name]],Category_table[#Data],2,0)</f>
        <v>Picket</v>
      </c>
      <c r="O8426" s="78">
        <f>VLOOKUP(Vata_Sales[[#This Row],[Product Name]],Category_table[#Data],3,0)</f>
        <v>2</v>
      </c>
    </row>
    <row r="8427" spans="1:15" ht="25.5" customHeight="1" x14ac:dyDescent="0.25">
      <c r="A8427" s="78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7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K8427" s="77"/>
      <c r="L8427" s="37">
        <f>Vata_Sales[[#This Row],[Price]]-Vata_Sales[[#This Row],[Discount]]</f>
        <v>2050</v>
      </c>
      <c r="M8427" s="77"/>
      <c r="N8427" s="78" t="str">
        <f>VLOOKUP(Vata_Sales[[#This Row],[Product Name]],Category_table[#Data],2,0)</f>
        <v>No_1</v>
      </c>
      <c r="O8427" s="78">
        <f>VLOOKUP(Vata_Sales[[#This Row],[Product Name]],Category_table[#Data],3,0)</f>
        <v>1</v>
      </c>
    </row>
    <row r="8428" spans="1:15" ht="25.5" customHeight="1" x14ac:dyDescent="0.25">
      <c r="A8428" s="78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7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K8428" s="77"/>
      <c r="L8428" s="37">
        <f>Vata_Sales[[#This Row],[Price]]-Vata_Sales[[#This Row],[Discount]]</f>
        <v>10300</v>
      </c>
      <c r="M8428" s="77"/>
      <c r="N8428" s="78" t="str">
        <f>VLOOKUP(Vata_Sales[[#This Row],[Product Name]],Category_table[#Data],2,0)</f>
        <v>Picket</v>
      </c>
      <c r="O8428" s="78">
        <f>VLOOKUP(Vata_Sales[[#This Row],[Product Name]],Category_table[#Data],3,0)</f>
        <v>2</v>
      </c>
    </row>
    <row r="8429" spans="1:15" ht="25.5" customHeight="1" x14ac:dyDescent="0.25">
      <c r="A8429" s="78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7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K8429" s="77"/>
      <c r="L8429" s="37">
        <f>Vata_Sales[[#This Row],[Price]]-Vata_Sales[[#This Row],[Discount]]</f>
        <v>35000</v>
      </c>
      <c r="M8429" s="77"/>
      <c r="N8429" s="78" t="str">
        <f>VLOOKUP(Vata_Sales[[#This Row],[Product Name]],Category_table[#Data],2,0)</f>
        <v>No_3</v>
      </c>
      <c r="O8429" s="78">
        <f>VLOOKUP(Vata_Sales[[#This Row],[Product Name]],Category_table[#Data],3,0)</f>
        <v>5</v>
      </c>
    </row>
    <row r="8430" spans="1:15" ht="25.5" customHeight="1" x14ac:dyDescent="0.25">
      <c r="A8430" s="78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7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K8430" s="77"/>
      <c r="L8430" s="37">
        <f>Vata_Sales[[#This Row],[Price]]-Vata_Sales[[#This Row],[Discount]]</f>
        <v>1400</v>
      </c>
      <c r="M8430" s="77"/>
      <c r="N8430" s="78" t="str">
        <f>VLOOKUP(Vata_Sales[[#This Row],[Product Name]],Category_table[#Data],2,0)</f>
        <v>Adla_3</v>
      </c>
      <c r="O8430" s="78">
        <f>VLOOKUP(Vata_Sales[[#This Row],[Product Name]],Category_table[#Data],3,0)</f>
        <v>9</v>
      </c>
    </row>
    <row r="8431" spans="1:15" ht="25.5" customHeight="1" x14ac:dyDescent="0.25">
      <c r="A8431" s="78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7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K8431" s="77"/>
      <c r="L8431" s="37">
        <f>Vata_Sales[[#This Row],[Price]]-Vata_Sales[[#This Row],[Discount]]</f>
        <v>1900</v>
      </c>
      <c r="M8431" s="77"/>
      <c r="N8431" s="78" t="str">
        <f>VLOOKUP(Vata_Sales[[#This Row],[Product Name]],Category_table[#Data],2,0)</f>
        <v>Adla_1</v>
      </c>
      <c r="O8431" s="78">
        <f>VLOOKUP(Vata_Sales[[#This Row],[Product Name]],Category_table[#Data],3,0)</f>
        <v>7</v>
      </c>
    </row>
    <row r="8432" spans="1:15" ht="25.5" customHeight="1" x14ac:dyDescent="0.25">
      <c r="A8432" s="78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7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K8432" s="77"/>
      <c r="L8432" s="37">
        <f>Vata_Sales[[#This Row],[Price]]-Vata_Sales[[#This Row],[Discount]]</f>
        <v>41400</v>
      </c>
      <c r="M8432" s="77"/>
      <c r="N8432" s="78" t="str">
        <f>VLOOKUP(Vata_Sales[[#This Row],[Product Name]],Category_table[#Data],2,0)</f>
        <v>No_2</v>
      </c>
      <c r="O8432" s="78">
        <f>VLOOKUP(Vata_Sales[[#This Row],[Product Name]],Category_table[#Data],3,0)</f>
        <v>3</v>
      </c>
    </row>
    <row r="8433" spans="1:15" ht="25.5" customHeight="1" x14ac:dyDescent="0.25">
      <c r="A8433" s="78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7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K8433" s="77"/>
      <c r="L8433" s="37">
        <f>Vata_Sales[[#This Row],[Price]]-Vata_Sales[[#This Row],[Discount]]</f>
        <v>36800</v>
      </c>
      <c r="M8433" s="77"/>
      <c r="N8433" s="78" t="str">
        <f>VLOOKUP(Vata_Sales[[#This Row],[Product Name]],Category_table[#Data],2,0)</f>
        <v>No_2</v>
      </c>
      <c r="O8433" s="78">
        <f>VLOOKUP(Vata_Sales[[#This Row],[Product Name]],Category_table[#Data],3,0)</f>
        <v>3</v>
      </c>
    </row>
    <row r="8434" spans="1:15" ht="25.5" customHeight="1" x14ac:dyDescent="0.25">
      <c r="A8434" s="78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7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K8434" s="77"/>
      <c r="L8434" s="37">
        <f>Vata_Sales[[#This Row],[Price]]-Vata_Sales[[#This Row],[Discount]]</f>
        <v>24000</v>
      </c>
      <c r="M8434" s="77"/>
      <c r="N8434" s="78" t="str">
        <f>VLOOKUP(Vata_Sales[[#This Row],[Product Name]],Category_table[#Data],2,0)</f>
        <v>Kara</v>
      </c>
      <c r="O8434" s="78">
        <f>VLOOKUP(Vata_Sales[[#This Row],[Product Name]],Category_table[#Data],3,0)</f>
        <v>4</v>
      </c>
    </row>
    <row r="8435" spans="1:15" ht="25.5" customHeight="1" x14ac:dyDescent="0.25">
      <c r="A8435" s="78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7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K8435" s="77"/>
      <c r="L8435" s="37">
        <f>Vata_Sales[[#This Row],[Price]]-Vata_Sales[[#This Row],[Discount]]</f>
        <v>27900.000000000004</v>
      </c>
      <c r="M8435" s="77"/>
      <c r="N8435" s="78" t="str">
        <f>VLOOKUP(Vata_Sales[[#This Row],[Product Name]],Category_table[#Data],2,0)</f>
        <v>No_2</v>
      </c>
      <c r="O8435" s="78">
        <f>VLOOKUP(Vata_Sales[[#This Row],[Product Name]],Category_table[#Data],3,0)</f>
        <v>3</v>
      </c>
    </row>
    <row r="8436" spans="1:15" ht="25.5" customHeight="1" x14ac:dyDescent="0.25">
      <c r="A8436" s="78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7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K8436" s="77"/>
      <c r="L8436" s="37">
        <f>Vata_Sales[[#This Row],[Price]]-Vata_Sales[[#This Row],[Discount]]</f>
        <v>10300</v>
      </c>
      <c r="M8436" s="77"/>
      <c r="N8436" s="78" t="str">
        <f>VLOOKUP(Vata_Sales[[#This Row],[Product Name]],Category_table[#Data],2,0)</f>
        <v>Picket</v>
      </c>
      <c r="O8436" s="78">
        <f>VLOOKUP(Vata_Sales[[#This Row],[Product Name]],Category_table[#Data],3,0)</f>
        <v>2</v>
      </c>
    </row>
    <row r="8437" spans="1:15" ht="25.5" customHeight="1" x14ac:dyDescent="0.25">
      <c r="A8437" s="78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7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K8437" s="77"/>
      <c r="L8437" s="37">
        <f>Vata_Sales[[#This Row],[Price]]-Vata_Sales[[#This Row],[Discount]]</f>
        <v>1050</v>
      </c>
      <c r="M8437" s="77"/>
      <c r="N8437" s="78" t="str">
        <f>VLOOKUP(Vata_Sales[[#This Row],[Product Name]],Category_table[#Data],2,0)</f>
        <v>No_1</v>
      </c>
      <c r="O8437" s="78">
        <f>VLOOKUP(Vata_Sales[[#This Row],[Product Name]],Category_table[#Data],3,0)</f>
        <v>1</v>
      </c>
    </row>
    <row r="8438" spans="1:15" ht="25.5" customHeight="1" x14ac:dyDescent="0.25">
      <c r="A8438" s="78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7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K8438" s="77"/>
      <c r="L8438" s="37">
        <f>Vata_Sales[[#This Row],[Price]]-Vata_Sales[[#This Row],[Discount]]</f>
        <v>3000</v>
      </c>
      <c r="M8438" s="77"/>
      <c r="N8438" s="78" t="str">
        <f>VLOOKUP(Vata_Sales[[#This Row],[Product Name]],Category_table[#Data],2,0)</f>
        <v>No_3</v>
      </c>
      <c r="O8438" s="78">
        <f>VLOOKUP(Vata_Sales[[#This Row],[Product Name]],Category_table[#Data],3,0)</f>
        <v>5</v>
      </c>
    </row>
    <row r="8439" spans="1:15" ht="25.5" customHeight="1" x14ac:dyDescent="0.25">
      <c r="A8439" s="78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7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K8439" s="77"/>
      <c r="L8439" s="37">
        <f>Vata_Sales[[#This Row],[Price]]-Vata_Sales[[#This Row],[Discount]]</f>
        <v>10000</v>
      </c>
      <c r="M8439" s="77"/>
      <c r="N8439" s="78" t="str">
        <f>VLOOKUP(Vata_Sales[[#This Row],[Product Name]],Category_table[#Data],2,0)</f>
        <v>No_1</v>
      </c>
      <c r="O8439" s="78">
        <f>VLOOKUP(Vata_Sales[[#This Row],[Product Name]],Category_table[#Data],3,0)</f>
        <v>1</v>
      </c>
    </row>
    <row r="8440" spans="1:15" ht="25.5" customHeight="1" x14ac:dyDescent="0.25">
      <c r="A8440" s="78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7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K8440" s="77"/>
      <c r="L8440" s="37">
        <f>Vata_Sales[[#This Row],[Price]]-Vata_Sales[[#This Row],[Discount]]</f>
        <v>20000</v>
      </c>
      <c r="M8440" s="77"/>
      <c r="N8440" s="78" t="str">
        <f>VLOOKUP(Vata_Sales[[#This Row],[Product Name]],Category_table[#Data],2,0)</f>
        <v>Picket</v>
      </c>
      <c r="O8440" s="78">
        <f>VLOOKUP(Vata_Sales[[#This Row],[Product Name]],Category_table[#Data],3,0)</f>
        <v>2</v>
      </c>
    </row>
    <row r="8441" spans="1:15" ht="25.5" customHeight="1" x14ac:dyDescent="0.25">
      <c r="A8441" s="78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7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K8441" s="77"/>
      <c r="L8441" s="37">
        <f>Vata_Sales[[#This Row],[Price]]-Vata_Sales[[#This Row],[Discount]]</f>
        <v>30599.999999999996</v>
      </c>
      <c r="M8441" s="77"/>
      <c r="N8441" s="78" t="str">
        <f>VLOOKUP(Vata_Sales[[#This Row],[Product Name]],Category_table[#Data],2,0)</f>
        <v>No_1</v>
      </c>
      <c r="O8441" s="78">
        <f>VLOOKUP(Vata_Sales[[#This Row],[Product Name]],Category_table[#Data],3,0)</f>
        <v>1</v>
      </c>
    </row>
    <row r="8442" spans="1:15" ht="25.5" customHeight="1" x14ac:dyDescent="0.25">
      <c r="A8442" s="78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7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K8442" s="77"/>
      <c r="L8442" s="37">
        <f>Vata_Sales[[#This Row],[Price]]-Vata_Sales[[#This Row],[Discount]]</f>
        <v>850</v>
      </c>
      <c r="M8442" s="77"/>
      <c r="N8442" s="78" t="str">
        <f>VLOOKUP(Vata_Sales[[#This Row],[Product Name]],Category_table[#Data],2,0)</f>
        <v>Kara</v>
      </c>
      <c r="O8442" s="78">
        <f>VLOOKUP(Vata_Sales[[#This Row],[Product Name]],Category_table[#Data],3,0)</f>
        <v>4</v>
      </c>
    </row>
    <row r="8443" spans="1:15" ht="25.5" customHeight="1" x14ac:dyDescent="0.25">
      <c r="A8443" s="78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7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K8443" s="77"/>
      <c r="L8443" s="37">
        <f>Vata_Sales[[#This Row],[Price]]-Vata_Sales[[#This Row],[Discount]]</f>
        <v>30000</v>
      </c>
      <c r="M8443" s="77"/>
      <c r="N8443" s="78" t="str">
        <f>VLOOKUP(Vata_Sales[[#This Row],[Product Name]],Category_table[#Data],2,0)</f>
        <v>No_1</v>
      </c>
      <c r="O8443" s="78">
        <f>VLOOKUP(Vata_Sales[[#This Row],[Product Name]],Category_table[#Data],3,0)</f>
        <v>1</v>
      </c>
    </row>
    <row r="8444" spans="1:15" ht="25.5" customHeight="1" x14ac:dyDescent="0.25">
      <c r="A8444" s="78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7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K8444" s="77"/>
      <c r="L8444" s="37">
        <f>Vata_Sales[[#This Row],[Price]]-Vata_Sales[[#This Row],[Discount]]</f>
        <v>30000</v>
      </c>
      <c r="M8444" s="77"/>
      <c r="N8444" s="78" t="str">
        <f>VLOOKUP(Vata_Sales[[#This Row],[Product Name]],Category_table[#Data],2,0)</f>
        <v>No_1</v>
      </c>
      <c r="O8444" s="78">
        <f>VLOOKUP(Vata_Sales[[#This Row],[Product Name]],Category_table[#Data],3,0)</f>
        <v>1</v>
      </c>
    </row>
    <row r="8445" spans="1:15" ht="25.5" customHeight="1" x14ac:dyDescent="0.25">
      <c r="A8445" s="78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7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K8445" s="77"/>
      <c r="L8445" s="37">
        <f>Vata_Sales[[#This Row],[Price]]-Vata_Sales[[#This Row],[Discount]]</f>
        <v>700</v>
      </c>
      <c r="M8445" s="77"/>
      <c r="N8445" s="78" t="str">
        <f>VLOOKUP(Vata_Sales[[#This Row],[Product Name]],Category_table[#Data],2,0)</f>
        <v>No_3</v>
      </c>
      <c r="O8445" s="78">
        <f>VLOOKUP(Vata_Sales[[#This Row],[Product Name]],Category_table[#Data],3,0)</f>
        <v>5</v>
      </c>
    </row>
    <row r="8446" spans="1:15" ht="25.5" customHeight="1" x14ac:dyDescent="0.25">
      <c r="A8446" s="78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7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K8446" s="77"/>
      <c r="L8446" s="37">
        <f>Vata_Sales[[#This Row],[Price]]-Vata_Sales[[#This Row],[Discount]]</f>
        <v>10200</v>
      </c>
      <c r="M8446" s="77"/>
      <c r="N8446" s="78" t="str">
        <f>VLOOKUP(Vata_Sales[[#This Row],[Product Name]],Category_table[#Data],2,0)</f>
        <v>No_1</v>
      </c>
      <c r="O8446" s="78">
        <f>VLOOKUP(Vata_Sales[[#This Row],[Product Name]],Category_table[#Data],3,0)</f>
        <v>1</v>
      </c>
    </row>
    <row r="8447" spans="1:15" ht="25.5" customHeight="1" x14ac:dyDescent="0.25">
      <c r="A8447" s="78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7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K8447" s="77"/>
      <c r="L8447" s="37">
        <f>Vata_Sales[[#This Row],[Price]]-Vata_Sales[[#This Row],[Discount]]</f>
        <v>10300</v>
      </c>
      <c r="M8447" s="77"/>
      <c r="N8447" s="78" t="str">
        <f>VLOOKUP(Vata_Sales[[#This Row],[Product Name]],Category_table[#Data],2,0)</f>
        <v>No_1</v>
      </c>
      <c r="O8447" s="78">
        <f>VLOOKUP(Vata_Sales[[#This Row],[Product Name]],Category_table[#Data],3,0)</f>
        <v>1</v>
      </c>
    </row>
    <row r="8448" spans="1:15" ht="25.5" customHeight="1" x14ac:dyDescent="0.25">
      <c r="A8448" s="78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7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K8448" s="77"/>
      <c r="L8448" s="37">
        <f>Vata_Sales[[#This Row],[Price]]-Vata_Sales[[#This Row],[Discount]]</f>
        <v>20000</v>
      </c>
      <c r="M8448" s="77"/>
      <c r="N8448" s="78" t="str">
        <f>VLOOKUP(Vata_Sales[[#This Row],[Product Name]],Category_table[#Data],2,0)</f>
        <v>No_1</v>
      </c>
      <c r="O8448" s="78">
        <f>VLOOKUP(Vata_Sales[[#This Row],[Product Name]],Category_table[#Data],3,0)</f>
        <v>1</v>
      </c>
    </row>
    <row r="8449" spans="1:15" ht="25.5" customHeight="1" x14ac:dyDescent="0.25">
      <c r="A8449" s="78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7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K8449" s="77"/>
      <c r="L8449" s="37">
        <f>Vata_Sales[[#This Row],[Price]]-Vata_Sales[[#This Row],[Discount]]</f>
        <v>10000</v>
      </c>
      <c r="M8449" s="77"/>
      <c r="N8449" s="78" t="str">
        <f>VLOOKUP(Vata_Sales[[#This Row],[Product Name]],Category_table[#Data],2,0)</f>
        <v>No_1</v>
      </c>
      <c r="O8449" s="78">
        <f>VLOOKUP(Vata_Sales[[#This Row],[Product Name]],Category_table[#Data],3,0)</f>
        <v>1</v>
      </c>
    </row>
    <row r="8450" spans="1:15" ht="25.5" customHeight="1" x14ac:dyDescent="0.25">
      <c r="A8450" s="78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7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K8450" s="77"/>
      <c r="L8450" s="37">
        <f>Vata_Sales[[#This Row],[Price]]-Vata_Sales[[#This Row],[Discount]]</f>
        <v>1980</v>
      </c>
      <c r="M8450" s="77"/>
      <c r="N8450" s="78" t="str">
        <f>VLOOKUP(Vata_Sales[[#This Row],[Product Name]],Category_table[#Data],2,0)</f>
        <v>Khowa</v>
      </c>
      <c r="O8450" s="78">
        <f>VLOOKUP(Vata_Sales[[#This Row],[Product Name]],Category_table[#Data],3,0)</f>
        <v>8</v>
      </c>
    </row>
    <row r="8451" spans="1:15" ht="25.5" customHeight="1" x14ac:dyDescent="0.25">
      <c r="A8451" s="78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7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K8451" s="77"/>
      <c r="L8451" s="37">
        <f>Vata_Sales[[#This Row],[Price]]-Vata_Sales[[#This Row],[Discount]]</f>
        <v>9000</v>
      </c>
      <c r="M8451" s="77"/>
      <c r="N8451" s="78" t="str">
        <f>VLOOKUP(Vata_Sales[[#This Row],[Product Name]],Category_table[#Data],2,0)</f>
        <v>Adla_1</v>
      </c>
      <c r="O8451" s="78">
        <f>VLOOKUP(Vata_Sales[[#This Row],[Product Name]],Category_table[#Data],3,0)</f>
        <v>7</v>
      </c>
    </row>
    <row r="8452" spans="1:15" ht="25.5" customHeight="1" x14ac:dyDescent="0.25">
      <c r="A8452" s="78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7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K8452" s="77"/>
      <c r="L8452" s="37">
        <f>Vata_Sales[[#This Row],[Price]]-Vata_Sales[[#This Row],[Discount]]</f>
        <v>2700</v>
      </c>
      <c r="M8452" s="77"/>
      <c r="N8452" s="78" t="str">
        <f>VLOOKUP(Vata_Sales[[#This Row],[Product Name]],Category_table[#Data],2,0)</f>
        <v>Adla_1</v>
      </c>
      <c r="O8452" s="78">
        <f>VLOOKUP(Vata_Sales[[#This Row],[Product Name]],Category_table[#Data],3,0)</f>
        <v>7</v>
      </c>
    </row>
    <row r="8453" spans="1:15" ht="25.5" customHeight="1" x14ac:dyDescent="0.25">
      <c r="A8453" s="78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7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K8453" s="77"/>
      <c r="L8453" s="37">
        <f>Vata_Sales[[#This Row],[Price]]-Vata_Sales[[#This Row],[Discount]]</f>
        <v>10000</v>
      </c>
      <c r="M8453" s="77"/>
      <c r="N8453" s="78" t="str">
        <f>VLOOKUP(Vata_Sales[[#This Row],[Product Name]],Category_table[#Data],2,0)</f>
        <v>Picket</v>
      </c>
      <c r="O8453" s="78">
        <f>VLOOKUP(Vata_Sales[[#This Row],[Product Name]],Category_table[#Data],3,0)</f>
        <v>2</v>
      </c>
    </row>
    <row r="8454" spans="1:15" ht="25.5" customHeight="1" x14ac:dyDescent="0.25">
      <c r="A8454" s="78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7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K8454" s="77"/>
      <c r="L8454" s="37">
        <f>Vata_Sales[[#This Row],[Price]]-Vata_Sales[[#This Row],[Discount]]</f>
        <v>10000</v>
      </c>
      <c r="M8454" s="77"/>
      <c r="N8454" s="78" t="str">
        <f>VLOOKUP(Vata_Sales[[#This Row],[Product Name]],Category_table[#Data],2,0)</f>
        <v>No_1</v>
      </c>
      <c r="O8454" s="78">
        <f>VLOOKUP(Vata_Sales[[#This Row],[Product Name]],Category_table[#Data],3,0)</f>
        <v>1</v>
      </c>
    </row>
    <row r="8455" spans="1:15" ht="25.5" customHeight="1" x14ac:dyDescent="0.25">
      <c r="A8455" s="78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7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K8455" s="77"/>
      <c r="L8455" s="37">
        <f>Vata_Sales[[#This Row],[Price]]-Vata_Sales[[#This Row],[Discount]]</f>
        <v>1000</v>
      </c>
      <c r="M8455" s="77"/>
      <c r="N8455" s="78" t="str">
        <f>VLOOKUP(Vata_Sales[[#This Row],[Product Name]],Category_table[#Data],2,0)</f>
        <v>Adla_1</v>
      </c>
      <c r="O8455" s="78">
        <f>VLOOKUP(Vata_Sales[[#This Row],[Product Name]],Category_table[#Data],3,0)</f>
        <v>7</v>
      </c>
    </row>
    <row r="8456" spans="1:15" ht="25.5" customHeight="1" x14ac:dyDescent="0.25">
      <c r="A8456" s="78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7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K8456" s="77"/>
      <c r="L8456" s="37">
        <f>Vata_Sales[[#This Row],[Price]]-Vata_Sales[[#This Row],[Discount]]</f>
        <v>36800</v>
      </c>
      <c r="M8456" s="77"/>
      <c r="N8456" s="78" t="str">
        <f>VLOOKUP(Vata_Sales[[#This Row],[Product Name]],Category_table[#Data],2,0)</f>
        <v>No_2</v>
      </c>
      <c r="O8456" s="78">
        <f>VLOOKUP(Vata_Sales[[#This Row],[Product Name]],Category_table[#Data],3,0)</f>
        <v>3</v>
      </c>
    </row>
    <row r="8457" spans="1:15" ht="25.5" customHeight="1" x14ac:dyDescent="0.25">
      <c r="A8457" s="78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7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K8457" s="77"/>
      <c r="L8457" s="37">
        <f>Vata_Sales[[#This Row],[Price]]-Vata_Sales[[#This Row],[Discount]]</f>
        <v>1400</v>
      </c>
      <c r="M8457" s="77"/>
      <c r="N8457" s="78" t="str">
        <f>VLOOKUP(Vata_Sales[[#This Row],[Product Name]],Category_table[#Data],2,0)</f>
        <v>Adla_3</v>
      </c>
      <c r="O8457" s="78">
        <f>VLOOKUP(Vata_Sales[[#This Row],[Product Name]],Category_table[#Data],3,0)</f>
        <v>9</v>
      </c>
    </row>
    <row r="8458" spans="1:15" ht="25.5" customHeight="1" x14ac:dyDescent="0.25">
      <c r="A8458" s="78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7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K8458" s="77"/>
      <c r="L8458" s="37">
        <f>Vata_Sales[[#This Row],[Price]]-Vata_Sales[[#This Row],[Discount]]</f>
        <v>8000</v>
      </c>
      <c r="M8458" s="77"/>
      <c r="N8458" s="78" t="str">
        <f>VLOOKUP(Vata_Sales[[#This Row],[Product Name]],Category_table[#Data],2,0)</f>
        <v>Kara</v>
      </c>
      <c r="O8458" s="78">
        <f>VLOOKUP(Vata_Sales[[#This Row],[Product Name]],Category_table[#Data],3,0)</f>
        <v>4</v>
      </c>
    </row>
    <row r="8459" spans="1:15" ht="25.5" customHeight="1" x14ac:dyDescent="0.25">
      <c r="A8459" s="78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7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K8459" s="77"/>
      <c r="L8459" s="37">
        <f>Vata_Sales[[#This Row],[Price]]-Vata_Sales[[#This Row],[Discount]]</f>
        <v>10000</v>
      </c>
      <c r="M8459" s="77"/>
      <c r="N8459" s="78" t="str">
        <f>VLOOKUP(Vata_Sales[[#This Row],[Product Name]],Category_table[#Data],2,0)</f>
        <v>No_1</v>
      </c>
      <c r="O8459" s="78">
        <f>VLOOKUP(Vata_Sales[[#This Row],[Product Name]],Category_table[#Data],3,0)</f>
        <v>1</v>
      </c>
    </row>
    <row r="8460" spans="1:15" ht="25.5" customHeight="1" x14ac:dyDescent="0.25">
      <c r="A8460" s="78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7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K8460" s="77"/>
      <c r="L8460" s="37">
        <f>Vata_Sales[[#This Row],[Price]]-Vata_Sales[[#This Row],[Discount]]</f>
        <v>1050</v>
      </c>
      <c r="M8460" s="77"/>
      <c r="N8460" s="78" t="str">
        <f>VLOOKUP(Vata_Sales[[#This Row],[Product Name]],Category_table[#Data],2,0)</f>
        <v>No_1</v>
      </c>
      <c r="O8460" s="78">
        <f>VLOOKUP(Vata_Sales[[#This Row],[Product Name]],Category_table[#Data],3,0)</f>
        <v>1</v>
      </c>
    </row>
    <row r="8461" spans="1:15" ht="25.5" customHeight="1" x14ac:dyDescent="0.25">
      <c r="A8461" s="78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7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K8461" s="77"/>
      <c r="L8461" s="37">
        <f>Vata_Sales[[#This Row],[Price]]-Vata_Sales[[#This Row],[Discount]]</f>
        <v>30599.999999999996</v>
      </c>
      <c r="M8461" s="77"/>
      <c r="N8461" s="78" t="str">
        <f>VLOOKUP(Vata_Sales[[#This Row],[Product Name]],Category_table[#Data],2,0)</f>
        <v>No_1</v>
      </c>
      <c r="O8461" s="78">
        <f>VLOOKUP(Vata_Sales[[#This Row],[Product Name]],Category_table[#Data],3,0)</f>
        <v>1</v>
      </c>
    </row>
    <row r="8462" spans="1:15" ht="25.5" customHeight="1" x14ac:dyDescent="0.25">
      <c r="A8462" s="78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7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K8462" s="77"/>
      <c r="L8462" s="37">
        <f>Vata_Sales[[#This Row],[Price]]-Vata_Sales[[#This Row],[Discount]]</f>
        <v>40400</v>
      </c>
      <c r="M8462" s="77"/>
      <c r="N8462" s="78" t="str">
        <f>VLOOKUP(Vata_Sales[[#This Row],[Product Name]],Category_table[#Data],2,0)</f>
        <v>No_1</v>
      </c>
      <c r="O8462" s="78">
        <f>VLOOKUP(Vata_Sales[[#This Row],[Product Name]],Category_table[#Data],3,0)</f>
        <v>1</v>
      </c>
    </row>
    <row r="8463" spans="1:15" ht="25.5" customHeight="1" x14ac:dyDescent="0.25">
      <c r="A8463" s="78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7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K8463" s="77"/>
      <c r="L8463" s="37">
        <f>Vata_Sales[[#This Row],[Price]]-Vata_Sales[[#This Row],[Discount]]</f>
        <v>4500</v>
      </c>
      <c r="M8463" s="77"/>
      <c r="N8463" s="78" t="str">
        <f>VLOOKUP(Vata_Sales[[#This Row],[Product Name]],Category_table[#Data],2,0)</f>
        <v>No_2</v>
      </c>
      <c r="O8463" s="78">
        <f>VLOOKUP(Vata_Sales[[#This Row],[Product Name]],Category_table[#Data],3,0)</f>
        <v>3</v>
      </c>
    </row>
    <row r="8464" spans="1:15" ht="25.5" customHeight="1" x14ac:dyDescent="0.25">
      <c r="A8464" s="78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7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K8464" s="77"/>
      <c r="L8464" s="37">
        <f>Vata_Sales[[#This Row],[Price]]-Vata_Sales[[#This Row],[Discount]]</f>
        <v>1560</v>
      </c>
      <c r="M8464" s="77"/>
      <c r="N8464" s="78" t="str">
        <f>VLOOKUP(Vata_Sales[[#This Row],[Product Name]],Category_table[#Data],2,0)</f>
        <v>No_1</v>
      </c>
      <c r="O8464" s="78">
        <f>VLOOKUP(Vata_Sales[[#This Row],[Product Name]],Category_table[#Data],3,0)</f>
        <v>1</v>
      </c>
    </row>
    <row r="8465" spans="1:15" ht="25.5" customHeight="1" x14ac:dyDescent="0.25">
      <c r="A8465" s="78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7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K8465" s="77"/>
      <c r="L8465" s="37">
        <f>Vata_Sales[[#This Row],[Price]]-Vata_Sales[[#This Row],[Discount]]</f>
        <v>46000</v>
      </c>
      <c r="M8465" s="77"/>
      <c r="N8465" s="78" t="str">
        <f>VLOOKUP(Vata_Sales[[#This Row],[Product Name]],Category_table[#Data],2,0)</f>
        <v>No_2</v>
      </c>
      <c r="O8465" s="78">
        <f>VLOOKUP(Vata_Sales[[#This Row],[Product Name]],Category_table[#Data],3,0)</f>
        <v>3</v>
      </c>
    </row>
    <row r="8466" spans="1:15" ht="25.5" customHeight="1" x14ac:dyDescent="0.25">
      <c r="A8466" s="78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7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K8466" s="77"/>
      <c r="L8466" s="37">
        <f>Vata_Sales[[#This Row],[Price]]-Vata_Sales[[#This Row],[Discount]]</f>
        <v>61800.000000000007</v>
      </c>
      <c r="M8466" s="77"/>
      <c r="N8466" s="78" t="str">
        <f>VLOOKUP(Vata_Sales[[#This Row],[Product Name]],Category_table[#Data],2,0)</f>
        <v>No_1</v>
      </c>
      <c r="O8466" s="78">
        <f>VLOOKUP(Vata_Sales[[#This Row],[Product Name]],Category_table[#Data],3,0)</f>
        <v>1</v>
      </c>
    </row>
    <row r="8467" spans="1:15" ht="25.5" customHeight="1" x14ac:dyDescent="0.25">
      <c r="A8467" s="78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7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K8467" s="77"/>
      <c r="L8467" s="37">
        <f>Vata_Sales[[#This Row],[Price]]-Vata_Sales[[#This Row],[Discount]]</f>
        <v>27599.999999999996</v>
      </c>
      <c r="M8467" s="77"/>
      <c r="N8467" s="78" t="str">
        <f>VLOOKUP(Vata_Sales[[#This Row],[Product Name]],Category_table[#Data],2,0)</f>
        <v>No_2</v>
      </c>
      <c r="O8467" s="78">
        <f>VLOOKUP(Vata_Sales[[#This Row],[Product Name]],Category_table[#Data],3,0)</f>
        <v>3</v>
      </c>
    </row>
    <row r="8468" spans="1:15" ht="25.5" customHeight="1" x14ac:dyDescent="0.25">
      <c r="A8468" s="78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7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K8468" s="77"/>
      <c r="L8468" s="37">
        <f>Vata_Sales[[#This Row],[Price]]-Vata_Sales[[#This Row],[Discount]]</f>
        <v>700</v>
      </c>
      <c r="M8468" s="77"/>
      <c r="N8468" s="78" t="str">
        <f>VLOOKUP(Vata_Sales[[#This Row],[Product Name]],Category_table[#Data],2,0)</f>
        <v>Goyra</v>
      </c>
      <c r="O8468" s="78">
        <f>VLOOKUP(Vata_Sales[[#This Row],[Product Name]],Category_table[#Data],3,0)</f>
        <v>6</v>
      </c>
    </row>
    <row r="8469" spans="1:15" ht="25.5" customHeight="1" x14ac:dyDescent="0.25">
      <c r="A8469" s="78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7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K8469" s="77"/>
      <c r="L8469" s="37">
        <f>Vata_Sales[[#This Row],[Price]]-Vata_Sales[[#This Row],[Discount]]</f>
        <v>1000</v>
      </c>
      <c r="M8469" s="77"/>
      <c r="N8469" s="78" t="str">
        <f>VLOOKUP(Vata_Sales[[#This Row],[Product Name]],Category_table[#Data],2,0)</f>
        <v>Adla_1</v>
      </c>
      <c r="O8469" s="78">
        <f>VLOOKUP(Vata_Sales[[#This Row],[Product Name]],Category_table[#Data],3,0)</f>
        <v>7</v>
      </c>
    </row>
    <row r="8470" spans="1:15" ht="25.5" customHeight="1" x14ac:dyDescent="0.25">
      <c r="A8470" s="78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7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K8470" s="77"/>
      <c r="L8470" s="37">
        <f>Vata_Sales[[#This Row],[Price]]-Vata_Sales[[#This Row],[Discount]]</f>
        <v>47500</v>
      </c>
      <c r="M8470" s="77"/>
      <c r="N8470" s="78" t="str">
        <f>VLOOKUP(Vata_Sales[[#This Row],[Product Name]],Category_table[#Data],2,0)</f>
        <v>No_2</v>
      </c>
      <c r="O8470" s="78">
        <f>VLOOKUP(Vata_Sales[[#This Row],[Product Name]],Category_table[#Data],3,0)</f>
        <v>3</v>
      </c>
    </row>
    <row r="8471" spans="1:15" ht="25.5" customHeight="1" x14ac:dyDescent="0.25">
      <c r="A8471" s="78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7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K8471" s="77"/>
      <c r="L8471" s="37">
        <f>Vata_Sales[[#This Row],[Price]]-Vata_Sales[[#This Row],[Discount]]</f>
        <v>10300</v>
      </c>
      <c r="M8471" s="77"/>
      <c r="N8471" s="78" t="str">
        <f>VLOOKUP(Vata_Sales[[#This Row],[Product Name]],Category_table[#Data],2,0)</f>
        <v>No_1</v>
      </c>
      <c r="O8471" s="78">
        <f>VLOOKUP(Vata_Sales[[#This Row],[Product Name]],Category_table[#Data],3,0)</f>
        <v>1</v>
      </c>
    </row>
    <row r="8472" spans="1:15" ht="25.5" customHeight="1" x14ac:dyDescent="0.25">
      <c r="A8472" s="78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7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K8472" s="77"/>
      <c r="L8472" s="37">
        <f>Vata_Sales[[#This Row],[Price]]-Vata_Sales[[#This Row],[Discount]]</f>
        <v>18400</v>
      </c>
      <c r="M8472" s="77"/>
      <c r="N8472" s="78" t="str">
        <f>VLOOKUP(Vata_Sales[[#This Row],[Product Name]],Category_table[#Data],2,0)</f>
        <v>No_2</v>
      </c>
      <c r="O8472" s="78">
        <f>VLOOKUP(Vata_Sales[[#This Row],[Product Name]],Category_table[#Data],3,0)</f>
        <v>3</v>
      </c>
    </row>
    <row r="8473" spans="1:15" ht="25.5" customHeight="1" x14ac:dyDescent="0.25">
      <c r="A8473" s="78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7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K8473" s="77"/>
      <c r="L8473" s="37">
        <f>Vata_Sales[[#This Row],[Price]]-Vata_Sales[[#This Row],[Discount]]</f>
        <v>12299.999999999998</v>
      </c>
      <c r="M8473" s="77"/>
      <c r="N8473" s="78" t="str">
        <f>VLOOKUP(Vata_Sales[[#This Row],[Product Name]],Category_table[#Data],2,0)</f>
        <v>Kara</v>
      </c>
      <c r="O8473" s="78">
        <f>VLOOKUP(Vata_Sales[[#This Row],[Product Name]],Category_table[#Data],3,0)</f>
        <v>4</v>
      </c>
    </row>
    <row r="8474" spans="1:15" ht="25.5" customHeight="1" x14ac:dyDescent="0.25">
      <c r="A8474" s="78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7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K8474" s="77"/>
      <c r="L8474" s="37">
        <f>Vata_Sales[[#This Row],[Price]]-Vata_Sales[[#This Row],[Discount]]</f>
        <v>3800</v>
      </c>
      <c r="M8474" s="77"/>
      <c r="N8474" s="78" t="str">
        <f>VLOOKUP(Vata_Sales[[#This Row],[Product Name]],Category_table[#Data],2,0)</f>
        <v>No_2</v>
      </c>
      <c r="O8474" s="78">
        <f>VLOOKUP(Vata_Sales[[#This Row],[Product Name]],Category_table[#Data],3,0)</f>
        <v>3</v>
      </c>
    </row>
    <row r="8475" spans="1:15" ht="25.5" customHeight="1" x14ac:dyDescent="0.25">
      <c r="A8475" s="78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7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K8475" s="77"/>
      <c r="L8475" s="37">
        <f>Vata_Sales[[#This Row],[Price]]-Vata_Sales[[#This Row],[Discount]]</f>
        <v>1500</v>
      </c>
      <c r="M8475" s="77"/>
      <c r="N8475" s="78" t="str">
        <f>VLOOKUP(Vata_Sales[[#This Row],[Product Name]],Category_table[#Data],2,0)</f>
        <v>No_2</v>
      </c>
      <c r="O8475" s="78">
        <f>VLOOKUP(Vata_Sales[[#This Row],[Product Name]],Category_table[#Data],3,0)</f>
        <v>3</v>
      </c>
    </row>
    <row r="8476" spans="1:15" ht="25.5" customHeight="1" x14ac:dyDescent="0.25">
      <c r="A8476" s="78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7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K8476" s="77"/>
      <c r="L8476" s="37">
        <f>Vata_Sales[[#This Row],[Price]]-Vata_Sales[[#This Row],[Discount]]</f>
        <v>4500</v>
      </c>
      <c r="M8476" s="77"/>
      <c r="N8476" s="78" t="str">
        <f>VLOOKUP(Vata_Sales[[#This Row],[Product Name]],Category_table[#Data],2,0)</f>
        <v>Adla_1</v>
      </c>
      <c r="O8476" s="78">
        <f>VLOOKUP(Vata_Sales[[#This Row],[Product Name]],Category_table[#Data],3,0)</f>
        <v>7</v>
      </c>
    </row>
    <row r="8477" spans="1:15" ht="25.5" customHeight="1" x14ac:dyDescent="0.25">
      <c r="A8477" s="78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7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K8477" s="77"/>
      <c r="L8477" s="37">
        <f>Vata_Sales[[#This Row],[Price]]-Vata_Sales[[#This Row],[Discount]]</f>
        <v>4100</v>
      </c>
      <c r="M8477" s="77"/>
      <c r="N8477" s="78" t="str">
        <f>VLOOKUP(Vata_Sales[[#This Row],[Product Name]],Category_table[#Data],2,0)</f>
        <v>Kara</v>
      </c>
      <c r="O8477" s="78">
        <f>VLOOKUP(Vata_Sales[[#This Row],[Product Name]],Category_table[#Data],3,0)</f>
        <v>4</v>
      </c>
    </row>
    <row r="8478" spans="1:15" ht="25.5" customHeight="1" x14ac:dyDescent="0.25">
      <c r="A8478" s="78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7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K8478" s="77"/>
      <c r="L8478" s="37">
        <f>Vata_Sales[[#This Row],[Price]]-Vata_Sales[[#This Row],[Discount]]</f>
        <v>8000</v>
      </c>
      <c r="M8478" s="77"/>
      <c r="N8478" s="78" t="str">
        <f>VLOOKUP(Vata_Sales[[#This Row],[Product Name]],Category_table[#Data],2,0)</f>
        <v>Kara</v>
      </c>
      <c r="O8478" s="78">
        <f>VLOOKUP(Vata_Sales[[#This Row],[Product Name]],Category_table[#Data],3,0)</f>
        <v>4</v>
      </c>
    </row>
    <row r="8479" spans="1:15" ht="25.5" customHeight="1" x14ac:dyDescent="0.25">
      <c r="A8479" s="78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7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K8479" s="77"/>
      <c r="L8479" s="37">
        <f>Vata_Sales[[#This Row],[Price]]-Vata_Sales[[#This Row],[Discount]]</f>
        <v>1000</v>
      </c>
      <c r="M8479" s="77"/>
      <c r="N8479" s="78" t="str">
        <f>VLOOKUP(Vata_Sales[[#This Row],[Product Name]],Category_table[#Data],2,0)</f>
        <v>Adla_1</v>
      </c>
      <c r="O8479" s="78">
        <f>VLOOKUP(Vata_Sales[[#This Row],[Product Name]],Category_table[#Data],3,0)</f>
        <v>7</v>
      </c>
    </row>
    <row r="8480" spans="1:15" ht="25.5" customHeight="1" x14ac:dyDescent="0.25">
      <c r="A8480" s="78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7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K8480" s="77"/>
      <c r="L8480" s="37">
        <f>Vata_Sales[[#This Row],[Price]]-Vata_Sales[[#This Row],[Discount]]</f>
        <v>2350</v>
      </c>
      <c r="M8480" s="77"/>
      <c r="N8480" s="78" t="str">
        <f>VLOOKUP(Vata_Sales[[#This Row],[Product Name]],Category_table[#Data],2,0)</f>
        <v>No_2</v>
      </c>
      <c r="O8480" s="78">
        <f>VLOOKUP(Vata_Sales[[#This Row],[Product Name]],Category_table[#Data],3,0)</f>
        <v>3</v>
      </c>
    </row>
    <row r="8481" spans="1:15" ht="25.5" customHeight="1" x14ac:dyDescent="0.25">
      <c r="A8481" s="78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7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K8481" s="77"/>
      <c r="L8481" s="37">
        <f>Vata_Sales[[#This Row],[Price]]-Vata_Sales[[#This Row],[Discount]]</f>
        <v>9200</v>
      </c>
      <c r="M8481" s="77"/>
      <c r="N8481" s="78" t="str">
        <f>VLOOKUP(Vata_Sales[[#This Row],[Product Name]],Category_table[#Data],2,0)</f>
        <v>No_2</v>
      </c>
      <c r="O8481" s="78">
        <f>VLOOKUP(Vata_Sales[[#This Row],[Product Name]],Category_table[#Data],3,0)</f>
        <v>3</v>
      </c>
    </row>
    <row r="8482" spans="1:15" ht="25.5" customHeight="1" x14ac:dyDescent="0.25">
      <c r="A8482" s="78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7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K8482" s="77"/>
      <c r="L8482" s="37">
        <f>Vata_Sales[[#This Row],[Price]]-Vata_Sales[[#This Row],[Discount]]</f>
        <v>1900</v>
      </c>
      <c r="M8482" s="77"/>
      <c r="N8482" s="78" t="str">
        <f>VLOOKUP(Vata_Sales[[#This Row],[Product Name]],Category_table[#Data],2,0)</f>
        <v>No_2</v>
      </c>
      <c r="O8482" s="78">
        <f>VLOOKUP(Vata_Sales[[#This Row],[Product Name]],Category_table[#Data],3,0)</f>
        <v>3</v>
      </c>
    </row>
    <row r="8483" spans="1:15" ht="25.5" customHeight="1" x14ac:dyDescent="0.25">
      <c r="A8483" s="78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7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K8483" s="77"/>
      <c r="L8483" s="37">
        <f>Vata_Sales[[#This Row],[Price]]-Vata_Sales[[#This Row],[Discount]]</f>
        <v>66500</v>
      </c>
      <c r="M8483" s="77"/>
      <c r="N8483" s="78" t="str">
        <f>VLOOKUP(Vata_Sales[[#This Row],[Product Name]],Category_table[#Data],2,0)</f>
        <v>No_2</v>
      </c>
      <c r="O8483" s="78">
        <f>VLOOKUP(Vata_Sales[[#This Row],[Product Name]],Category_table[#Data],3,0)</f>
        <v>3</v>
      </c>
    </row>
    <row r="8484" spans="1:15" ht="25.5" customHeight="1" x14ac:dyDescent="0.25">
      <c r="A8484" s="78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7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 s="77">
        <v>100</v>
      </c>
      <c r="L8484" s="37">
        <f>Vata_Sales[[#This Row],[Price]]-Vata_Sales[[#This Row],[Discount]]</f>
        <v>30499.999999999996</v>
      </c>
      <c r="M8484" s="77"/>
      <c r="N8484" s="78" t="str">
        <f>VLOOKUP(Vata_Sales[[#This Row],[Product Name]],Category_table[#Data],2,0)</f>
        <v>Picket</v>
      </c>
      <c r="O8484" s="78">
        <f>VLOOKUP(Vata_Sales[[#This Row],[Product Name]],Category_table[#Data],3,0)</f>
        <v>2</v>
      </c>
    </row>
    <row r="8485" spans="1:15" ht="25.5" customHeight="1" x14ac:dyDescent="0.25">
      <c r="A8485" s="78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7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 s="77">
        <v>100</v>
      </c>
      <c r="L8485" s="37">
        <f>Vata_Sales[[#This Row],[Price]]-Vata_Sales[[#This Row],[Discount]]</f>
        <v>20500</v>
      </c>
      <c r="M8485" s="77"/>
      <c r="N8485" s="78" t="str">
        <f>VLOOKUP(Vata_Sales[[#This Row],[Product Name]],Category_table[#Data],2,0)</f>
        <v>No_1</v>
      </c>
      <c r="O8485" s="78">
        <f>VLOOKUP(Vata_Sales[[#This Row],[Product Name]],Category_table[#Data],3,0)</f>
        <v>1</v>
      </c>
    </row>
    <row r="8486" spans="1:15" ht="25.5" customHeight="1" x14ac:dyDescent="0.25">
      <c r="A8486" s="78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7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K8486" s="77"/>
      <c r="L8486" s="37">
        <f>Vata_Sales[[#This Row],[Price]]-Vata_Sales[[#This Row],[Discount]]</f>
        <v>18500</v>
      </c>
      <c r="M8486" s="77"/>
      <c r="N8486" s="78" t="str">
        <f>VLOOKUP(Vata_Sales[[#This Row],[Product Name]],Category_table[#Data],2,0)</f>
        <v>No_2</v>
      </c>
      <c r="O8486" s="78">
        <f>VLOOKUP(Vata_Sales[[#This Row],[Product Name]],Category_table[#Data],3,0)</f>
        <v>3</v>
      </c>
    </row>
    <row r="8487" spans="1:15" ht="25.5" customHeight="1" x14ac:dyDescent="0.25">
      <c r="A8487" s="78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7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K8487" s="77"/>
      <c r="L8487" s="37">
        <f>Vata_Sales[[#This Row],[Price]]-Vata_Sales[[#This Row],[Discount]]</f>
        <v>10200</v>
      </c>
      <c r="M8487" s="77"/>
      <c r="N8487" s="78" t="str">
        <f>VLOOKUP(Vata_Sales[[#This Row],[Product Name]],Category_table[#Data],2,0)</f>
        <v>No_1</v>
      </c>
      <c r="O8487" s="78">
        <f>VLOOKUP(Vata_Sales[[#This Row],[Product Name]],Category_table[#Data],3,0)</f>
        <v>1</v>
      </c>
    </row>
    <row r="8488" spans="1:15" ht="25.5" customHeight="1" x14ac:dyDescent="0.25">
      <c r="A8488" s="78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7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K8488" s="77"/>
      <c r="L8488" s="37">
        <f>Vata_Sales[[#This Row],[Price]]-Vata_Sales[[#This Row],[Discount]]</f>
        <v>10200</v>
      </c>
      <c r="M8488" s="77"/>
      <c r="N8488" s="78" t="str">
        <f>VLOOKUP(Vata_Sales[[#This Row],[Product Name]],Category_table[#Data],2,0)</f>
        <v>No_1</v>
      </c>
      <c r="O8488" s="78">
        <f>VLOOKUP(Vata_Sales[[#This Row],[Product Name]],Category_table[#Data],3,0)</f>
        <v>1</v>
      </c>
    </row>
    <row r="8489" spans="1:15" ht="25.5" customHeight="1" x14ac:dyDescent="0.25">
      <c r="A8489" s="78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7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K8489" s="77"/>
      <c r="L8489" s="37">
        <f>Vata_Sales[[#This Row],[Price]]-Vata_Sales[[#This Row],[Discount]]</f>
        <v>49000</v>
      </c>
      <c r="M8489" s="77"/>
      <c r="N8489" s="78" t="str">
        <f>VLOOKUP(Vata_Sales[[#This Row],[Product Name]],Category_table[#Data],2,0)</f>
        <v>No_1</v>
      </c>
      <c r="O8489" s="78">
        <f>VLOOKUP(Vata_Sales[[#This Row],[Product Name]],Category_table[#Data],3,0)</f>
        <v>1</v>
      </c>
    </row>
    <row r="8490" spans="1:15" ht="25.5" customHeight="1" x14ac:dyDescent="0.25">
      <c r="A8490" s="78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7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K8490" s="77"/>
      <c r="L8490" s="37">
        <f>Vata_Sales[[#This Row],[Price]]-Vata_Sales[[#This Row],[Discount]]</f>
        <v>49000</v>
      </c>
      <c r="M8490" s="77"/>
      <c r="N8490" s="78" t="str">
        <f>VLOOKUP(Vata_Sales[[#This Row],[Product Name]],Category_table[#Data],2,0)</f>
        <v>No_1</v>
      </c>
      <c r="O8490" s="78">
        <f>VLOOKUP(Vata_Sales[[#This Row],[Product Name]],Category_table[#Data],3,0)</f>
        <v>1</v>
      </c>
    </row>
    <row r="8491" spans="1:15" ht="25.5" customHeight="1" x14ac:dyDescent="0.25">
      <c r="A8491" s="78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7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K8491" s="77"/>
      <c r="L8491" s="37">
        <f>Vata_Sales[[#This Row],[Price]]-Vata_Sales[[#This Row],[Discount]]</f>
        <v>10200</v>
      </c>
      <c r="M8491" s="77"/>
      <c r="N8491" s="78" t="str">
        <f>VLOOKUP(Vata_Sales[[#This Row],[Product Name]],Category_table[#Data],2,0)</f>
        <v>No_1</v>
      </c>
      <c r="O8491" s="78">
        <f>VLOOKUP(Vata_Sales[[#This Row],[Product Name]],Category_table[#Data],3,0)</f>
        <v>1</v>
      </c>
    </row>
    <row r="8492" spans="1:15" ht="25.5" customHeight="1" x14ac:dyDescent="0.25">
      <c r="A8492" s="78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7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K8492" s="77"/>
      <c r="L8492" s="37">
        <f>Vata_Sales[[#This Row],[Price]]-Vata_Sales[[#This Row],[Discount]]</f>
        <v>10200</v>
      </c>
      <c r="M8492" s="77"/>
      <c r="N8492" s="78" t="str">
        <f>VLOOKUP(Vata_Sales[[#This Row],[Product Name]],Category_table[#Data],2,0)</f>
        <v>No_1</v>
      </c>
      <c r="O8492" s="78">
        <f>VLOOKUP(Vata_Sales[[#This Row],[Product Name]],Category_table[#Data],3,0)</f>
        <v>1</v>
      </c>
    </row>
    <row r="8493" spans="1:15" ht="25.5" customHeight="1" x14ac:dyDescent="0.25">
      <c r="A8493" s="78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7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K8493" s="77"/>
      <c r="L8493" s="37">
        <f>Vata_Sales[[#This Row],[Price]]-Vata_Sales[[#This Row],[Discount]]</f>
        <v>30300</v>
      </c>
      <c r="M8493" s="77"/>
      <c r="N8493" s="78" t="str">
        <f>VLOOKUP(Vata_Sales[[#This Row],[Product Name]],Category_table[#Data],2,0)</f>
        <v>Picket</v>
      </c>
      <c r="O8493" s="78">
        <f>VLOOKUP(Vata_Sales[[#This Row],[Product Name]],Category_table[#Data],3,0)</f>
        <v>2</v>
      </c>
    </row>
    <row r="8494" spans="1:15" ht="25.5" customHeight="1" x14ac:dyDescent="0.25">
      <c r="A8494" s="78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7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K8494" s="77"/>
      <c r="L8494" s="37">
        <f>Vata_Sales[[#This Row],[Price]]-Vata_Sales[[#This Row],[Discount]]</f>
        <v>40400</v>
      </c>
      <c r="M8494" s="77"/>
      <c r="N8494" s="78" t="str">
        <f>VLOOKUP(Vata_Sales[[#This Row],[Product Name]],Category_table[#Data],2,0)</f>
        <v>Picket</v>
      </c>
      <c r="O8494" s="78">
        <f>VLOOKUP(Vata_Sales[[#This Row],[Product Name]],Category_table[#Data],3,0)</f>
        <v>2</v>
      </c>
    </row>
    <row r="8495" spans="1:15" ht="25.5" customHeight="1" x14ac:dyDescent="0.25">
      <c r="A8495" s="78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7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K8495" s="77"/>
      <c r="L8495" s="37">
        <f>Vata_Sales[[#This Row],[Price]]-Vata_Sales[[#This Row],[Discount]]</f>
        <v>20400</v>
      </c>
      <c r="M8495" s="77"/>
      <c r="N8495" s="78" t="str">
        <f>VLOOKUP(Vata_Sales[[#This Row],[Product Name]],Category_table[#Data],2,0)</f>
        <v>No_1</v>
      </c>
      <c r="O8495" s="78">
        <f>VLOOKUP(Vata_Sales[[#This Row],[Product Name]],Category_table[#Data],3,0)</f>
        <v>1</v>
      </c>
    </row>
    <row r="8496" spans="1:15" ht="25.5" customHeight="1" x14ac:dyDescent="0.25">
      <c r="A8496" s="78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7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K8496" s="77"/>
      <c r="L8496" s="37">
        <f>Vata_Sales[[#This Row],[Price]]-Vata_Sales[[#This Row],[Discount]]</f>
        <v>18200</v>
      </c>
      <c r="M8496" s="77"/>
      <c r="N8496" s="78" t="str">
        <f>VLOOKUP(Vata_Sales[[#This Row],[Product Name]],Category_table[#Data],2,0)</f>
        <v>No_2</v>
      </c>
      <c r="O8496" s="78">
        <f>VLOOKUP(Vata_Sales[[#This Row],[Product Name]],Category_table[#Data],3,0)</f>
        <v>3</v>
      </c>
    </row>
    <row r="8497" spans="1:15" ht="25.5" customHeight="1" x14ac:dyDescent="0.25">
      <c r="A8497" s="78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7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K8497" s="77"/>
      <c r="L8497" s="37">
        <f>Vata_Sales[[#This Row],[Price]]-Vata_Sales[[#This Row],[Discount]]</f>
        <v>9000</v>
      </c>
      <c r="M8497" s="77"/>
      <c r="N8497" s="78" t="str">
        <f>VLOOKUP(Vata_Sales[[#This Row],[Product Name]],Category_table[#Data],2,0)</f>
        <v>Adla_1</v>
      </c>
      <c r="O8497" s="78">
        <f>VLOOKUP(Vata_Sales[[#This Row],[Product Name]],Category_table[#Data],3,0)</f>
        <v>7</v>
      </c>
    </row>
    <row r="8498" spans="1:15" ht="25.5" customHeight="1" x14ac:dyDescent="0.25">
      <c r="A8498" s="78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7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K8498" s="77"/>
      <c r="L8498" s="37">
        <f>Vata_Sales[[#This Row],[Price]]-Vata_Sales[[#This Row],[Discount]]</f>
        <v>2100</v>
      </c>
      <c r="M8498" s="77"/>
      <c r="N8498" s="78" t="str">
        <f>VLOOKUP(Vata_Sales[[#This Row],[Product Name]],Category_table[#Data],2,0)</f>
        <v>Goyra</v>
      </c>
      <c r="O8498" s="78">
        <f>VLOOKUP(Vata_Sales[[#This Row],[Product Name]],Category_table[#Data],3,0)</f>
        <v>6</v>
      </c>
    </row>
    <row r="8499" spans="1:15" ht="25.5" customHeight="1" x14ac:dyDescent="0.25">
      <c r="A8499" s="78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7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K8499" s="77"/>
      <c r="L8499" s="37">
        <f>Vata_Sales[[#This Row],[Price]]-Vata_Sales[[#This Row],[Discount]]</f>
        <v>4500</v>
      </c>
      <c r="M8499" s="77"/>
      <c r="N8499" s="78" t="str">
        <f>VLOOKUP(Vata_Sales[[#This Row],[Product Name]],Category_table[#Data],2,0)</f>
        <v>Adla_1</v>
      </c>
      <c r="O8499" s="78">
        <f>VLOOKUP(Vata_Sales[[#This Row],[Product Name]],Category_table[#Data],3,0)</f>
        <v>7</v>
      </c>
    </row>
    <row r="8500" spans="1:15" ht="25.5" customHeight="1" x14ac:dyDescent="0.25">
      <c r="A8500" s="78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7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K8500" s="77"/>
      <c r="L8500" s="37">
        <f>Vata_Sales[[#This Row],[Price]]-Vata_Sales[[#This Row],[Discount]]</f>
        <v>7000</v>
      </c>
      <c r="M8500" s="77"/>
      <c r="N8500" s="78" t="str">
        <f>VLOOKUP(Vata_Sales[[#This Row],[Product Name]],Category_table[#Data],2,0)</f>
        <v>Goyra</v>
      </c>
      <c r="O8500" s="78">
        <f>VLOOKUP(Vata_Sales[[#This Row],[Product Name]],Category_table[#Data],3,0)</f>
        <v>6</v>
      </c>
    </row>
    <row r="8501" spans="1:15" ht="25.5" customHeight="1" x14ac:dyDescent="0.25">
      <c r="A8501" s="78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7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K8501" s="77"/>
      <c r="L8501" s="37">
        <f>Vata_Sales[[#This Row],[Price]]-Vata_Sales[[#This Row],[Discount]]</f>
        <v>10300</v>
      </c>
      <c r="M8501" s="77"/>
      <c r="N8501" s="78" t="str">
        <f>VLOOKUP(Vata_Sales[[#This Row],[Product Name]],Category_table[#Data],2,0)</f>
        <v>No_1</v>
      </c>
      <c r="O8501" s="78">
        <f>VLOOKUP(Vata_Sales[[#This Row],[Product Name]],Category_table[#Data],3,0)</f>
        <v>1</v>
      </c>
    </row>
    <row r="8502" spans="1:15" ht="25.5" customHeight="1" x14ac:dyDescent="0.25">
      <c r="A8502" s="78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7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K8502" s="77"/>
      <c r="L8502" s="37">
        <f>Vata_Sales[[#This Row],[Price]]-Vata_Sales[[#This Row],[Discount]]</f>
        <v>4900</v>
      </c>
      <c r="M8502" s="77"/>
      <c r="N8502" s="78" t="str">
        <f>VLOOKUP(Vata_Sales[[#This Row],[Product Name]],Category_table[#Data],2,0)</f>
        <v>Goyra</v>
      </c>
      <c r="O8502" s="78">
        <f>VLOOKUP(Vata_Sales[[#This Row],[Product Name]],Category_table[#Data],3,0)</f>
        <v>6</v>
      </c>
    </row>
    <row r="8503" spans="1:15" ht="25.5" customHeight="1" x14ac:dyDescent="0.25">
      <c r="A8503" s="78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7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K8503" s="77"/>
      <c r="L8503" s="37">
        <f>Vata_Sales[[#This Row],[Price]]-Vata_Sales[[#This Row],[Discount]]</f>
        <v>3290</v>
      </c>
      <c r="M8503" s="77"/>
      <c r="N8503" s="78" t="str">
        <f>VLOOKUP(Vata_Sales[[#This Row],[Product Name]],Category_table[#Data],2,0)</f>
        <v>No_2</v>
      </c>
      <c r="O8503" s="78">
        <f>VLOOKUP(Vata_Sales[[#This Row],[Product Name]],Category_table[#Data],3,0)</f>
        <v>3</v>
      </c>
    </row>
    <row r="8504" spans="1:15" ht="25.5" customHeight="1" x14ac:dyDescent="0.25">
      <c r="A8504" s="78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7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K8504" s="77"/>
      <c r="L8504" s="37">
        <f>Vata_Sales[[#This Row],[Price]]-Vata_Sales[[#This Row],[Discount]]</f>
        <v>49000</v>
      </c>
      <c r="M8504" s="77"/>
      <c r="N8504" s="78" t="str">
        <f>VLOOKUP(Vata_Sales[[#This Row],[Product Name]],Category_table[#Data],2,0)</f>
        <v>No_1</v>
      </c>
      <c r="O8504" s="78">
        <f>VLOOKUP(Vata_Sales[[#This Row],[Product Name]],Category_table[#Data],3,0)</f>
        <v>1</v>
      </c>
    </row>
    <row r="8505" spans="1:15" ht="25.5" customHeight="1" x14ac:dyDescent="0.25">
      <c r="A8505" s="78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7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K8505" s="77"/>
      <c r="L8505" s="37">
        <f>Vata_Sales[[#This Row],[Price]]-Vata_Sales[[#This Row],[Discount]]</f>
        <v>5000</v>
      </c>
      <c r="M8505" s="77"/>
      <c r="N8505" s="78" t="str">
        <f>VLOOKUP(Vata_Sales[[#This Row],[Product Name]],Category_table[#Data],2,0)</f>
        <v>No_1</v>
      </c>
      <c r="O8505" s="78">
        <f>VLOOKUP(Vata_Sales[[#This Row],[Product Name]],Category_table[#Data],3,0)</f>
        <v>1</v>
      </c>
    </row>
    <row r="8506" spans="1:15" ht="25.5" customHeight="1" x14ac:dyDescent="0.25">
      <c r="A8506" s="78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7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K8506" s="77"/>
      <c r="L8506" s="37">
        <f>Vata_Sales[[#This Row],[Price]]-Vata_Sales[[#This Row],[Discount]]</f>
        <v>5150</v>
      </c>
      <c r="M8506" s="77"/>
      <c r="N8506" s="78" t="str">
        <f>VLOOKUP(Vata_Sales[[#This Row],[Product Name]],Category_table[#Data],2,0)</f>
        <v>No_1</v>
      </c>
      <c r="O8506" s="78">
        <f>VLOOKUP(Vata_Sales[[#This Row],[Product Name]],Category_table[#Data],3,0)</f>
        <v>1</v>
      </c>
    </row>
    <row r="8507" spans="1:15" ht="25.5" customHeight="1" x14ac:dyDescent="0.25">
      <c r="A8507" s="78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7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K8507" s="77"/>
      <c r="L8507" s="37">
        <f>Vata_Sales[[#This Row],[Price]]-Vata_Sales[[#This Row],[Discount]]</f>
        <v>5150</v>
      </c>
      <c r="M8507" s="77"/>
      <c r="N8507" s="78" t="str">
        <f>VLOOKUP(Vata_Sales[[#This Row],[Product Name]],Category_table[#Data],2,0)</f>
        <v>Picket</v>
      </c>
      <c r="O8507" s="78">
        <f>VLOOKUP(Vata_Sales[[#This Row],[Product Name]],Category_table[#Data],3,0)</f>
        <v>2</v>
      </c>
    </row>
    <row r="8508" spans="1:15" ht="25.5" customHeight="1" x14ac:dyDescent="0.25">
      <c r="A8508" s="78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7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K8508" s="77"/>
      <c r="L8508" s="37">
        <f>Vata_Sales[[#This Row],[Price]]-Vata_Sales[[#This Row],[Discount]]</f>
        <v>20400</v>
      </c>
      <c r="M8508" s="77"/>
      <c r="N8508" s="78" t="str">
        <f>VLOOKUP(Vata_Sales[[#This Row],[Product Name]],Category_table[#Data],2,0)</f>
        <v>No_1</v>
      </c>
      <c r="O8508" s="78">
        <f>VLOOKUP(Vata_Sales[[#This Row],[Product Name]],Category_table[#Data],3,0)</f>
        <v>1</v>
      </c>
    </row>
    <row r="8509" spans="1:15" ht="25.5" customHeight="1" x14ac:dyDescent="0.25">
      <c r="A8509" s="78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7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K8509" s="77"/>
      <c r="L8509" s="37">
        <f>Vata_Sales[[#This Row],[Price]]-Vata_Sales[[#This Row],[Discount]]</f>
        <v>10200</v>
      </c>
      <c r="M8509" s="77"/>
      <c r="N8509" s="78" t="str">
        <f>VLOOKUP(Vata_Sales[[#This Row],[Product Name]],Category_table[#Data],2,0)</f>
        <v>No_1</v>
      </c>
      <c r="O8509" s="78">
        <f>VLOOKUP(Vata_Sales[[#This Row],[Product Name]],Category_table[#Data],3,0)</f>
        <v>1</v>
      </c>
    </row>
    <row r="8510" spans="1:15" ht="25.5" customHeight="1" x14ac:dyDescent="0.25">
      <c r="A8510" s="78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7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K8510" s="77"/>
      <c r="L8510" s="37">
        <f>Vata_Sales[[#This Row],[Price]]-Vata_Sales[[#This Row],[Discount]]</f>
        <v>16400</v>
      </c>
      <c r="M8510" s="77"/>
      <c r="N8510" s="78" t="str">
        <f>VLOOKUP(Vata_Sales[[#This Row],[Product Name]],Category_table[#Data],2,0)</f>
        <v>Kara</v>
      </c>
      <c r="O8510" s="78">
        <f>VLOOKUP(Vata_Sales[[#This Row],[Product Name]],Category_table[#Data],3,0)</f>
        <v>4</v>
      </c>
    </row>
    <row r="8511" spans="1:15" ht="25.5" customHeight="1" x14ac:dyDescent="0.25">
      <c r="A8511" s="78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7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K8511" s="77"/>
      <c r="L8511" s="37">
        <f>Vata_Sales[[#This Row],[Price]]-Vata_Sales[[#This Row],[Discount]]</f>
        <v>9300</v>
      </c>
      <c r="M8511" s="77"/>
      <c r="N8511" s="78" t="str">
        <f>VLOOKUP(Vata_Sales[[#This Row],[Product Name]],Category_table[#Data],2,0)</f>
        <v>No_2</v>
      </c>
      <c r="O8511" s="78">
        <f>VLOOKUP(Vata_Sales[[#This Row],[Product Name]],Category_table[#Data],3,0)</f>
        <v>3</v>
      </c>
    </row>
    <row r="8512" spans="1:15" ht="25.5" customHeight="1" x14ac:dyDescent="0.25">
      <c r="A8512" s="78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7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K8512" s="77"/>
      <c r="L8512" s="37">
        <f>Vata_Sales[[#This Row],[Price]]-Vata_Sales[[#This Row],[Discount]]</f>
        <v>4100</v>
      </c>
      <c r="M8512" s="77"/>
      <c r="N8512" s="78" t="str">
        <f>VLOOKUP(Vata_Sales[[#This Row],[Product Name]],Category_table[#Data],2,0)</f>
        <v>Kara</v>
      </c>
      <c r="O8512" s="78">
        <f>VLOOKUP(Vata_Sales[[#This Row],[Product Name]],Category_table[#Data],3,0)</f>
        <v>4</v>
      </c>
    </row>
    <row r="8513" spans="1:15" ht="25.5" customHeight="1" x14ac:dyDescent="0.25">
      <c r="A8513" s="78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7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K8513" s="77"/>
      <c r="L8513" s="37">
        <f>Vata_Sales[[#This Row],[Price]]-Vata_Sales[[#This Row],[Discount]]</f>
        <v>4600</v>
      </c>
      <c r="M8513" s="77"/>
      <c r="N8513" s="78" t="str">
        <f>VLOOKUP(Vata_Sales[[#This Row],[Product Name]],Category_table[#Data],2,0)</f>
        <v>No_2</v>
      </c>
      <c r="O8513" s="78">
        <f>VLOOKUP(Vata_Sales[[#This Row],[Product Name]],Category_table[#Data],3,0)</f>
        <v>3</v>
      </c>
    </row>
    <row r="8514" spans="1:15" ht="25.5" customHeight="1" x14ac:dyDescent="0.25">
      <c r="A8514" s="78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7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K8514" s="77"/>
      <c r="L8514" s="37">
        <f>Vata_Sales[[#This Row],[Price]]-Vata_Sales[[#This Row],[Discount]]</f>
        <v>20600</v>
      </c>
      <c r="M8514" s="77"/>
      <c r="N8514" s="78" t="str">
        <f>VLOOKUP(Vata_Sales[[#This Row],[Product Name]],Category_table[#Data],2,0)</f>
        <v>No_1</v>
      </c>
      <c r="O8514" s="78">
        <f>VLOOKUP(Vata_Sales[[#This Row],[Product Name]],Category_table[#Data],3,0)</f>
        <v>1</v>
      </c>
    </row>
    <row r="8515" spans="1:15" ht="25.5" customHeight="1" x14ac:dyDescent="0.25">
      <c r="A8515" s="78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7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K8515" s="77"/>
      <c r="L8515" s="37">
        <f>Vata_Sales[[#This Row],[Price]]-Vata_Sales[[#This Row],[Discount]]</f>
        <v>14000</v>
      </c>
      <c r="M8515" s="77"/>
      <c r="N8515" s="78" t="str">
        <f>VLOOKUP(Vata_Sales[[#This Row],[Product Name]],Category_table[#Data],2,0)</f>
        <v>Goyra</v>
      </c>
      <c r="O8515" s="78">
        <f>VLOOKUP(Vata_Sales[[#This Row],[Product Name]],Category_table[#Data],3,0)</f>
        <v>6</v>
      </c>
    </row>
    <row r="8516" spans="1:15" ht="25.5" customHeight="1" x14ac:dyDescent="0.25">
      <c r="A8516" s="78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7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K8516" s="77"/>
      <c r="L8516" s="37">
        <f>Vata_Sales[[#This Row],[Price]]-Vata_Sales[[#This Row],[Discount]]</f>
        <v>30000</v>
      </c>
      <c r="M8516" s="77"/>
      <c r="N8516" s="78" t="str">
        <f>VLOOKUP(Vata_Sales[[#This Row],[Product Name]],Category_table[#Data],2,0)</f>
        <v>No_3</v>
      </c>
      <c r="O8516" s="78">
        <f>VLOOKUP(Vata_Sales[[#This Row],[Product Name]],Category_table[#Data],3,0)</f>
        <v>5</v>
      </c>
    </row>
    <row r="8517" spans="1:15" ht="25.5" customHeight="1" x14ac:dyDescent="0.25">
      <c r="A8517" s="78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7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K8517" s="77"/>
      <c r="L8517" s="37">
        <f>Vata_Sales[[#This Row],[Price]]-Vata_Sales[[#This Row],[Discount]]</f>
        <v>10300</v>
      </c>
      <c r="M8517" s="77"/>
      <c r="N8517" s="78" t="str">
        <f>VLOOKUP(Vata_Sales[[#This Row],[Product Name]],Category_table[#Data],2,0)</f>
        <v>No_1</v>
      </c>
      <c r="O8517" s="78">
        <f>VLOOKUP(Vata_Sales[[#This Row],[Product Name]],Category_table[#Data],3,0)</f>
        <v>1</v>
      </c>
    </row>
    <row r="8518" spans="1:15" ht="25.5" customHeight="1" x14ac:dyDescent="0.25">
      <c r="A8518" s="78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7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K8518" s="77"/>
      <c r="L8518" s="37">
        <f>Vata_Sales[[#This Row],[Price]]-Vata_Sales[[#This Row],[Discount]]</f>
        <v>10200</v>
      </c>
      <c r="M8518" s="77"/>
      <c r="N8518" s="78" t="str">
        <f>VLOOKUP(Vata_Sales[[#This Row],[Product Name]],Category_table[#Data],2,0)</f>
        <v>No_1</v>
      </c>
      <c r="O8518" s="78">
        <f>VLOOKUP(Vata_Sales[[#This Row],[Product Name]],Category_table[#Data],3,0)</f>
        <v>1</v>
      </c>
    </row>
    <row r="8519" spans="1:15" ht="25.5" customHeight="1" x14ac:dyDescent="0.25">
      <c r="A8519" s="78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7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K8519" s="77"/>
      <c r="L8519" s="37">
        <f>Vata_Sales[[#This Row],[Price]]-Vata_Sales[[#This Row],[Discount]]</f>
        <v>68600</v>
      </c>
      <c r="M8519" s="77"/>
      <c r="N8519" s="78" t="str">
        <f>VLOOKUP(Vata_Sales[[#This Row],[Product Name]],Category_table[#Data],2,0)</f>
        <v>No_1</v>
      </c>
      <c r="O8519" s="78">
        <f>VLOOKUP(Vata_Sales[[#This Row],[Product Name]],Category_table[#Data],3,0)</f>
        <v>1</v>
      </c>
    </row>
    <row r="8520" spans="1:15" ht="25.5" customHeight="1" x14ac:dyDescent="0.25">
      <c r="A8520" s="78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7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K8520" s="77"/>
      <c r="L8520" s="37">
        <f>Vata_Sales[[#This Row],[Price]]-Vata_Sales[[#This Row],[Discount]]</f>
        <v>10000</v>
      </c>
      <c r="M8520" s="77"/>
      <c r="N8520" s="78" t="str">
        <f>VLOOKUP(Vata_Sales[[#This Row],[Product Name]],Category_table[#Data],2,0)</f>
        <v>No_1</v>
      </c>
      <c r="O8520" s="78">
        <f>VLOOKUP(Vata_Sales[[#This Row],[Product Name]],Category_table[#Data],3,0)</f>
        <v>1</v>
      </c>
    </row>
    <row r="8521" spans="1:15" ht="25.5" customHeight="1" x14ac:dyDescent="0.25">
      <c r="A8521" s="78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7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K8521" s="77"/>
      <c r="L8521" s="37">
        <f>Vata_Sales[[#This Row],[Price]]-Vata_Sales[[#This Row],[Discount]]</f>
        <v>9200</v>
      </c>
      <c r="M8521" s="77"/>
      <c r="N8521" s="78" t="str">
        <f>VLOOKUP(Vata_Sales[[#This Row],[Product Name]],Category_table[#Data],2,0)</f>
        <v>No_2</v>
      </c>
      <c r="O8521" s="78">
        <f>VLOOKUP(Vata_Sales[[#This Row],[Product Name]],Category_table[#Data],3,0)</f>
        <v>3</v>
      </c>
    </row>
    <row r="8522" spans="1:15" ht="25.5" customHeight="1" x14ac:dyDescent="0.25">
      <c r="A8522" s="78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7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K8522" s="77"/>
      <c r="L8522" s="37">
        <f>Vata_Sales[[#This Row],[Price]]-Vata_Sales[[#This Row],[Discount]]</f>
        <v>20000</v>
      </c>
      <c r="M8522" s="77"/>
      <c r="N8522" s="78" t="str">
        <f>VLOOKUP(Vata_Sales[[#This Row],[Product Name]],Category_table[#Data],2,0)</f>
        <v>No_1</v>
      </c>
      <c r="O8522" s="78">
        <f>VLOOKUP(Vata_Sales[[#This Row],[Product Name]],Category_table[#Data],3,0)</f>
        <v>1</v>
      </c>
    </row>
    <row r="8523" spans="1:15" ht="25.5" customHeight="1" x14ac:dyDescent="0.25">
      <c r="A8523" s="78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7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K8523" s="77"/>
      <c r="L8523" s="37">
        <f>Vata_Sales[[#This Row],[Price]]-Vata_Sales[[#This Row],[Discount]]</f>
        <v>10200</v>
      </c>
      <c r="M8523" s="77"/>
      <c r="N8523" s="78" t="str">
        <f>VLOOKUP(Vata_Sales[[#This Row],[Product Name]],Category_table[#Data],2,0)</f>
        <v>Picket</v>
      </c>
      <c r="O8523" s="78">
        <f>VLOOKUP(Vata_Sales[[#This Row],[Product Name]],Category_table[#Data],3,0)</f>
        <v>2</v>
      </c>
    </row>
    <row r="8524" spans="1:15" ht="25.5" customHeight="1" x14ac:dyDescent="0.25">
      <c r="A8524" s="78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7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K8524" s="77"/>
      <c r="L8524" s="37">
        <f>Vata_Sales[[#This Row],[Price]]-Vata_Sales[[#This Row],[Discount]]</f>
        <v>2575</v>
      </c>
      <c r="M8524" s="77"/>
      <c r="N8524" s="78" t="str">
        <f>VLOOKUP(Vata_Sales[[#This Row],[Product Name]],Category_table[#Data],2,0)</f>
        <v>No_1</v>
      </c>
      <c r="O8524" s="78">
        <f>VLOOKUP(Vata_Sales[[#This Row],[Product Name]],Category_table[#Data],3,0)</f>
        <v>1</v>
      </c>
    </row>
    <row r="8525" spans="1:15" ht="25.5" customHeight="1" x14ac:dyDescent="0.25">
      <c r="A8525" s="78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7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K8525" s="77"/>
      <c r="L8525" s="37">
        <f>Vata_Sales[[#This Row],[Price]]-Vata_Sales[[#This Row],[Discount]]</f>
        <v>63000</v>
      </c>
      <c r="M8525" s="77"/>
      <c r="N8525" s="78" t="str">
        <f>VLOOKUP(Vata_Sales[[#This Row],[Product Name]],Category_table[#Data],2,0)</f>
        <v>No_2</v>
      </c>
      <c r="O8525" s="78">
        <f>VLOOKUP(Vata_Sales[[#This Row],[Product Name]],Category_table[#Data],3,0)</f>
        <v>3</v>
      </c>
    </row>
    <row r="8526" spans="1:15" ht="25.5" customHeight="1" x14ac:dyDescent="0.25">
      <c r="A8526" s="78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7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K8526" s="77"/>
      <c r="L8526" s="37">
        <f>Vata_Sales[[#This Row],[Price]]-Vata_Sales[[#This Row],[Discount]]</f>
        <v>10200</v>
      </c>
      <c r="M8526" s="77"/>
      <c r="N8526" s="78" t="str">
        <f>VLOOKUP(Vata_Sales[[#This Row],[Product Name]],Category_table[#Data],2,0)</f>
        <v>Picket</v>
      </c>
      <c r="O8526" s="78">
        <f>VLOOKUP(Vata_Sales[[#This Row],[Product Name]],Category_table[#Data],3,0)</f>
        <v>2</v>
      </c>
    </row>
    <row r="8527" spans="1:15" ht="25.5" customHeight="1" x14ac:dyDescent="0.25">
      <c r="A8527" s="78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7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K8527" s="77"/>
      <c r="L8527" s="37">
        <f>Vata_Sales[[#This Row],[Price]]-Vata_Sales[[#This Row],[Discount]]</f>
        <v>10200</v>
      </c>
      <c r="M8527" s="77"/>
      <c r="N8527" s="78" t="str">
        <f>VLOOKUP(Vata_Sales[[#This Row],[Product Name]],Category_table[#Data],2,0)</f>
        <v>No_1</v>
      </c>
      <c r="O8527" s="78">
        <f>VLOOKUP(Vata_Sales[[#This Row],[Product Name]],Category_table[#Data],3,0)</f>
        <v>1</v>
      </c>
    </row>
    <row r="8528" spans="1:15" ht="25.5" customHeight="1" x14ac:dyDescent="0.25">
      <c r="A8528" s="78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7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K8528" s="77"/>
      <c r="L8528" s="37">
        <f>Vata_Sales[[#This Row],[Price]]-Vata_Sales[[#This Row],[Discount]]</f>
        <v>10200</v>
      </c>
      <c r="M8528" s="77"/>
      <c r="N8528" s="78" t="str">
        <f>VLOOKUP(Vata_Sales[[#This Row],[Product Name]],Category_table[#Data],2,0)</f>
        <v>No_1</v>
      </c>
      <c r="O8528" s="78">
        <f>VLOOKUP(Vata_Sales[[#This Row],[Product Name]],Category_table[#Data],3,0)</f>
        <v>1</v>
      </c>
    </row>
    <row r="8529" spans="1:15" ht="25.5" customHeight="1" x14ac:dyDescent="0.25">
      <c r="A8529" s="78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7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K8529" s="77"/>
      <c r="L8529" s="37">
        <f>Vata_Sales[[#This Row],[Price]]-Vata_Sales[[#This Row],[Discount]]</f>
        <v>1800</v>
      </c>
      <c r="M8529" s="77"/>
      <c r="N8529" s="78" t="str">
        <f>VLOOKUP(Vata_Sales[[#This Row],[Product Name]],Category_table[#Data],2,0)</f>
        <v>Adla_1</v>
      </c>
      <c r="O8529" s="78">
        <f>VLOOKUP(Vata_Sales[[#This Row],[Product Name]],Category_table[#Data],3,0)</f>
        <v>7</v>
      </c>
    </row>
    <row r="8530" spans="1:15" ht="25.5" customHeight="1" x14ac:dyDescent="0.25">
      <c r="A8530" s="78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7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K8530" s="77"/>
      <c r="L8530" s="37">
        <f>Vata_Sales[[#This Row],[Price]]-Vata_Sales[[#This Row],[Discount]]</f>
        <v>20200</v>
      </c>
      <c r="M8530" s="77"/>
      <c r="N8530" s="78" t="str">
        <f>VLOOKUP(Vata_Sales[[#This Row],[Product Name]],Category_table[#Data],2,0)</f>
        <v>No_1</v>
      </c>
      <c r="O8530" s="78">
        <f>VLOOKUP(Vata_Sales[[#This Row],[Product Name]],Category_table[#Data],3,0)</f>
        <v>1</v>
      </c>
    </row>
    <row r="8531" spans="1:15" ht="25.5" customHeight="1" x14ac:dyDescent="0.25">
      <c r="A8531" s="78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7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K8531" s="77"/>
      <c r="L8531" s="37">
        <f>Vata_Sales[[#This Row],[Price]]-Vata_Sales[[#This Row],[Discount]]</f>
        <v>8200</v>
      </c>
      <c r="M8531" s="77"/>
      <c r="N8531" s="78" t="str">
        <f>VLOOKUP(Vata_Sales[[#This Row],[Product Name]],Category_table[#Data],2,0)</f>
        <v>Kara</v>
      </c>
      <c r="O8531" s="78">
        <f>VLOOKUP(Vata_Sales[[#This Row],[Product Name]],Category_table[#Data],3,0)</f>
        <v>4</v>
      </c>
    </row>
    <row r="8532" spans="1:15" ht="25.5" customHeight="1" x14ac:dyDescent="0.25">
      <c r="A8532" s="78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7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K8532" s="77"/>
      <c r="L8532" s="37">
        <f>Vata_Sales[[#This Row],[Price]]-Vata_Sales[[#This Row],[Discount]]</f>
        <v>30000</v>
      </c>
      <c r="M8532" s="77"/>
      <c r="N8532" s="78" t="str">
        <f>VLOOKUP(Vata_Sales[[#This Row],[Product Name]],Category_table[#Data],2,0)</f>
        <v>No_3</v>
      </c>
      <c r="O8532" s="78">
        <f>VLOOKUP(Vata_Sales[[#This Row],[Product Name]],Category_table[#Data],3,0)</f>
        <v>5</v>
      </c>
    </row>
    <row r="8533" spans="1:15" ht="25.5" customHeight="1" x14ac:dyDescent="0.25">
      <c r="A8533" s="78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7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K8533" s="77"/>
      <c r="L8533" s="37">
        <f>Vata_Sales[[#This Row],[Price]]-Vata_Sales[[#This Row],[Discount]]</f>
        <v>1000</v>
      </c>
      <c r="M8533" s="77"/>
      <c r="N8533" s="78" t="str">
        <f>VLOOKUP(Vata_Sales[[#This Row],[Product Name]],Category_table[#Data],2,0)</f>
        <v>Adla_1</v>
      </c>
      <c r="O8533" s="78">
        <f>VLOOKUP(Vata_Sales[[#This Row],[Product Name]],Category_table[#Data],3,0)</f>
        <v>7</v>
      </c>
    </row>
    <row r="8534" spans="1:15" ht="25.5" customHeight="1" x14ac:dyDescent="0.25">
      <c r="A8534" s="78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7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K8534" s="77"/>
      <c r="L8534" s="37">
        <f>Vata_Sales[[#This Row],[Price]]-Vata_Sales[[#This Row],[Discount]]</f>
        <v>3000</v>
      </c>
      <c r="M8534" s="77"/>
      <c r="N8534" s="78" t="str">
        <f>VLOOKUP(Vata_Sales[[#This Row],[Product Name]],Category_table[#Data],2,0)</f>
        <v>No_1</v>
      </c>
      <c r="O8534" s="78">
        <f>VLOOKUP(Vata_Sales[[#This Row],[Product Name]],Category_table[#Data],3,0)</f>
        <v>1</v>
      </c>
    </row>
    <row r="8535" spans="1:15" ht="25.5" customHeight="1" x14ac:dyDescent="0.25">
      <c r="A8535" s="78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7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K8535" s="77"/>
      <c r="L8535" s="37">
        <f>Vata_Sales[[#This Row],[Price]]-Vata_Sales[[#This Row],[Discount]]</f>
        <v>30300</v>
      </c>
      <c r="M8535" s="77"/>
      <c r="N8535" s="78" t="str">
        <f>VLOOKUP(Vata_Sales[[#This Row],[Product Name]],Category_table[#Data],2,0)</f>
        <v>No_1</v>
      </c>
      <c r="O8535" s="78">
        <f>VLOOKUP(Vata_Sales[[#This Row],[Product Name]],Category_table[#Data],3,0)</f>
        <v>1</v>
      </c>
    </row>
    <row r="8536" spans="1:15" ht="25.5" customHeight="1" x14ac:dyDescent="0.25">
      <c r="A8536" s="78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7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K8536" s="77"/>
      <c r="L8536" s="37">
        <f>Vata_Sales[[#This Row],[Price]]-Vata_Sales[[#This Row],[Discount]]</f>
        <v>10100</v>
      </c>
      <c r="M8536" s="77"/>
      <c r="N8536" s="78" t="str">
        <f>VLOOKUP(Vata_Sales[[#This Row],[Product Name]],Category_table[#Data],2,0)</f>
        <v>No_1</v>
      </c>
      <c r="O8536" s="78">
        <f>VLOOKUP(Vata_Sales[[#This Row],[Product Name]],Category_table[#Data],3,0)</f>
        <v>1</v>
      </c>
    </row>
    <row r="8537" spans="1:15" ht="25.5" customHeight="1" x14ac:dyDescent="0.25">
      <c r="A8537" s="78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7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K8537" s="77"/>
      <c r="L8537" s="37">
        <f>Vata_Sales[[#This Row],[Price]]-Vata_Sales[[#This Row],[Discount]]</f>
        <v>4500</v>
      </c>
      <c r="M8537" s="77"/>
      <c r="N8537" s="78" t="str">
        <f>VLOOKUP(Vata_Sales[[#This Row],[Product Name]],Category_table[#Data],2,0)</f>
        <v>No_2</v>
      </c>
      <c r="O8537" s="78">
        <f>VLOOKUP(Vata_Sales[[#This Row],[Product Name]],Category_table[#Data],3,0)</f>
        <v>3</v>
      </c>
    </row>
    <row r="8538" spans="1:15" ht="25.5" customHeight="1" x14ac:dyDescent="0.25">
      <c r="A8538" s="78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7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 s="77">
        <v>50</v>
      </c>
      <c r="L8538" s="37">
        <f>Vata_Sales[[#This Row],[Price]]-Vata_Sales[[#This Row],[Discount]]</f>
        <v>13900.000000000002</v>
      </c>
      <c r="M8538" s="77"/>
      <c r="N8538" s="78" t="str">
        <f>VLOOKUP(Vata_Sales[[#This Row],[Product Name]],Category_table[#Data],2,0)</f>
        <v>No_2</v>
      </c>
      <c r="O8538" s="78">
        <f>VLOOKUP(Vata_Sales[[#This Row],[Product Name]],Category_table[#Data],3,0)</f>
        <v>3</v>
      </c>
    </row>
    <row r="8539" spans="1:15" ht="25.5" customHeight="1" x14ac:dyDescent="0.25">
      <c r="A8539" s="78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7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K8539" s="77"/>
      <c r="L8539" s="37">
        <f>Vata_Sales[[#This Row],[Price]]-Vata_Sales[[#This Row],[Discount]]</f>
        <v>4100</v>
      </c>
      <c r="M8539" s="77"/>
      <c r="N8539" s="78" t="str">
        <f>VLOOKUP(Vata_Sales[[#This Row],[Product Name]],Category_table[#Data],2,0)</f>
        <v>Kara</v>
      </c>
      <c r="O8539" s="78">
        <f>VLOOKUP(Vata_Sales[[#This Row],[Product Name]],Category_table[#Data],3,0)</f>
        <v>4</v>
      </c>
    </row>
    <row r="8540" spans="1:15" ht="25.5" customHeight="1" x14ac:dyDescent="0.25">
      <c r="A8540" s="78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7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K8540" s="77"/>
      <c r="L8540" s="37">
        <f>Vata_Sales[[#This Row],[Price]]-Vata_Sales[[#This Row],[Discount]]</f>
        <v>16400</v>
      </c>
      <c r="M8540" s="77"/>
      <c r="N8540" s="78" t="str">
        <f>VLOOKUP(Vata_Sales[[#This Row],[Product Name]],Category_table[#Data],2,0)</f>
        <v>Kara</v>
      </c>
      <c r="O8540" s="78">
        <f>VLOOKUP(Vata_Sales[[#This Row],[Product Name]],Category_table[#Data],3,0)</f>
        <v>4</v>
      </c>
    </row>
  </sheetData>
  <conditionalFormatting sqref="A2:A284">
    <cfRule type="duplicateValues" dxfId="17" priority="7"/>
    <cfRule type="duplicateValues" dxfId="16" priority="8"/>
  </conditionalFormatting>
  <conditionalFormatting sqref="A285:A2195">
    <cfRule type="duplicateValues" dxfId="15" priority="4"/>
  </conditionalFormatting>
  <conditionalFormatting sqref="A285:A2357">
    <cfRule type="duplicateValues" dxfId="14" priority="6"/>
  </conditionalFormatting>
  <conditionalFormatting sqref="A2196:A2357">
    <cfRule type="duplicateValues" dxfId="13" priority="5"/>
  </conditionalFormatting>
  <conditionalFormatting sqref="A2358:A4486">
    <cfRule type="duplicateValues" dxfId="12" priority="2"/>
  </conditionalFormatting>
  <conditionalFormatting sqref="A2358:A4648">
    <cfRule type="duplicateValues" dxfId="11" priority="3"/>
  </conditionalFormatting>
  <conditionalFormatting sqref="A4649:A6777">
    <cfRule type="duplicateValues" dxfId="10" priority="1"/>
  </conditionalFormatting>
  <conditionalFormatting sqref="A6778:A8540">
    <cfRule type="duplicateValues" dxfId="9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007"/>
  <sheetViews>
    <sheetView zoomScaleNormal="100" workbookViewId="0">
      <pane ySplit="1" topLeftCell="A8855" activePane="bottomLeft" state="frozen"/>
      <selection pane="bottomLeft" activeCell="E8870" sqref="E8870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1500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1500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1500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1500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1500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1501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1502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1502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1502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1502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1502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1502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1204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1186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1179</v>
      </c>
      <c r="F7782" s="10" t="s">
        <v>1180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1181</v>
      </c>
      <c r="F7788" s="10" t="s">
        <v>1182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1183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1183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1184</v>
      </c>
      <c r="E7804" s="10" t="s">
        <v>1185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1186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1187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1188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1187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1189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1187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1190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1191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1192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1191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1193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1194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1214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1186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1202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1194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1193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1193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1509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1214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1186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1202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1193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1195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1196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1190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1197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1198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1214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1186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1202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1196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1181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1214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1214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1199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1200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1200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1199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1199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1199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1199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1196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1201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1196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1186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1202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1203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1214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1205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1206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1199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1190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1207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1208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1209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1196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1214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1210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1196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1211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1210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1214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1210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1212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1208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1214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1211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1210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1196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1214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1211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1196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1207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1210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1196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1196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1196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1210</v>
      </c>
      <c r="F8487" s="10" t="s">
        <v>1213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1196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1202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1214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1214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1210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1210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1210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1214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1214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1210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1210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1215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1186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1186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1202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1196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1195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1210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1210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1199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1199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1210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1196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1210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1196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1199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1199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1199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1214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1196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1504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1505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1211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1210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1195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1186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1186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1210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1210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1199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1210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1210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1210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1210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1202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1196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1506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1202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1214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1211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1507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1211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1508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1508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1508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1508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1508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1196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1181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1508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1510</v>
      </c>
      <c r="E8815" s="10" t="s">
        <v>1511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1210</v>
      </c>
      <c r="F8817" s="10" t="s">
        <v>1512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1513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1211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1510</v>
      </c>
      <c r="E8835" s="10" t="s">
        <v>1511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1514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1515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1515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1199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1510</v>
      </c>
      <c r="E8847" s="10" t="s">
        <v>1511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1508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1199</v>
      </c>
      <c r="F8854" s="10" t="s">
        <v>1516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1508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1508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1508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1508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1199</v>
      </c>
      <c r="F8859" s="10" t="s">
        <v>1516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1517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1" ht="19.5" customHeight="1" x14ac:dyDescent="0.25">
      <c r="A8865" s="4">
        <v>45443</v>
      </c>
    </row>
    <row r="8866" spans="1:1" ht="19.5" customHeight="1" x14ac:dyDescent="0.25">
      <c r="A8866" s="4">
        <v>45443</v>
      </c>
    </row>
    <row r="8867" spans="1:1" ht="19.5" customHeight="1" x14ac:dyDescent="0.25">
      <c r="A8867" s="4">
        <v>45443</v>
      </c>
    </row>
    <row r="8868" spans="1:1" ht="19.5" customHeight="1" x14ac:dyDescent="0.25">
      <c r="A8868" s="4">
        <v>45443</v>
      </c>
    </row>
    <row r="8869" spans="1:1" ht="19.5" customHeight="1" x14ac:dyDescent="0.25">
      <c r="A8869" s="4">
        <v>45443</v>
      </c>
    </row>
    <row r="8870" spans="1:1" ht="19.5" customHeight="1" x14ac:dyDescent="0.25">
      <c r="A8870" s="4">
        <v>45443</v>
      </c>
    </row>
    <row r="8871" spans="1:1" ht="19.5" customHeight="1" x14ac:dyDescent="0.25">
      <c r="A8871" s="4">
        <v>45443</v>
      </c>
    </row>
    <row r="8872" spans="1:1" ht="19.5" customHeight="1" x14ac:dyDescent="0.25">
      <c r="A8872" s="4">
        <v>45443</v>
      </c>
    </row>
    <row r="8873" spans="1:1" ht="19.5" customHeight="1" x14ac:dyDescent="0.25">
      <c r="A8873" s="4">
        <v>45443</v>
      </c>
    </row>
    <row r="8874" spans="1:1" ht="19.5" customHeight="1" x14ac:dyDescent="0.25">
      <c r="A8874" s="4">
        <v>45443</v>
      </c>
    </row>
    <row r="8875" spans="1:1" ht="19.5" customHeight="1" x14ac:dyDescent="0.25">
      <c r="A8875" s="4">
        <v>45443</v>
      </c>
    </row>
    <row r="8876" spans="1:1" ht="19.5" customHeight="1" x14ac:dyDescent="0.25">
      <c r="A8876" s="4">
        <v>45443</v>
      </c>
    </row>
    <row r="8877" spans="1:1" ht="19.5" customHeight="1" x14ac:dyDescent="0.25">
      <c r="A8877" s="4">
        <v>45443</v>
      </c>
    </row>
    <row r="8878" spans="1:1" ht="19.5" customHeight="1" x14ac:dyDescent="0.25">
      <c r="A8878" s="4">
        <v>45443</v>
      </c>
    </row>
    <row r="8879" spans="1:1" ht="19.5" customHeight="1" x14ac:dyDescent="0.25">
      <c r="A8879" s="4">
        <v>45443</v>
      </c>
    </row>
    <row r="8880" spans="1:1" ht="19.5" customHeight="1" x14ac:dyDescent="0.25">
      <c r="A8880" s="4">
        <v>45443</v>
      </c>
    </row>
    <row r="8881" spans="1:1" ht="19.5" customHeight="1" x14ac:dyDescent="0.25">
      <c r="A8881" s="4">
        <v>45443</v>
      </c>
    </row>
    <row r="8882" spans="1:1" ht="19.5" customHeight="1" x14ac:dyDescent="0.25">
      <c r="A8882" s="4">
        <v>45443</v>
      </c>
    </row>
    <row r="8883" spans="1:1" ht="19.5" customHeight="1" x14ac:dyDescent="0.25">
      <c r="A8883" s="4">
        <v>45443</v>
      </c>
    </row>
    <row r="8884" spans="1:1" ht="19.5" customHeight="1" x14ac:dyDescent="0.25">
      <c r="A8884" s="4">
        <v>45443</v>
      </c>
    </row>
    <row r="8885" spans="1:1" ht="19.5" customHeight="1" x14ac:dyDescent="0.25">
      <c r="A8885" s="4">
        <v>45443</v>
      </c>
    </row>
    <row r="8886" spans="1:1" ht="19.5" customHeight="1" x14ac:dyDescent="0.25">
      <c r="A8886" s="4">
        <v>45443</v>
      </c>
    </row>
    <row r="8887" spans="1:1" ht="19.5" customHeight="1" x14ac:dyDescent="0.25">
      <c r="A8887" s="4">
        <v>45443</v>
      </c>
    </row>
    <row r="8888" spans="1:1" ht="19.5" customHeight="1" x14ac:dyDescent="0.25">
      <c r="A8888" s="4">
        <v>45443</v>
      </c>
    </row>
    <row r="8889" spans="1:1" ht="19.5" customHeight="1" x14ac:dyDescent="0.25">
      <c r="A8889" s="4">
        <v>45443</v>
      </c>
    </row>
    <row r="8890" spans="1:1" ht="19.5" customHeight="1" x14ac:dyDescent="0.25">
      <c r="A8890" s="4">
        <v>45443</v>
      </c>
    </row>
    <row r="8891" spans="1:1" ht="19.5" customHeight="1" x14ac:dyDescent="0.25">
      <c r="A8891" s="4">
        <v>45443</v>
      </c>
    </row>
    <row r="8892" spans="1:1" ht="19.5" customHeight="1" x14ac:dyDescent="0.25">
      <c r="A8892" s="4">
        <v>45443</v>
      </c>
    </row>
    <row r="8893" spans="1:1" ht="19.5" customHeight="1" x14ac:dyDescent="0.25">
      <c r="A8893" s="4">
        <v>45443</v>
      </c>
    </row>
    <row r="8894" spans="1:1" ht="19.5" customHeight="1" x14ac:dyDescent="0.25">
      <c r="A8894" s="4">
        <v>45443</v>
      </c>
    </row>
    <row r="8895" spans="1:1" ht="19.5" customHeight="1" x14ac:dyDescent="0.25">
      <c r="A8895" s="4">
        <v>45443</v>
      </c>
    </row>
    <row r="8896" spans="1:1" ht="19.5" customHeight="1" x14ac:dyDescent="0.25">
      <c r="A8896" s="4">
        <v>45443</v>
      </c>
    </row>
    <row r="8897" spans="1:1" ht="19.5" customHeight="1" x14ac:dyDescent="0.25">
      <c r="A8897" s="4">
        <v>45443</v>
      </c>
    </row>
    <row r="8898" spans="1:1" ht="19.5" customHeight="1" x14ac:dyDescent="0.25">
      <c r="A8898" s="4">
        <v>45443</v>
      </c>
    </row>
    <row r="8899" spans="1:1" ht="19.5" customHeight="1" x14ac:dyDescent="0.25">
      <c r="A8899" s="4">
        <v>45443</v>
      </c>
    </row>
    <row r="8900" spans="1:1" ht="19.5" customHeight="1" x14ac:dyDescent="0.25">
      <c r="A8900" s="4">
        <v>45443</v>
      </c>
    </row>
    <row r="8901" spans="1:1" ht="19.5" customHeight="1" x14ac:dyDescent="0.25">
      <c r="A8901" s="4">
        <v>45443</v>
      </c>
    </row>
    <row r="8902" spans="1:1" ht="19.5" customHeight="1" x14ac:dyDescent="0.25">
      <c r="A8902" s="4">
        <v>45443</v>
      </c>
    </row>
    <row r="8903" spans="1:1" ht="19.5" customHeight="1" x14ac:dyDescent="0.25">
      <c r="A8903" s="4">
        <v>45443</v>
      </c>
    </row>
    <row r="8904" spans="1:1" ht="19.5" customHeight="1" x14ac:dyDescent="0.25">
      <c r="A8904" s="4">
        <v>45443</v>
      </c>
    </row>
    <row r="8905" spans="1:1" ht="19.5" customHeight="1" x14ac:dyDescent="0.25">
      <c r="A8905" s="4">
        <v>45443</v>
      </c>
    </row>
    <row r="8906" spans="1:1" ht="19.5" customHeight="1" x14ac:dyDescent="0.25">
      <c r="A8906" s="4">
        <v>45443</v>
      </c>
    </row>
    <row r="8907" spans="1:1" ht="19.5" customHeight="1" x14ac:dyDescent="0.25">
      <c r="A8907" s="4">
        <v>45443</v>
      </c>
    </row>
    <row r="8908" spans="1:1" ht="19.5" customHeight="1" x14ac:dyDescent="0.25">
      <c r="A8908" s="4">
        <v>45443</v>
      </c>
    </row>
    <row r="8909" spans="1:1" ht="19.5" customHeight="1" x14ac:dyDescent="0.25">
      <c r="A8909" s="4">
        <v>45443</v>
      </c>
    </row>
    <row r="8910" spans="1:1" ht="19.5" customHeight="1" x14ac:dyDescent="0.25">
      <c r="A8910" s="4">
        <v>45443</v>
      </c>
    </row>
    <row r="8911" spans="1:1" ht="19.5" customHeight="1" x14ac:dyDescent="0.25">
      <c r="A8911" s="4">
        <v>45443</v>
      </c>
    </row>
    <row r="8912" spans="1:1" ht="19.5" customHeight="1" x14ac:dyDescent="0.25">
      <c r="A8912" s="4">
        <v>45443</v>
      </c>
    </row>
    <row r="8913" spans="1:1" ht="19.5" customHeight="1" x14ac:dyDescent="0.25">
      <c r="A8913" s="4">
        <v>45443</v>
      </c>
    </row>
    <row r="8914" spans="1:1" ht="19.5" customHeight="1" x14ac:dyDescent="0.25">
      <c r="A8914" s="4">
        <v>45443</v>
      </c>
    </row>
    <row r="8915" spans="1:1" ht="19.5" customHeight="1" x14ac:dyDescent="0.25">
      <c r="A8915" s="4">
        <v>45443</v>
      </c>
    </row>
    <row r="8916" spans="1:1" ht="19.5" customHeight="1" x14ac:dyDescent="0.25">
      <c r="A8916" s="4">
        <v>45443</v>
      </c>
    </row>
    <row r="8917" spans="1:1" ht="19.5" customHeight="1" x14ac:dyDescent="0.25">
      <c r="A8917" s="4">
        <v>45443</v>
      </c>
    </row>
    <row r="8918" spans="1:1" ht="19.5" customHeight="1" x14ac:dyDescent="0.25">
      <c r="A8918" s="4">
        <v>45443</v>
      </c>
    </row>
    <row r="8919" spans="1:1" ht="19.5" customHeight="1" x14ac:dyDescent="0.25">
      <c r="A8919" s="4">
        <v>45443</v>
      </c>
    </row>
    <row r="8920" spans="1:1" ht="19.5" customHeight="1" x14ac:dyDescent="0.25">
      <c r="A8920" s="4">
        <v>45443</v>
      </c>
    </row>
    <row r="8921" spans="1:1" ht="19.5" customHeight="1" x14ac:dyDescent="0.25">
      <c r="A8921" s="4">
        <v>45443</v>
      </c>
    </row>
    <row r="8922" spans="1:1" ht="19.5" customHeight="1" x14ac:dyDescent="0.25">
      <c r="A8922" s="4">
        <v>45443</v>
      </c>
    </row>
    <row r="8923" spans="1:1" ht="19.5" customHeight="1" x14ac:dyDescent="0.25">
      <c r="A8923" s="4">
        <v>45443</v>
      </c>
    </row>
    <row r="8924" spans="1:1" ht="19.5" customHeight="1" x14ac:dyDescent="0.25">
      <c r="A8924" s="4">
        <v>45443</v>
      </c>
    </row>
    <row r="8925" spans="1:1" ht="19.5" customHeight="1" x14ac:dyDescent="0.25">
      <c r="A8925" s="4">
        <v>45443</v>
      </c>
    </row>
    <row r="8926" spans="1:1" ht="19.5" customHeight="1" x14ac:dyDescent="0.25">
      <c r="A8926" s="4">
        <v>45443</v>
      </c>
    </row>
    <row r="8927" spans="1:1" ht="19.5" customHeight="1" x14ac:dyDescent="0.25">
      <c r="A8927" s="4">
        <v>45443</v>
      </c>
    </row>
    <row r="8928" spans="1:1" ht="19.5" customHeight="1" x14ac:dyDescent="0.25">
      <c r="A8928" s="4">
        <v>45443</v>
      </c>
    </row>
    <row r="8929" spans="1:1" ht="19.5" customHeight="1" x14ac:dyDescent="0.25">
      <c r="A8929" s="4">
        <v>45443</v>
      </c>
    </row>
    <row r="8930" spans="1:1" ht="19.5" customHeight="1" x14ac:dyDescent="0.25">
      <c r="A8930" s="4">
        <v>45443</v>
      </c>
    </row>
    <row r="8931" spans="1:1" ht="19.5" customHeight="1" x14ac:dyDescent="0.25">
      <c r="A8931" s="4">
        <v>45443</v>
      </c>
    </row>
    <row r="8932" spans="1:1" ht="19.5" customHeight="1" x14ac:dyDescent="0.25">
      <c r="A8932" s="4">
        <v>45443</v>
      </c>
    </row>
    <row r="8933" spans="1:1" ht="19.5" customHeight="1" x14ac:dyDescent="0.25">
      <c r="A8933" s="4">
        <v>45443</v>
      </c>
    </row>
    <row r="8934" spans="1:1" ht="19.5" customHeight="1" x14ac:dyDescent="0.25">
      <c r="A8934" s="4">
        <v>45443</v>
      </c>
    </row>
    <row r="8935" spans="1:1" ht="19.5" customHeight="1" x14ac:dyDescent="0.25">
      <c r="A8935" s="4">
        <v>45443</v>
      </c>
    </row>
    <row r="8936" spans="1:1" ht="19.5" customHeight="1" x14ac:dyDescent="0.25">
      <c r="A8936" s="4">
        <v>45443</v>
      </c>
    </row>
    <row r="8937" spans="1:1" ht="19.5" customHeight="1" x14ac:dyDescent="0.25">
      <c r="A8937" s="4">
        <v>45443</v>
      </c>
    </row>
    <row r="8938" spans="1:1" ht="19.5" customHeight="1" x14ac:dyDescent="0.25">
      <c r="A8938" s="4">
        <v>45443</v>
      </c>
    </row>
    <row r="8939" spans="1:1" ht="19.5" customHeight="1" x14ac:dyDescent="0.25">
      <c r="A8939" s="4">
        <v>45443</v>
      </c>
    </row>
    <row r="8940" spans="1:1" ht="19.5" customHeight="1" x14ac:dyDescent="0.25">
      <c r="A8940" s="4">
        <v>45443</v>
      </c>
    </row>
    <row r="8941" spans="1:1" ht="19.5" customHeight="1" x14ac:dyDescent="0.25">
      <c r="A8941" s="4">
        <v>45443</v>
      </c>
    </row>
    <row r="8942" spans="1:1" ht="19.5" customHeight="1" x14ac:dyDescent="0.25">
      <c r="A8942" s="4">
        <v>45443</v>
      </c>
    </row>
    <row r="8943" spans="1:1" ht="19.5" customHeight="1" x14ac:dyDescent="0.25">
      <c r="A8943" s="4">
        <v>45443</v>
      </c>
    </row>
    <row r="8944" spans="1:1" ht="19.5" customHeight="1" x14ac:dyDescent="0.25">
      <c r="A8944" s="4">
        <v>45443</v>
      </c>
    </row>
    <row r="8945" spans="1:1" ht="19.5" customHeight="1" x14ac:dyDescent="0.25">
      <c r="A8945" s="4">
        <v>45443</v>
      </c>
    </row>
    <row r="8946" spans="1:1" ht="19.5" customHeight="1" x14ac:dyDescent="0.25">
      <c r="A8946" s="4">
        <v>45443</v>
      </c>
    </row>
    <row r="8947" spans="1:1" ht="19.5" customHeight="1" x14ac:dyDescent="0.25">
      <c r="A8947" s="4">
        <v>45443</v>
      </c>
    </row>
    <row r="8948" spans="1:1" ht="19.5" customHeight="1" x14ac:dyDescent="0.25">
      <c r="A8948" s="4">
        <v>45443</v>
      </c>
    </row>
    <row r="8949" spans="1:1" ht="19.5" customHeight="1" x14ac:dyDescent="0.25">
      <c r="A8949" s="4">
        <v>45443</v>
      </c>
    </row>
    <row r="8950" spans="1:1" ht="19.5" customHeight="1" x14ac:dyDescent="0.25">
      <c r="A8950" s="4">
        <v>45443</v>
      </c>
    </row>
    <row r="8951" spans="1:1" ht="19.5" customHeight="1" x14ac:dyDescent="0.25">
      <c r="A8951" s="4">
        <v>45443</v>
      </c>
    </row>
    <row r="8952" spans="1:1" ht="19.5" customHeight="1" x14ac:dyDescent="0.25">
      <c r="A8952" s="4">
        <v>45443</v>
      </c>
    </row>
    <row r="8953" spans="1:1" ht="19.5" customHeight="1" x14ac:dyDescent="0.25">
      <c r="A8953" s="4">
        <v>45443</v>
      </c>
    </row>
    <row r="8954" spans="1:1" ht="19.5" customHeight="1" x14ac:dyDescent="0.25">
      <c r="A8954" s="4">
        <v>45443</v>
      </c>
    </row>
    <row r="8955" spans="1:1" ht="19.5" customHeight="1" x14ac:dyDescent="0.25">
      <c r="A8955" s="4">
        <v>45443</v>
      </c>
    </row>
    <row r="8956" spans="1:1" ht="19.5" customHeight="1" x14ac:dyDescent="0.25">
      <c r="A8956" s="4">
        <v>45443</v>
      </c>
    </row>
    <row r="8957" spans="1:1" ht="19.5" customHeight="1" x14ac:dyDescent="0.25">
      <c r="A8957" s="4">
        <v>45443</v>
      </c>
    </row>
    <row r="8958" spans="1:1" ht="19.5" customHeight="1" x14ac:dyDescent="0.25">
      <c r="A8958" s="4">
        <v>45443</v>
      </c>
    </row>
    <row r="8959" spans="1:1" ht="19.5" customHeight="1" x14ac:dyDescent="0.25">
      <c r="A8959" s="4">
        <v>45443</v>
      </c>
    </row>
    <row r="8960" spans="1:1" ht="19.5" customHeight="1" x14ac:dyDescent="0.25">
      <c r="A8960" s="4">
        <v>45443</v>
      </c>
    </row>
    <row r="8961" spans="1:1" ht="19.5" customHeight="1" x14ac:dyDescent="0.25">
      <c r="A8961" s="4">
        <v>45443</v>
      </c>
    </row>
    <row r="8962" spans="1:1" ht="19.5" customHeight="1" x14ac:dyDescent="0.25">
      <c r="A8962" s="4">
        <v>45443</v>
      </c>
    </row>
    <row r="8963" spans="1:1" ht="19.5" customHeight="1" x14ac:dyDescent="0.25">
      <c r="A8963" s="4">
        <v>45443</v>
      </c>
    </row>
    <row r="8964" spans="1:1" ht="19.5" customHeight="1" x14ac:dyDescent="0.25">
      <c r="A8964" s="4">
        <v>45443</v>
      </c>
    </row>
    <row r="8965" spans="1:1" ht="19.5" customHeight="1" x14ac:dyDescent="0.25">
      <c r="A8965" s="4">
        <v>45443</v>
      </c>
    </row>
    <row r="8966" spans="1:1" ht="19.5" customHeight="1" x14ac:dyDescent="0.25">
      <c r="A8966" s="4">
        <v>45443</v>
      </c>
    </row>
    <row r="8967" spans="1:1" ht="19.5" customHeight="1" x14ac:dyDescent="0.25">
      <c r="A8967" s="4">
        <v>45443</v>
      </c>
    </row>
    <row r="8968" spans="1:1" ht="19.5" customHeight="1" x14ac:dyDescent="0.25">
      <c r="A8968" s="4">
        <v>45443</v>
      </c>
    </row>
    <row r="8969" spans="1:1" ht="19.5" customHeight="1" x14ac:dyDescent="0.25">
      <c r="A8969" s="4">
        <v>45443</v>
      </c>
    </row>
    <row r="8970" spans="1:1" ht="19.5" customHeight="1" x14ac:dyDescent="0.25">
      <c r="A8970" s="4">
        <v>45443</v>
      </c>
    </row>
    <row r="8971" spans="1:1" ht="19.5" customHeight="1" x14ac:dyDescent="0.25">
      <c r="A8971" s="4">
        <v>45443</v>
      </c>
    </row>
    <row r="8972" spans="1:1" ht="19.5" customHeight="1" x14ac:dyDescent="0.25">
      <c r="A8972" s="4">
        <v>45443</v>
      </c>
    </row>
    <row r="8973" spans="1:1" ht="19.5" customHeight="1" x14ac:dyDescent="0.25">
      <c r="A8973" s="4">
        <v>45443</v>
      </c>
    </row>
    <row r="8974" spans="1:1" ht="19.5" customHeight="1" x14ac:dyDescent="0.25">
      <c r="A8974" s="4">
        <v>45443</v>
      </c>
    </row>
    <row r="8975" spans="1:1" ht="19.5" customHeight="1" x14ac:dyDescent="0.25">
      <c r="A8975" s="4">
        <v>45443</v>
      </c>
    </row>
    <row r="8976" spans="1:1" ht="19.5" customHeight="1" x14ac:dyDescent="0.25">
      <c r="A8976" s="4">
        <v>45443</v>
      </c>
    </row>
    <row r="8977" spans="1:1" ht="19.5" customHeight="1" x14ac:dyDescent="0.25">
      <c r="A8977" s="4">
        <v>45443</v>
      </c>
    </row>
    <row r="8978" spans="1:1" ht="19.5" customHeight="1" x14ac:dyDescent="0.25">
      <c r="A8978" s="4">
        <v>45443</v>
      </c>
    </row>
    <row r="8979" spans="1:1" ht="19.5" customHeight="1" x14ac:dyDescent="0.25">
      <c r="A8979" s="4">
        <v>45443</v>
      </c>
    </row>
    <row r="8980" spans="1:1" ht="19.5" customHeight="1" x14ac:dyDescent="0.25">
      <c r="A8980" s="4">
        <v>45443</v>
      </c>
    </row>
    <row r="8981" spans="1:1" ht="19.5" customHeight="1" x14ac:dyDescent="0.25">
      <c r="A8981" s="4">
        <v>45443</v>
      </c>
    </row>
    <row r="8982" spans="1:1" ht="19.5" customHeight="1" x14ac:dyDescent="0.25">
      <c r="A8982" s="4">
        <v>45443</v>
      </c>
    </row>
    <row r="8983" spans="1:1" ht="19.5" customHeight="1" x14ac:dyDescent="0.25">
      <c r="A8983" s="4">
        <v>45443</v>
      </c>
    </row>
    <row r="8984" spans="1:1" ht="19.5" customHeight="1" x14ac:dyDescent="0.25">
      <c r="A8984" s="4">
        <v>45443</v>
      </c>
    </row>
    <row r="8985" spans="1:1" ht="19.5" customHeight="1" x14ac:dyDescent="0.25">
      <c r="A8985" s="4">
        <v>45443</v>
      </c>
    </row>
    <row r="8986" spans="1:1" ht="19.5" customHeight="1" x14ac:dyDescent="0.25">
      <c r="A8986" s="4">
        <v>45443</v>
      </c>
    </row>
    <row r="8987" spans="1:1" ht="19.5" customHeight="1" x14ac:dyDescent="0.25">
      <c r="A8987" s="4">
        <v>45443</v>
      </c>
    </row>
    <row r="8988" spans="1:1" ht="19.5" customHeight="1" x14ac:dyDescent="0.25">
      <c r="A8988" s="4">
        <v>45443</v>
      </c>
    </row>
    <row r="8989" spans="1:1" ht="19.5" customHeight="1" x14ac:dyDescent="0.25">
      <c r="A8989" s="4">
        <v>45443</v>
      </c>
    </row>
    <row r="8990" spans="1:1" ht="19.5" customHeight="1" x14ac:dyDescent="0.25">
      <c r="A8990" s="4">
        <v>45443</v>
      </c>
    </row>
    <row r="8991" spans="1:1" ht="19.5" customHeight="1" x14ac:dyDescent="0.25">
      <c r="A8991" s="4">
        <v>45443</v>
      </c>
    </row>
    <row r="8992" spans="1:1" ht="19.5" customHeight="1" x14ac:dyDescent="0.25">
      <c r="A8992" s="4">
        <v>45443</v>
      </c>
    </row>
    <row r="8993" spans="1:1" ht="19.5" customHeight="1" x14ac:dyDescent="0.25">
      <c r="A8993" s="4">
        <v>45443</v>
      </c>
    </row>
    <row r="8994" spans="1:1" ht="19.5" customHeight="1" x14ac:dyDescent="0.25">
      <c r="A8994" s="4">
        <v>45443</v>
      </c>
    </row>
    <row r="8995" spans="1:1" ht="19.5" customHeight="1" x14ac:dyDescent="0.25">
      <c r="A8995" s="4">
        <v>45443</v>
      </c>
    </row>
    <row r="8996" spans="1:1" ht="19.5" customHeight="1" x14ac:dyDescent="0.25">
      <c r="A8996" s="4">
        <v>45443</v>
      </c>
    </row>
    <row r="8997" spans="1:1" ht="19.5" customHeight="1" x14ac:dyDescent="0.25">
      <c r="A8997" s="4">
        <v>45443</v>
      </c>
    </row>
    <row r="8998" spans="1:1" ht="19.5" customHeight="1" x14ac:dyDescent="0.25">
      <c r="A8998" s="4">
        <v>45443</v>
      </c>
    </row>
    <row r="8999" spans="1:1" ht="19.5" customHeight="1" x14ac:dyDescent="0.25">
      <c r="A8999" s="4">
        <v>45443</v>
      </c>
    </row>
    <row r="9000" spans="1:1" ht="19.5" customHeight="1" x14ac:dyDescent="0.25">
      <c r="A9000" s="4">
        <v>45443</v>
      </c>
    </row>
    <row r="9001" spans="1:1" ht="19.5" customHeight="1" x14ac:dyDescent="0.25">
      <c r="A9001" s="4">
        <v>45443</v>
      </c>
    </row>
    <row r="9002" spans="1:1" ht="19.5" customHeight="1" x14ac:dyDescent="0.25">
      <c r="A9002" s="4">
        <v>45443</v>
      </c>
    </row>
    <row r="9003" spans="1:1" ht="19.5" customHeight="1" x14ac:dyDescent="0.25">
      <c r="A9003" s="4">
        <v>45443</v>
      </c>
    </row>
    <row r="9004" spans="1:1" ht="19.5" customHeight="1" x14ac:dyDescent="0.25">
      <c r="A9004" s="4">
        <v>45443</v>
      </c>
    </row>
    <row r="9005" spans="1:1" ht="19.5" customHeight="1" x14ac:dyDescent="0.25">
      <c r="A9005" s="4">
        <v>45443</v>
      </c>
    </row>
    <row r="9006" spans="1:1" ht="19.5" customHeight="1" x14ac:dyDescent="0.25">
      <c r="A9006" s="4">
        <v>45443</v>
      </c>
    </row>
    <row r="9007" spans="1:1" ht="19.5" customHeight="1" x14ac:dyDescent="0.25">
      <c r="A9007" s="4">
        <v>45443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04" zoomScaleNormal="100" workbookViewId="0">
      <selection activeCell="P227" sqref="P227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83459.999999999985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0</v>
      </c>
      <c r="F217" s="8">
        <f>(Daily_Cashbook[[#This Row],[Received Ammount office]]+Daily_Cashbook[[#This Row],[From Sales]]+Daily_Cashbook[[#This Row],[Coal Cost (Office)]])-Daily_Cashbook[[#This Row],[Vata Total Cost]]</f>
        <v>202400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0</v>
      </c>
      <c r="F219" s="8">
        <f>(Daily_Cashbook[[#This Row],[Received Ammount office]]+Daily_Cashbook[[#This Row],[From Sales]]+Daily_Cashbook[[#This Row],[Coal Cost (Office)]])-Daily_Cashbook[[#This Row],[Vata Total Cost]]</f>
        <v>54575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0</v>
      </c>
      <c r="F221" s="8">
        <f>(Daily_Cashbook[[#This Row],[Received Ammount office]]+Daily_Cashbook[[#This Row],[From Sales]]+Daily_Cashbook[[#This Row],[Coal Cost (Office)]])-Daily_Cashbook[[#This Row],[Vata Total Cost]]</f>
        <v>125950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115300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0</v>
      </c>
      <c r="F223" s="8">
        <f>(Daily_Cashbook[[#This Row],[Received Ammount office]]+Daily_Cashbook[[#This Row],[From Sales]]+Daily_Cashbook[[#This Row],[Coal Cost (Office)]])-Daily_Cashbook[[#This Row],[Vata Total Cost]]</f>
        <v>88700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0</v>
      </c>
      <c r="F225" s="8">
        <f>(Daily_Cashbook[[#This Row],[Received Ammount office]]+Daily_Cashbook[[#This Row],[From Sales]]+Daily_Cashbook[[#This Row],[Coal Cost (Office)]])-Daily_Cashbook[[#This Row],[Vata Total Cost]]</f>
        <v>42200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123820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0</v>
      </c>
      <c r="F227" s="8">
        <f>(Daily_Cashbook[[#This Row],[Received Ammount office]]+Daily_Cashbook[[#This Row],[From Sales]]+Daily_Cashbook[[#This Row],[Coal Cost (Office)]])-Daily_Cashbook[[#This Row],[Vata Total Cost]]</f>
        <v>140500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133700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115880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87850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183560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76200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108400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99700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120090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214400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203975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153700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33403585.102000002</v>
      </c>
      <c r="E368" s="16">
        <f>SUBTOTAL(109,Daily_Cashbook[Vata Total Cost])</f>
        <v>37490602</v>
      </c>
      <c r="F368" s="17">
        <f>SUBTOTAL(109,Daily_Cashbook[Return to Office])</f>
        <v>6862181.102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4087016.898</v>
      </c>
    </row>
  </sheetData>
  <conditionalFormatting sqref="C3:C367">
    <cfRule type="expression" dxfId="8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1218</v>
      </c>
    </row>
    <row r="2" spans="1:3" x14ac:dyDescent="0.25">
      <c r="A2" s="60" t="s">
        <v>151</v>
      </c>
      <c r="B2" t="s">
        <v>1217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1216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2024-09-02T13:21:44Z</dcterms:modified>
</cp:coreProperties>
</file>