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E5172372-D0BD-499A-A218-BB116D57EFF4}" xr6:coauthVersionLast="47" xr6:coauthVersionMax="47" xr10:uidLastSave="{00000000-0000-0000-0000-000000000000}"/>
  <bookViews>
    <workbookView xWindow="-120" yWindow="-120" windowWidth="29040" windowHeight="15720" tabRatio="712" activeTab="1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48" i="8" l="1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H8750" i="8" s="1"/>
  <c r="J8751" i="8"/>
  <c r="L8751" i="8" s="1"/>
  <c r="J8752" i="8"/>
  <c r="L8752" i="8" s="1"/>
  <c r="J8753" i="8"/>
  <c r="L8753" i="8" s="1"/>
  <c r="J8754" i="8"/>
  <c r="L8754" i="8" s="1"/>
  <c r="H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H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J8727" i="8"/>
  <c r="L8727" i="8" s="1"/>
  <c r="J8728" i="8"/>
  <c r="L8728" i="8" s="1"/>
  <c r="J8729" i="8"/>
  <c r="L8729" i="8" s="1"/>
  <c r="J8730" i="8"/>
  <c r="J8731" i="8"/>
  <c r="J8732" i="8"/>
  <c r="J8733" i="8"/>
  <c r="L8733" i="8" s="1"/>
  <c r="J8734" i="8"/>
  <c r="J8735" i="8"/>
  <c r="L8735" i="8" s="1"/>
  <c r="J8736" i="8"/>
  <c r="L8736" i="8" s="1"/>
  <c r="L8726" i="8"/>
  <c r="H8726" i="8" s="1"/>
  <c r="L8730" i="8"/>
  <c r="L8731" i="8"/>
  <c r="L8732" i="8"/>
  <c r="L8734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J8706" i="8"/>
  <c r="J8707" i="8"/>
  <c r="L8707" i="8" s="1"/>
  <c r="J8708" i="8"/>
  <c r="L8708" i="8" s="1"/>
  <c r="J8709" i="8"/>
  <c r="L8709" i="8" s="1"/>
  <c r="J8710" i="8"/>
  <c r="L8710" i="8" s="1"/>
  <c r="H8710" i="8" s="1"/>
  <c r="J8711" i="8"/>
  <c r="L8711" i="8" s="1"/>
  <c r="L8704" i="8"/>
  <c r="H8704" i="8" s="1"/>
  <c r="L8705" i="8"/>
  <c r="H8705" i="8" s="1"/>
  <c r="L8706" i="8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J8701" i="8"/>
  <c r="L8701" i="8" s="1"/>
  <c r="H8701" i="8" s="1"/>
  <c r="J8702" i="8"/>
  <c r="L8702" i="8" s="1"/>
  <c r="J8703" i="8"/>
  <c r="L8703" i="8" s="1"/>
  <c r="L8700" i="8"/>
  <c r="H8700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H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J8620" i="8"/>
  <c r="L8620" i="8" s="1"/>
  <c r="H8620" i="8" s="1"/>
  <c r="J8621" i="8"/>
  <c r="L8621" i="8" s="1"/>
  <c r="H8621" i="8" s="1"/>
  <c r="J8622" i="8"/>
  <c r="L8622" i="8" s="1"/>
  <c r="H8622" i="8" s="1"/>
  <c r="L8619" i="8"/>
  <c r="H8619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753" i="8" l="1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<sst xmlns="http://schemas.openxmlformats.org/spreadsheetml/2006/main" count="58071" uniqueCount="1529">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</sst>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754" totalsRowShown="0" headerRowDxfId="74" dataDxfId="73">
  <autoFilter ref="A1:O8754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57" dataDxfId="56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150" totalsRowShown="0" headerRowDxfId="53">
  <autoFilter ref="A1:I9150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tabSelected="1" workbookViewId="0">
      <pane xSplit="1" ySplit="2" topLeftCell="B518" activePane="bottomRight" state="frozen"/>
      <selection pane="topRight" activeCell="B1" sqref="B1"/>
      <selection pane="bottomLeft" activeCell="A3" sqref="A3"/>
      <selection pane="bottomRight" activeCell="H532" sqref="H532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4758000</v>
      </c>
      <c r="D1" s="34">
        <f t="shared" ref="D1:I1" si="0">D660</f>
        <v>1055500</v>
      </c>
      <c r="E1" s="34">
        <f t="shared" si="0"/>
        <v>1333500</v>
      </c>
      <c r="F1" s="34">
        <f t="shared" si="0"/>
        <v>990500</v>
      </c>
      <c r="G1" s="34">
        <f t="shared" si="0"/>
        <v>539500</v>
      </c>
      <c r="H1" s="34">
        <f t="shared" si="0"/>
        <v>2932500</v>
      </c>
      <c r="I1" s="34">
        <f t="shared" si="0"/>
        <v>11590500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4758000</v>
      </c>
      <c r="D660" s="28">
        <f>SUBTOTAL(109,Unload_table[Picket])</f>
        <v>1055500</v>
      </c>
      <c r="E660" s="28">
        <f>SUBTOTAL(109,Unload_table[No_2])</f>
        <v>1333500</v>
      </c>
      <c r="F660" s="28">
        <f>SUBTOTAL(109,Unload_table[Kara])</f>
        <v>990500</v>
      </c>
      <c r="G660" s="28">
        <f>SUBTOTAL(109,Unload_table[Goyra])</f>
        <v>539500</v>
      </c>
      <c r="H660" s="28">
        <f>SUBTOTAL(109,Unload_table[No_3])</f>
        <v>2932500</v>
      </c>
      <c r="I660" s="29">
        <f>SUBTOTAL(109,Unload_table[Total])</f>
        <v>11590500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754"/>
  <sheetViews>
    <sheetView zoomScaleNormal="100" workbookViewId="0">
      <pane ySplit="1" topLeftCell="A8738" activePane="bottomLeft" state="frozen"/>
      <selection pane="bottomLeft" activeCell="N8746" sqref="N8746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  <c r="V10" s="3" t="s">
        <v>1526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-159714372.08706999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  <row r="8541" spans="1:15" ht="25.5" customHeight="1" x14ac:dyDescent="0.25">
      <c r="A8541" s="3">
        <v>4664</v>
      </c>
      <c r="B8541" s="35">
        <v>45474</v>
      </c>
      <c r="C8541" s="3" t="s">
        <v>904</v>
      </c>
      <c r="D8541" s="3" t="s">
        <v>256</v>
      </c>
      <c r="E8541" s="3" t="s">
        <v>286</v>
      </c>
      <c r="F8541" s="3">
        <v>1000</v>
      </c>
      <c r="G8541" s="3">
        <v>10.3</v>
      </c>
      <c r="H8541" s="42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8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No_1</v>
      </c>
      <c r="O8541" s="3">
        <f>VLOOKUP(Vata_Sales[[#This Row],[Product Name]],Category_table[#Data],3,0)</f>
        <v>1</v>
      </c>
    </row>
    <row r="8542" spans="1:15" ht="25.5" customHeight="1" x14ac:dyDescent="0.25">
      <c r="A8542" s="3">
        <v>4665</v>
      </c>
      <c r="B8542" s="35">
        <v>45474</v>
      </c>
      <c r="C8542" s="3" t="s">
        <v>929</v>
      </c>
      <c r="D8542" s="3" t="s">
        <v>256</v>
      </c>
      <c r="E8542" s="3" t="s">
        <v>286</v>
      </c>
      <c r="F8542" s="3">
        <v>1000</v>
      </c>
      <c r="G8542" s="3">
        <v>10</v>
      </c>
      <c r="H8542" s="42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8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No_1</v>
      </c>
      <c r="O8542" s="3">
        <f>VLOOKUP(Vata_Sales[[#This Row],[Product Name]],Category_table[#Data],3,0)</f>
        <v>1</v>
      </c>
    </row>
    <row r="8543" spans="1:15" ht="25.5" customHeight="1" x14ac:dyDescent="0.25">
      <c r="A8543" s="3">
        <v>4666</v>
      </c>
      <c r="B8543" s="35">
        <v>45474</v>
      </c>
      <c r="C8543" s="3" t="s">
        <v>167</v>
      </c>
      <c r="D8543" s="3" t="s">
        <v>256</v>
      </c>
      <c r="E8543" s="3" t="s">
        <v>286</v>
      </c>
      <c r="F8543" s="3">
        <v>3000</v>
      </c>
      <c r="G8543" s="3">
        <v>10</v>
      </c>
      <c r="H8543" s="42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8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No_1</v>
      </c>
      <c r="O8543" s="3">
        <f>VLOOKUP(Vata_Sales[[#This Row],[Product Name]],Category_table[#Data],3,0)</f>
        <v>1</v>
      </c>
    </row>
    <row r="8544" spans="1:15" ht="25.5" customHeight="1" x14ac:dyDescent="0.25">
      <c r="A8544" s="3">
        <v>4666</v>
      </c>
      <c r="B8544" s="35">
        <v>45474</v>
      </c>
      <c r="C8544" s="3" t="s">
        <v>167</v>
      </c>
      <c r="D8544" s="3" t="s">
        <v>32</v>
      </c>
      <c r="E8544" s="3" t="s">
        <v>286</v>
      </c>
      <c r="F8544" s="3">
        <v>1000</v>
      </c>
      <c r="G8544" s="3">
        <v>10.199999999999999</v>
      </c>
      <c r="H8544" s="42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8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</row>
    <row r="8545" spans="1:15" ht="25.5" customHeight="1" x14ac:dyDescent="0.25">
      <c r="A8545" s="3">
        <v>4667</v>
      </c>
      <c r="B8545" s="35">
        <v>45474</v>
      </c>
      <c r="C8545" s="3" t="s">
        <v>904</v>
      </c>
      <c r="D8545" s="3" t="s">
        <v>165</v>
      </c>
      <c r="E8545" s="3" t="s">
        <v>286</v>
      </c>
      <c r="F8545" s="3">
        <v>1000</v>
      </c>
      <c r="G8545" s="3">
        <v>9.3000000000000007</v>
      </c>
      <c r="H8545" s="42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8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No_2</v>
      </c>
      <c r="O8545" s="3">
        <f>VLOOKUP(Vata_Sales[[#This Row],[Product Name]],Category_table[#Data],3,0)</f>
        <v>3</v>
      </c>
    </row>
    <row r="8546" spans="1:15" ht="25.5" customHeight="1" x14ac:dyDescent="0.25">
      <c r="A8546" s="3">
        <v>4668</v>
      </c>
      <c r="B8546" s="35">
        <v>45474</v>
      </c>
      <c r="C8546" s="3" t="s">
        <v>1097</v>
      </c>
      <c r="D8546" s="3" t="s">
        <v>151</v>
      </c>
      <c r="E8546" s="3" t="s">
        <v>1526</v>
      </c>
      <c r="F8546" s="3">
        <v>1</v>
      </c>
      <c r="G8546" s="3">
        <v>4500</v>
      </c>
      <c r="H8546" s="42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8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</row>
    <row r="8547" spans="1:15" ht="25.5" customHeight="1" x14ac:dyDescent="0.25">
      <c r="A8547" s="3">
        <v>4669</v>
      </c>
      <c r="B8547" s="35">
        <v>45475</v>
      </c>
      <c r="C8547" s="3" t="s">
        <v>812</v>
      </c>
      <c r="D8547" s="3" t="s">
        <v>151</v>
      </c>
      <c r="E8547" s="3" t="s">
        <v>27</v>
      </c>
      <c r="F8547" s="3">
        <v>3</v>
      </c>
      <c r="G8547" s="3">
        <v>1400</v>
      </c>
      <c r="H8547" s="42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8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</row>
    <row r="8548" spans="1:15" ht="25.5" customHeight="1" x14ac:dyDescent="0.25">
      <c r="A8548" s="3">
        <v>4670</v>
      </c>
      <c r="B8548" s="35">
        <v>45475</v>
      </c>
      <c r="C8548" s="3" t="s">
        <v>929</v>
      </c>
      <c r="D8548" s="3" t="s">
        <v>256</v>
      </c>
      <c r="E8548" s="3" t="s">
        <v>286</v>
      </c>
      <c r="F8548" s="3">
        <v>300</v>
      </c>
      <c r="G8548" s="3">
        <v>10.5</v>
      </c>
      <c r="H8548" s="42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8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No_1</v>
      </c>
      <c r="O8548" s="3">
        <f>VLOOKUP(Vata_Sales[[#This Row],[Product Name]],Category_table[#Data],3,0)</f>
        <v>1</v>
      </c>
    </row>
    <row r="8549" spans="1:15" ht="25.5" customHeight="1" x14ac:dyDescent="0.25">
      <c r="A8549" s="3">
        <v>4671</v>
      </c>
      <c r="B8549" s="35">
        <v>45475</v>
      </c>
      <c r="C8549" s="3" t="s">
        <v>153</v>
      </c>
      <c r="D8549" s="3" t="s">
        <v>947</v>
      </c>
      <c r="E8549" s="3" t="s">
        <v>196</v>
      </c>
      <c r="F8549" s="3">
        <v>100</v>
      </c>
      <c r="G8549" s="3">
        <v>100</v>
      </c>
      <c r="H8549" s="42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8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</row>
    <row r="8550" spans="1:15" ht="25.5" customHeight="1" x14ac:dyDescent="0.25">
      <c r="A8550" s="3">
        <v>4672</v>
      </c>
      <c r="B8550" s="35">
        <v>45475</v>
      </c>
      <c r="C8550" s="3" t="s">
        <v>1128</v>
      </c>
      <c r="D8550" s="3" t="s">
        <v>166</v>
      </c>
      <c r="E8550" s="3" t="s">
        <v>286</v>
      </c>
      <c r="F8550" s="3">
        <v>6000</v>
      </c>
      <c r="G8550" s="3">
        <v>5</v>
      </c>
      <c r="H8550" s="42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8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No_3</v>
      </c>
      <c r="O8550" s="3">
        <f>VLOOKUP(Vata_Sales[[#This Row],[Product Name]],Category_table[#Data],3,0)</f>
        <v>5</v>
      </c>
    </row>
    <row r="8551" spans="1:15" ht="25.5" customHeight="1" x14ac:dyDescent="0.25">
      <c r="A8551" s="3">
        <v>4673</v>
      </c>
      <c r="B8551" s="35">
        <v>45475</v>
      </c>
      <c r="C8551" s="3" t="s">
        <v>812</v>
      </c>
      <c r="D8551" s="3" t="s">
        <v>165</v>
      </c>
      <c r="E8551" s="3" t="s">
        <v>286</v>
      </c>
      <c r="F8551" s="3">
        <v>2000</v>
      </c>
      <c r="G8551" s="3">
        <v>9.5</v>
      </c>
      <c r="H8551" s="42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8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No_2</v>
      </c>
      <c r="O8551" s="3">
        <f>VLOOKUP(Vata_Sales[[#This Row],[Product Name]],Category_table[#Data],3,0)</f>
        <v>3</v>
      </c>
    </row>
    <row r="8552" spans="1:15" ht="25.5" customHeight="1" x14ac:dyDescent="0.25">
      <c r="A8552" s="3">
        <v>4674</v>
      </c>
      <c r="B8552" s="35">
        <v>45475</v>
      </c>
      <c r="C8552" s="3" t="s">
        <v>812</v>
      </c>
      <c r="D8552" s="3" t="s">
        <v>256</v>
      </c>
      <c r="E8552" s="3" t="s">
        <v>286</v>
      </c>
      <c r="F8552" s="3">
        <v>6000</v>
      </c>
      <c r="G8552" s="3">
        <v>10.199999999999999</v>
      </c>
      <c r="H8552" s="42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8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No_1</v>
      </c>
      <c r="O8552" s="3">
        <f>VLOOKUP(Vata_Sales[[#This Row],[Product Name]],Category_table[#Data],3,0)</f>
        <v>1</v>
      </c>
    </row>
    <row r="8553" spans="1:15" ht="25.5" customHeight="1" x14ac:dyDescent="0.25">
      <c r="A8553" s="3">
        <v>4675</v>
      </c>
      <c r="B8553" s="35">
        <v>45476</v>
      </c>
      <c r="C8553" s="3" t="s">
        <v>904</v>
      </c>
      <c r="D8553" s="3" t="s">
        <v>256</v>
      </c>
      <c r="E8553" s="3" t="s">
        <v>286</v>
      </c>
      <c r="F8553" s="3">
        <v>1000</v>
      </c>
      <c r="G8553" s="3">
        <v>10</v>
      </c>
      <c r="H8553" s="42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8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No_1</v>
      </c>
      <c r="O8553" s="3">
        <f>VLOOKUP(Vata_Sales[[#This Row],[Product Name]],Category_table[#Data],3,0)</f>
        <v>1</v>
      </c>
    </row>
    <row r="8554" spans="1:15" ht="25.5" customHeight="1" x14ac:dyDescent="0.25">
      <c r="A8554" s="3">
        <v>4676</v>
      </c>
      <c r="B8554" s="35">
        <v>45476</v>
      </c>
      <c r="C8554" s="3" t="s">
        <v>904</v>
      </c>
      <c r="D8554" s="3" t="s">
        <v>256</v>
      </c>
      <c r="E8554" s="3" t="s">
        <v>286</v>
      </c>
      <c r="F8554" s="3">
        <v>100</v>
      </c>
      <c r="G8554" s="3">
        <v>10.199999999999999</v>
      </c>
      <c r="H8554" s="42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8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No_1</v>
      </c>
      <c r="O8554" s="3">
        <f>VLOOKUP(Vata_Sales[[#This Row],[Product Name]],Category_table[#Data],3,0)</f>
        <v>1</v>
      </c>
    </row>
    <row r="8555" spans="1:15" ht="25.5" customHeight="1" x14ac:dyDescent="0.25">
      <c r="A8555" s="3">
        <v>4677</v>
      </c>
      <c r="B8555" s="35">
        <v>45476</v>
      </c>
      <c r="C8555" s="3" t="s">
        <v>466</v>
      </c>
      <c r="D8555" s="3" t="s">
        <v>256</v>
      </c>
      <c r="E8555" s="3" t="s">
        <v>286</v>
      </c>
      <c r="F8555" s="3">
        <v>5900</v>
      </c>
      <c r="G8555" s="3">
        <v>10.199999999999999</v>
      </c>
      <c r="H8555" s="42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8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No_1</v>
      </c>
      <c r="O8555" s="3">
        <f>VLOOKUP(Vata_Sales[[#This Row],[Product Name]],Category_table[#Data],3,0)</f>
        <v>1</v>
      </c>
    </row>
    <row r="8556" spans="1:15" ht="25.5" customHeight="1" x14ac:dyDescent="0.25">
      <c r="A8556" s="3">
        <v>4678</v>
      </c>
      <c r="B8556" s="35">
        <v>45477</v>
      </c>
      <c r="C8556" s="3" t="s">
        <v>167</v>
      </c>
      <c r="D8556" s="3" t="s">
        <v>256</v>
      </c>
      <c r="E8556" s="3" t="s">
        <v>286</v>
      </c>
      <c r="F8556" s="3">
        <v>2000</v>
      </c>
      <c r="G8556" s="3">
        <v>10.199999999999999</v>
      </c>
      <c r="H8556" s="42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8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No_1</v>
      </c>
      <c r="O8556" s="3">
        <f>VLOOKUP(Vata_Sales[[#This Row],[Product Name]],Category_table[#Data],3,0)</f>
        <v>1</v>
      </c>
    </row>
    <row r="8557" spans="1:15" ht="25.5" customHeight="1" x14ac:dyDescent="0.25">
      <c r="A8557" s="3">
        <v>4679</v>
      </c>
      <c r="B8557" s="35">
        <v>45477</v>
      </c>
      <c r="C8557" s="3" t="s">
        <v>153</v>
      </c>
      <c r="D8557" s="3" t="s">
        <v>256</v>
      </c>
      <c r="E8557" s="3" t="s">
        <v>286</v>
      </c>
      <c r="F8557" s="3">
        <v>1000</v>
      </c>
      <c r="G8557" s="3">
        <v>10.199999999999999</v>
      </c>
      <c r="H8557" s="42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8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No_1</v>
      </c>
      <c r="O8557" s="3">
        <f>VLOOKUP(Vata_Sales[[#This Row],[Product Name]],Category_table[#Data],3,0)</f>
        <v>1</v>
      </c>
    </row>
    <row r="8558" spans="1:15" ht="25.5" customHeight="1" x14ac:dyDescent="0.25">
      <c r="A8558" s="3">
        <v>4680</v>
      </c>
      <c r="B8558" s="35">
        <v>45477</v>
      </c>
      <c r="C8558" s="3" t="s">
        <v>167</v>
      </c>
      <c r="D8558" s="3" t="s">
        <v>256</v>
      </c>
      <c r="E8558" s="3" t="s">
        <v>286</v>
      </c>
      <c r="F8558" s="3">
        <v>2000</v>
      </c>
      <c r="G8558" s="3">
        <v>10.199999999999999</v>
      </c>
      <c r="H8558" s="42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8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No_1</v>
      </c>
      <c r="O8558" s="3">
        <f>VLOOKUP(Vata_Sales[[#This Row],[Product Name]],Category_table[#Data],3,0)</f>
        <v>1</v>
      </c>
    </row>
    <row r="8559" spans="1:15" ht="25.5" customHeight="1" x14ac:dyDescent="0.25">
      <c r="A8559" s="3">
        <v>4681</v>
      </c>
      <c r="B8559" s="35">
        <v>45478</v>
      </c>
      <c r="C8559" s="3" t="s">
        <v>812</v>
      </c>
      <c r="D8559" s="3" t="s">
        <v>256</v>
      </c>
      <c r="E8559" s="3" t="s">
        <v>286</v>
      </c>
      <c r="F8559" s="3">
        <v>1000</v>
      </c>
      <c r="G8559" s="3">
        <v>10.199999999999999</v>
      </c>
      <c r="H8559" s="42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8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No_1</v>
      </c>
      <c r="O8559" s="3">
        <f>VLOOKUP(Vata_Sales[[#This Row],[Product Name]],Category_table[#Data],3,0)</f>
        <v>1</v>
      </c>
    </row>
    <row r="8560" spans="1:15" ht="25.5" customHeight="1" x14ac:dyDescent="0.25">
      <c r="A8560" s="3">
        <v>4682</v>
      </c>
      <c r="B8560" s="35">
        <v>45478</v>
      </c>
      <c r="C8560" s="3" t="s">
        <v>812</v>
      </c>
      <c r="D8560" s="3" t="s">
        <v>165</v>
      </c>
      <c r="E8560" s="3" t="s">
        <v>286</v>
      </c>
      <c r="F8560" s="3">
        <v>150</v>
      </c>
      <c r="G8560" s="3">
        <v>9.5</v>
      </c>
      <c r="H8560" s="42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8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No_2</v>
      </c>
      <c r="O8560" s="3">
        <f>VLOOKUP(Vata_Sales[[#This Row],[Product Name]],Category_table[#Data],3,0)</f>
        <v>3</v>
      </c>
    </row>
    <row r="8561" spans="1:15" ht="25.5" customHeight="1" x14ac:dyDescent="0.25">
      <c r="A8561" s="3">
        <v>4683</v>
      </c>
      <c r="B8561" s="35">
        <v>45478</v>
      </c>
      <c r="C8561" s="3" t="s">
        <v>904</v>
      </c>
      <c r="D8561" s="3" t="s">
        <v>256</v>
      </c>
      <c r="E8561" s="3" t="s">
        <v>286</v>
      </c>
      <c r="F8561" s="3">
        <v>1000</v>
      </c>
      <c r="G8561" s="3">
        <v>10</v>
      </c>
      <c r="H8561" s="42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8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No_1</v>
      </c>
      <c r="O8561" s="3">
        <f>VLOOKUP(Vata_Sales[[#This Row],[Product Name]],Category_table[#Data],3,0)</f>
        <v>1</v>
      </c>
    </row>
    <row r="8562" spans="1:15" ht="25.5" customHeight="1" x14ac:dyDescent="0.25">
      <c r="A8562" s="3">
        <v>4684</v>
      </c>
      <c r="B8562" s="35">
        <v>45478</v>
      </c>
      <c r="C8562" s="3" t="s">
        <v>153</v>
      </c>
      <c r="D8562" s="3" t="s">
        <v>32</v>
      </c>
      <c r="E8562" s="3" t="s">
        <v>286</v>
      </c>
      <c r="F8562" s="3">
        <v>1000</v>
      </c>
      <c r="G8562" s="3">
        <v>10.3</v>
      </c>
      <c r="H8562" s="42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8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</row>
    <row r="8563" spans="1:15" ht="25.5" customHeight="1" x14ac:dyDescent="0.25">
      <c r="A8563" s="3">
        <v>4685</v>
      </c>
      <c r="B8563" s="35">
        <v>45479</v>
      </c>
      <c r="C8563" s="3" t="s">
        <v>153</v>
      </c>
      <c r="D8563" s="3" t="s">
        <v>256</v>
      </c>
      <c r="E8563" s="3" t="s">
        <v>286</v>
      </c>
      <c r="F8563" s="3">
        <v>2000</v>
      </c>
      <c r="G8563" s="3">
        <v>10</v>
      </c>
      <c r="H8563" s="42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8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No_1</v>
      </c>
      <c r="O8563" s="3">
        <f>VLOOKUP(Vata_Sales[[#This Row],[Product Name]],Category_table[#Data],3,0)</f>
        <v>1</v>
      </c>
    </row>
    <row r="8564" spans="1:15" ht="25.5" customHeight="1" x14ac:dyDescent="0.25">
      <c r="A8564" s="3">
        <v>4686</v>
      </c>
      <c r="B8564" s="35">
        <v>45479</v>
      </c>
      <c r="C8564" s="3" t="s">
        <v>812</v>
      </c>
      <c r="D8564" s="3" t="s">
        <v>165</v>
      </c>
      <c r="E8564" s="3" t="s">
        <v>286</v>
      </c>
      <c r="F8564" s="3">
        <v>3000</v>
      </c>
      <c r="G8564" s="3">
        <v>9.1999999999999993</v>
      </c>
      <c r="H8564" s="42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8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No_2</v>
      </c>
      <c r="O8564" s="3">
        <f>VLOOKUP(Vata_Sales[[#This Row],[Product Name]],Category_table[#Data],3,0)</f>
        <v>3</v>
      </c>
    </row>
    <row r="8565" spans="1:15" ht="25.5" customHeight="1" x14ac:dyDescent="0.25">
      <c r="A8565" s="3">
        <v>4687</v>
      </c>
      <c r="B8565" s="35">
        <v>45479</v>
      </c>
      <c r="C8565" s="3" t="s">
        <v>153</v>
      </c>
      <c r="D8565" s="3" t="s">
        <v>256</v>
      </c>
      <c r="E8565" s="3" t="s">
        <v>286</v>
      </c>
      <c r="F8565" s="3">
        <v>500</v>
      </c>
      <c r="G8565" s="3">
        <v>10.3</v>
      </c>
      <c r="H8565" s="42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8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No_1</v>
      </c>
      <c r="O8565" s="3">
        <f>VLOOKUP(Vata_Sales[[#This Row],[Product Name]],Category_table[#Data],3,0)</f>
        <v>1</v>
      </c>
    </row>
    <row r="8566" spans="1:15" ht="25.5" customHeight="1" x14ac:dyDescent="0.25">
      <c r="A8566" s="3">
        <v>4688</v>
      </c>
      <c r="B8566" s="35">
        <v>45479</v>
      </c>
      <c r="C8566" s="3" t="s">
        <v>904</v>
      </c>
      <c r="D8566" s="3" t="s">
        <v>35</v>
      </c>
      <c r="E8566" s="3" t="s">
        <v>286</v>
      </c>
      <c r="F8566" s="3">
        <v>200</v>
      </c>
      <c r="G8566" s="3">
        <v>7</v>
      </c>
      <c r="H8566" s="42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8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</row>
    <row r="8567" spans="1:15" ht="25.5" customHeight="1" x14ac:dyDescent="0.25">
      <c r="A8567" s="3">
        <v>4689</v>
      </c>
      <c r="B8567" s="35">
        <v>45480</v>
      </c>
      <c r="C8567" s="3" t="s">
        <v>167</v>
      </c>
      <c r="D8567" s="3" t="s">
        <v>32</v>
      </c>
      <c r="E8567" s="3" t="s">
        <v>286</v>
      </c>
      <c r="F8567" s="3">
        <v>3000</v>
      </c>
      <c r="G8567" s="3">
        <v>10.1</v>
      </c>
      <c r="H8567" s="42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8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</row>
    <row r="8568" spans="1:15" ht="25.5" customHeight="1" x14ac:dyDescent="0.25">
      <c r="A8568" s="3">
        <v>4690</v>
      </c>
      <c r="B8568" s="35">
        <v>45480</v>
      </c>
      <c r="C8568" s="3" t="s">
        <v>167</v>
      </c>
      <c r="D8568" s="3" t="s">
        <v>256</v>
      </c>
      <c r="E8568" s="3" t="s">
        <v>286</v>
      </c>
      <c r="F8568" s="3">
        <v>2000</v>
      </c>
      <c r="G8568" s="3">
        <v>10.199999999999999</v>
      </c>
      <c r="H8568" s="42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8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No_1</v>
      </c>
      <c r="O8568" s="3">
        <f>VLOOKUP(Vata_Sales[[#This Row],[Product Name]],Category_table[#Data],3,0)</f>
        <v>1</v>
      </c>
    </row>
    <row r="8569" spans="1:15" ht="25.5" customHeight="1" x14ac:dyDescent="0.25">
      <c r="A8569" s="3">
        <v>4691</v>
      </c>
      <c r="B8569" s="35">
        <v>45481</v>
      </c>
      <c r="C8569" s="3" t="s">
        <v>913</v>
      </c>
      <c r="D8569" s="3" t="s">
        <v>35</v>
      </c>
      <c r="E8569" s="3" t="s">
        <v>286</v>
      </c>
      <c r="F8569" s="3">
        <v>1000</v>
      </c>
      <c r="G8569" s="3">
        <v>7</v>
      </c>
      <c r="H8569" s="42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8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</row>
    <row r="8570" spans="1:15" ht="25.5" customHeight="1" x14ac:dyDescent="0.25">
      <c r="A8570" s="3">
        <v>4692</v>
      </c>
      <c r="B8570" s="35">
        <v>45481</v>
      </c>
      <c r="C8570" s="3" t="s">
        <v>913</v>
      </c>
      <c r="D8570" s="3" t="s">
        <v>1025</v>
      </c>
      <c r="E8570" s="3" t="s">
        <v>863</v>
      </c>
      <c r="F8570" s="3">
        <v>200</v>
      </c>
      <c r="G8570" s="3">
        <v>10</v>
      </c>
      <c r="H8570" s="42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8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</row>
    <row r="8571" spans="1:15" ht="25.5" customHeight="1" x14ac:dyDescent="0.25">
      <c r="A8571" s="3">
        <v>4693</v>
      </c>
      <c r="B8571" s="35">
        <v>45481</v>
      </c>
      <c r="C8571" s="3" t="s">
        <v>1070</v>
      </c>
      <c r="D8571" s="3" t="s">
        <v>165</v>
      </c>
      <c r="E8571" s="3" t="s">
        <v>286</v>
      </c>
      <c r="F8571" s="3">
        <v>2000</v>
      </c>
      <c r="G8571" s="3">
        <v>9.1999999999999993</v>
      </c>
      <c r="H8571" s="42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8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No_2</v>
      </c>
      <c r="O8571" s="3">
        <f>VLOOKUP(Vata_Sales[[#This Row],[Product Name]],Category_table[#Data],3,0)</f>
        <v>3</v>
      </c>
    </row>
    <row r="8572" spans="1:15" ht="25.5" customHeight="1" x14ac:dyDescent="0.25">
      <c r="A8572" s="3">
        <v>4694</v>
      </c>
      <c r="B8572" s="35">
        <v>45481</v>
      </c>
      <c r="C8572" s="3" t="s">
        <v>904</v>
      </c>
      <c r="D8572" s="3" t="s">
        <v>165</v>
      </c>
      <c r="E8572" s="3" t="s">
        <v>286</v>
      </c>
      <c r="F8572" s="3">
        <v>1000</v>
      </c>
      <c r="G8572" s="3">
        <v>9.3000000000000007</v>
      </c>
      <c r="H8572" s="42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8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No_2</v>
      </c>
      <c r="O8572" s="3">
        <f>VLOOKUP(Vata_Sales[[#This Row],[Product Name]],Category_table[#Data],3,0)</f>
        <v>3</v>
      </c>
    </row>
    <row r="8573" spans="1:15" ht="25.5" customHeight="1" x14ac:dyDescent="0.25">
      <c r="A8573" s="3">
        <v>4695</v>
      </c>
      <c r="B8573" s="35">
        <v>45482</v>
      </c>
      <c r="C8573" s="3" t="s">
        <v>167</v>
      </c>
      <c r="D8573" s="3" t="s">
        <v>165</v>
      </c>
      <c r="E8573" s="3" t="s">
        <v>286</v>
      </c>
      <c r="F8573" s="3">
        <v>3000</v>
      </c>
      <c r="G8573" s="3">
        <v>9</v>
      </c>
      <c r="H8573" s="42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8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No_2</v>
      </c>
      <c r="O8573" s="3">
        <f>VLOOKUP(Vata_Sales[[#This Row],[Product Name]],Category_table[#Data],3,0)</f>
        <v>3</v>
      </c>
    </row>
    <row r="8574" spans="1:15" ht="25.5" customHeight="1" x14ac:dyDescent="0.25">
      <c r="A8574" s="3">
        <v>4696</v>
      </c>
      <c r="B8574" s="35">
        <v>45482</v>
      </c>
      <c r="C8574" s="3" t="s">
        <v>913</v>
      </c>
      <c r="D8574" s="3" t="s">
        <v>1025</v>
      </c>
      <c r="E8574" s="3" t="s">
        <v>863</v>
      </c>
      <c r="F8574" s="3">
        <v>100</v>
      </c>
      <c r="G8574" s="3">
        <v>10</v>
      </c>
      <c r="H8574" s="42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8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</row>
    <row r="8575" spans="1:15" ht="25.5" customHeight="1" x14ac:dyDescent="0.25">
      <c r="A8575" s="3">
        <v>4697</v>
      </c>
      <c r="B8575" s="35">
        <v>45482</v>
      </c>
      <c r="C8575" s="3" t="s">
        <v>913</v>
      </c>
      <c r="D8575" s="3" t="s">
        <v>256</v>
      </c>
      <c r="E8575" s="3" t="s">
        <v>286</v>
      </c>
      <c r="F8575" s="3">
        <v>1000</v>
      </c>
      <c r="G8575" s="3">
        <v>10.199999999999999</v>
      </c>
      <c r="H8575" s="42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8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No_1</v>
      </c>
      <c r="O8575" s="3">
        <f>VLOOKUP(Vata_Sales[[#This Row],[Product Name]],Category_table[#Data],3,0)</f>
        <v>1</v>
      </c>
    </row>
    <row r="8576" spans="1:15" ht="25.5" customHeight="1" x14ac:dyDescent="0.25">
      <c r="A8576" s="3">
        <v>4698</v>
      </c>
      <c r="B8576" s="35">
        <v>45482</v>
      </c>
      <c r="C8576" s="3" t="s">
        <v>904</v>
      </c>
      <c r="D8576" s="3" t="s">
        <v>32</v>
      </c>
      <c r="E8576" s="3" t="s">
        <v>286</v>
      </c>
      <c r="F8576" s="3">
        <v>400</v>
      </c>
      <c r="G8576" s="3">
        <v>10.199999999999999</v>
      </c>
      <c r="H8576" s="42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8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</row>
    <row r="8577" spans="1:15" ht="25.5" customHeight="1" x14ac:dyDescent="0.25">
      <c r="A8577" s="3">
        <v>4699</v>
      </c>
      <c r="B8577" s="35">
        <v>45482</v>
      </c>
      <c r="C8577" s="3" t="s">
        <v>913</v>
      </c>
      <c r="D8577" s="3" t="s">
        <v>1025</v>
      </c>
      <c r="E8577" s="3" t="s">
        <v>863</v>
      </c>
      <c r="F8577" s="3">
        <v>300</v>
      </c>
      <c r="G8577" s="3">
        <v>9</v>
      </c>
      <c r="H8577" s="42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8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</row>
    <row r="8578" spans="1:15" ht="25.5" customHeight="1" x14ac:dyDescent="0.25">
      <c r="A8578" s="3">
        <v>4700</v>
      </c>
      <c r="B8578" s="35">
        <v>45482</v>
      </c>
      <c r="C8578" s="3" t="s">
        <v>913</v>
      </c>
      <c r="D8578" s="3" t="s">
        <v>256</v>
      </c>
      <c r="E8578" s="3" t="s">
        <v>286</v>
      </c>
      <c r="F8578" s="3">
        <v>1000</v>
      </c>
      <c r="G8578" s="3">
        <v>10</v>
      </c>
      <c r="H8578" s="42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8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No_1</v>
      </c>
      <c r="O8578" s="3">
        <f>VLOOKUP(Vata_Sales[[#This Row],[Product Name]],Category_table[#Data],3,0)</f>
        <v>1</v>
      </c>
    </row>
    <row r="8579" spans="1:15" ht="25.5" customHeight="1" x14ac:dyDescent="0.25">
      <c r="A8579" s="3">
        <v>4701</v>
      </c>
      <c r="B8579" s="35">
        <v>45482</v>
      </c>
      <c r="C8579" s="3" t="s">
        <v>812</v>
      </c>
      <c r="D8579" s="3" t="s">
        <v>256</v>
      </c>
      <c r="E8579" s="3" t="s">
        <v>286</v>
      </c>
      <c r="F8579" s="3">
        <v>4000</v>
      </c>
      <c r="G8579" s="3">
        <v>10.3</v>
      </c>
      <c r="H8579" s="42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8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No_1</v>
      </c>
      <c r="O8579" s="3">
        <f>VLOOKUP(Vata_Sales[[#This Row],[Product Name]],Category_table[#Data],3,0)</f>
        <v>1</v>
      </c>
    </row>
    <row r="8580" spans="1:15" ht="25.5" customHeight="1" x14ac:dyDescent="0.25">
      <c r="A8580" s="3">
        <v>4702</v>
      </c>
      <c r="B8580" s="35">
        <v>45482</v>
      </c>
      <c r="C8580" s="3" t="s">
        <v>913</v>
      </c>
      <c r="D8580" s="3" t="s">
        <v>35</v>
      </c>
      <c r="E8580" s="3" t="s">
        <v>286</v>
      </c>
      <c r="F8580" s="3">
        <v>300</v>
      </c>
      <c r="G8580" s="3">
        <v>7</v>
      </c>
      <c r="H8580" s="42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8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</row>
    <row r="8581" spans="1:15" ht="25.5" customHeight="1" x14ac:dyDescent="0.25">
      <c r="A8581" s="3">
        <v>4703</v>
      </c>
      <c r="B8581" s="35">
        <v>45482</v>
      </c>
      <c r="C8581" s="3" t="s">
        <v>812</v>
      </c>
      <c r="D8581" s="3" t="s">
        <v>32</v>
      </c>
      <c r="E8581" s="3" t="s">
        <v>286</v>
      </c>
      <c r="F8581" s="3">
        <v>250</v>
      </c>
      <c r="G8581" s="3">
        <v>10</v>
      </c>
      <c r="H8581" s="42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8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</row>
    <row r="8582" spans="1:15" ht="25.5" customHeight="1" x14ac:dyDescent="0.25">
      <c r="A8582" s="3">
        <v>4704</v>
      </c>
      <c r="B8582" s="35">
        <v>45482</v>
      </c>
      <c r="C8582" s="3" t="s">
        <v>167</v>
      </c>
      <c r="D8582" s="3" t="s">
        <v>165</v>
      </c>
      <c r="E8582" s="3" t="s">
        <v>286</v>
      </c>
      <c r="F8582" s="3">
        <v>1000</v>
      </c>
      <c r="G8582" s="3">
        <v>9</v>
      </c>
      <c r="H8582" s="42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8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No_2</v>
      </c>
      <c r="O8582" s="3">
        <f>VLOOKUP(Vata_Sales[[#This Row],[Product Name]],Category_table[#Data],3,0)</f>
        <v>3</v>
      </c>
    </row>
    <row r="8583" spans="1:15" ht="25.5" customHeight="1" x14ac:dyDescent="0.25">
      <c r="A8583" s="3">
        <v>4705</v>
      </c>
      <c r="B8583" s="35">
        <v>45483</v>
      </c>
      <c r="C8583" s="3" t="s">
        <v>904</v>
      </c>
      <c r="D8583" s="3" t="s">
        <v>256</v>
      </c>
      <c r="E8583" s="3" t="s">
        <v>286</v>
      </c>
      <c r="F8583" s="3">
        <v>1000</v>
      </c>
      <c r="G8583" s="3">
        <v>10.199999999999999</v>
      </c>
      <c r="H8583" s="42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8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No_1</v>
      </c>
      <c r="O8583" s="3">
        <f>VLOOKUP(Vata_Sales[[#This Row],[Product Name]],Category_table[#Data],3,0)</f>
        <v>1</v>
      </c>
    </row>
    <row r="8584" spans="1:15" ht="25.5" customHeight="1" x14ac:dyDescent="0.25">
      <c r="A8584" s="3">
        <v>4706</v>
      </c>
      <c r="B8584" s="35">
        <v>45483</v>
      </c>
      <c r="C8584" s="3" t="s">
        <v>929</v>
      </c>
      <c r="D8584" s="3" t="s">
        <v>256</v>
      </c>
      <c r="E8584" s="3" t="s">
        <v>286</v>
      </c>
      <c r="F8584" s="3">
        <v>2000</v>
      </c>
      <c r="G8584" s="3">
        <v>10</v>
      </c>
      <c r="H8584" s="42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8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No_1</v>
      </c>
      <c r="O8584" s="3">
        <f>VLOOKUP(Vata_Sales[[#This Row],[Product Name]],Category_table[#Data],3,0)</f>
        <v>1</v>
      </c>
    </row>
    <row r="8585" spans="1:15" ht="25.5" customHeight="1" x14ac:dyDescent="0.25">
      <c r="A8585" s="3">
        <v>4707</v>
      </c>
      <c r="B8585" s="35">
        <v>45483</v>
      </c>
      <c r="C8585" s="3" t="s">
        <v>153</v>
      </c>
      <c r="D8585" s="3" t="s">
        <v>166</v>
      </c>
      <c r="E8585" s="3" t="s">
        <v>286</v>
      </c>
      <c r="F8585" s="3">
        <v>100</v>
      </c>
      <c r="G8585" s="3">
        <v>7</v>
      </c>
      <c r="H8585" s="42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8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No_3</v>
      </c>
      <c r="O8585" s="3">
        <f>VLOOKUP(Vata_Sales[[#This Row],[Product Name]],Category_table[#Data],3,0)</f>
        <v>5</v>
      </c>
    </row>
    <row r="8586" spans="1:15" ht="25.5" customHeight="1" x14ac:dyDescent="0.25">
      <c r="A8586" s="3">
        <v>4708</v>
      </c>
      <c r="B8586" s="35">
        <v>45483</v>
      </c>
      <c r="C8586" s="3" t="s">
        <v>812</v>
      </c>
      <c r="D8586" s="3" t="s">
        <v>256</v>
      </c>
      <c r="E8586" s="3" t="s">
        <v>286</v>
      </c>
      <c r="F8586" s="3">
        <v>10000</v>
      </c>
      <c r="G8586" s="3">
        <v>9.5</v>
      </c>
      <c r="H8586" s="42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8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No_1</v>
      </c>
      <c r="O8586" s="3">
        <f>VLOOKUP(Vata_Sales[[#This Row],[Product Name]],Category_table[#Data],3,0)</f>
        <v>1</v>
      </c>
    </row>
    <row r="8587" spans="1:15" ht="25.5" customHeight="1" x14ac:dyDescent="0.25">
      <c r="A8587" s="3">
        <v>4709</v>
      </c>
      <c r="B8587" s="35">
        <v>45483</v>
      </c>
      <c r="C8587" s="3" t="s">
        <v>929</v>
      </c>
      <c r="D8587" s="3" t="s">
        <v>256</v>
      </c>
      <c r="E8587" s="3" t="s">
        <v>286</v>
      </c>
      <c r="F8587" s="3">
        <v>300</v>
      </c>
      <c r="G8587" s="3">
        <v>10.3</v>
      </c>
      <c r="H8587" s="42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8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No_1</v>
      </c>
      <c r="O8587" s="3">
        <f>VLOOKUP(Vata_Sales[[#This Row],[Product Name]],Category_table[#Data],3,0)</f>
        <v>1</v>
      </c>
    </row>
    <row r="8588" spans="1:15" ht="25.5" customHeight="1" x14ac:dyDescent="0.25">
      <c r="A8588" s="3">
        <v>4710</v>
      </c>
      <c r="B8588" s="35">
        <v>45483</v>
      </c>
      <c r="C8588" s="3" t="s">
        <v>913</v>
      </c>
      <c r="D8588" s="3" t="s">
        <v>35</v>
      </c>
      <c r="E8588" s="3" t="s">
        <v>286</v>
      </c>
      <c r="F8588" s="3">
        <v>200</v>
      </c>
      <c r="G8588" s="3">
        <v>7</v>
      </c>
      <c r="H8588" s="42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8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</row>
    <row r="8589" spans="1:15" ht="25.5" customHeight="1" x14ac:dyDescent="0.25">
      <c r="A8589" s="3">
        <v>4711</v>
      </c>
      <c r="B8589" s="35">
        <v>45484</v>
      </c>
      <c r="C8589" s="3" t="s">
        <v>904</v>
      </c>
      <c r="D8589" s="3" t="s">
        <v>32</v>
      </c>
      <c r="E8589" s="3" t="s">
        <v>286</v>
      </c>
      <c r="F8589" s="3">
        <v>800</v>
      </c>
      <c r="G8589" s="3">
        <v>10.199999999999999</v>
      </c>
      <c r="H8589" s="42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8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</row>
    <row r="8590" spans="1:15" ht="25.5" customHeight="1" x14ac:dyDescent="0.25">
      <c r="A8590" s="3">
        <v>4712</v>
      </c>
      <c r="B8590" s="35">
        <v>45484</v>
      </c>
      <c r="C8590" s="3" t="s">
        <v>904</v>
      </c>
      <c r="D8590" s="3" t="s">
        <v>256</v>
      </c>
      <c r="E8590" s="3" t="s">
        <v>286</v>
      </c>
      <c r="F8590" s="3">
        <v>500</v>
      </c>
      <c r="G8590" s="3">
        <v>10</v>
      </c>
      <c r="H8590" s="42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8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No_1</v>
      </c>
      <c r="O8590" s="3">
        <f>VLOOKUP(Vata_Sales[[#This Row],[Product Name]],Category_table[#Data],3,0)</f>
        <v>1</v>
      </c>
    </row>
    <row r="8591" spans="1:15" ht="25.5" customHeight="1" x14ac:dyDescent="0.25">
      <c r="A8591" s="3">
        <v>4713</v>
      </c>
      <c r="B8591" s="35">
        <v>45484</v>
      </c>
      <c r="C8591" s="3" t="s">
        <v>904</v>
      </c>
      <c r="D8591" s="3" t="s">
        <v>256</v>
      </c>
      <c r="E8591" s="3" t="s">
        <v>286</v>
      </c>
      <c r="F8591" s="3">
        <v>2000</v>
      </c>
      <c r="G8591" s="3">
        <v>10.199999999999999</v>
      </c>
      <c r="H8591" s="42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8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No_1</v>
      </c>
      <c r="O8591" s="3">
        <f>VLOOKUP(Vata_Sales[[#This Row],[Product Name]],Category_table[#Data],3,0)</f>
        <v>1</v>
      </c>
    </row>
    <row r="8592" spans="1:15" ht="25.5" customHeight="1" x14ac:dyDescent="0.25">
      <c r="A8592" s="3">
        <v>4714</v>
      </c>
      <c r="B8592" s="35">
        <v>45484</v>
      </c>
      <c r="C8592" s="3" t="s">
        <v>929</v>
      </c>
      <c r="D8592" s="3" t="s">
        <v>165</v>
      </c>
      <c r="E8592" s="3" t="s">
        <v>286</v>
      </c>
      <c r="F8592" s="3">
        <v>5000</v>
      </c>
      <c r="G8592" s="3">
        <v>9.3000000000000007</v>
      </c>
      <c r="H8592" s="42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8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No_2</v>
      </c>
      <c r="O8592" s="3">
        <f>VLOOKUP(Vata_Sales[[#This Row],[Product Name]],Category_table[#Data],3,0)</f>
        <v>3</v>
      </c>
    </row>
    <row r="8593" spans="1:15" ht="25.5" customHeight="1" x14ac:dyDescent="0.25">
      <c r="A8593" s="3">
        <v>4715</v>
      </c>
      <c r="B8593" s="35">
        <v>45484</v>
      </c>
      <c r="C8593" s="3" t="s">
        <v>913</v>
      </c>
      <c r="D8593" s="3" t="s">
        <v>205</v>
      </c>
      <c r="E8593" s="3" t="s">
        <v>286</v>
      </c>
      <c r="F8593" s="3">
        <v>500</v>
      </c>
      <c r="G8593" s="3">
        <v>8.1999999999999993</v>
      </c>
      <c r="H8593" s="42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8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</row>
    <row r="8594" spans="1:15" ht="25.5" customHeight="1" x14ac:dyDescent="0.25">
      <c r="A8594" s="3">
        <v>4715</v>
      </c>
      <c r="B8594" s="35">
        <v>45484</v>
      </c>
      <c r="C8594" s="3" t="s">
        <v>913</v>
      </c>
      <c r="D8594" s="3" t="s">
        <v>947</v>
      </c>
      <c r="E8594" s="3" t="s">
        <v>196</v>
      </c>
      <c r="F8594" s="3">
        <v>10</v>
      </c>
      <c r="G8594" s="3">
        <v>110</v>
      </c>
      <c r="H8594" s="42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8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</row>
    <row r="8595" spans="1:15" ht="25.5" customHeight="1" x14ac:dyDescent="0.25">
      <c r="A8595" s="3">
        <v>4716</v>
      </c>
      <c r="B8595" s="35">
        <v>45484</v>
      </c>
      <c r="C8595" s="3" t="s">
        <v>929</v>
      </c>
      <c r="D8595" s="3" t="s">
        <v>165</v>
      </c>
      <c r="E8595" s="3" t="s">
        <v>286</v>
      </c>
      <c r="F8595" s="3">
        <v>900</v>
      </c>
      <c r="G8595" s="3">
        <v>9</v>
      </c>
      <c r="H8595" s="42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8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No_2</v>
      </c>
      <c r="O8595" s="3">
        <f>VLOOKUP(Vata_Sales[[#This Row],[Product Name]],Category_table[#Data],3,0)</f>
        <v>3</v>
      </c>
    </row>
    <row r="8596" spans="1:15" ht="25.5" customHeight="1" x14ac:dyDescent="0.25">
      <c r="A8596" s="3">
        <v>4717</v>
      </c>
      <c r="B8596" s="35">
        <v>45484</v>
      </c>
      <c r="C8596" s="3" t="s">
        <v>812</v>
      </c>
      <c r="D8596" s="3" t="s">
        <v>256</v>
      </c>
      <c r="E8596" s="3" t="s">
        <v>286</v>
      </c>
      <c r="F8596" s="3">
        <v>1000</v>
      </c>
      <c r="G8596" s="3">
        <v>10.199999999999999</v>
      </c>
      <c r="H8596" s="42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8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No_1</v>
      </c>
      <c r="O8596" s="3">
        <f>VLOOKUP(Vata_Sales[[#This Row],[Product Name]],Category_table[#Data],3,0)</f>
        <v>1</v>
      </c>
    </row>
    <row r="8597" spans="1:15" ht="25.5" customHeight="1" x14ac:dyDescent="0.25">
      <c r="A8597" s="3">
        <v>4718</v>
      </c>
      <c r="B8597" s="35">
        <v>45484</v>
      </c>
      <c r="C8597" s="3" t="s">
        <v>913</v>
      </c>
      <c r="D8597" s="3" t="s">
        <v>256</v>
      </c>
      <c r="E8597" s="3" t="s">
        <v>286</v>
      </c>
      <c r="F8597" s="3">
        <v>1000</v>
      </c>
      <c r="G8597" s="3">
        <v>10</v>
      </c>
      <c r="H8597" s="42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8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No_1</v>
      </c>
      <c r="O8597" s="3">
        <f>VLOOKUP(Vata_Sales[[#This Row],[Product Name]],Category_table[#Data],3,0)</f>
        <v>1</v>
      </c>
    </row>
    <row r="8598" spans="1:15" ht="25.5" customHeight="1" x14ac:dyDescent="0.25">
      <c r="A8598" s="3">
        <v>4719</v>
      </c>
      <c r="B8598" s="35">
        <v>45484</v>
      </c>
      <c r="C8598" s="3" t="s">
        <v>904</v>
      </c>
      <c r="D8598" s="3" t="s">
        <v>1025</v>
      </c>
      <c r="E8598" s="3" t="s">
        <v>863</v>
      </c>
      <c r="F8598" s="3">
        <v>2000</v>
      </c>
      <c r="G8598" s="3">
        <v>9</v>
      </c>
      <c r="H8598" s="42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8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</row>
    <row r="8599" spans="1:15" ht="25.5" customHeight="1" x14ac:dyDescent="0.25">
      <c r="A8599" s="3">
        <v>4720</v>
      </c>
      <c r="B8599" s="35">
        <v>45485</v>
      </c>
      <c r="C8599" s="3" t="s">
        <v>904</v>
      </c>
      <c r="D8599" s="3" t="s">
        <v>256</v>
      </c>
      <c r="E8599" s="3" t="s">
        <v>286</v>
      </c>
      <c r="F8599" s="3">
        <v>1000</v>
      </c>
      <c r="G8599" s="3">
        <v>10.199999999999999</v>
      </c>
      <c r="H8599" s="42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8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No_1</v>
      </c>
      <c r="O8599" s="3">
        <f>VLOOKUP(Vata_Sales[[#This Row],[Product Name]],Category_table[#Data],3,0)</f>
        <v>1</v>
      </c>
    </row>
    <row r="8600" spans="1:15" ht="25.5" customHeight="1" x14ac:dyDescent="0.25">
      <c r="A8600" s="3">
        <v>4721</v>
      </c>
      <c r="B8600" s="35">
        <v>45485</v>
      </c>
      <c r="C8600" s="3" t="s">
        <v>1128</v>
      </c>
      <c r="D8600" s="3" t="s">
        <v>166</v>
      </c>
      <c r="E8600" s="3" t="s">
        <v>286</v>
      </c>
      <c r="F8600" s="3">
        <v>6000</v>
      </c>
      <c r="G8600" s="3">
        <v>5</v>
      </c>
      <c r="H8600" s="42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8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No_3</v>
      </c>
      <c r="O8600" s="3">
        <f>VLOOKUP(Vata_Sales[[#This Row],[Product Name]],Category_table[#Data],3,0)</f>
        <v>5</v>
      </c>
    </row>
    <row r="8601" spans="1:15" ht="25.5" customHeight="1" x14ac:dyDescent="0.25">
      <c r="A8601" s="3">
        <v>4722</v>
      </c>
      <c r="B8601" s="35">
        <v>45485</v>
      </c>
      <c r="C8601" s="3" t="s">
        <v>153</v>
      </c>
      <c r="D8601" s="3" t="s">
        <v>256</v>
      </c>
      <c r="E8601" s="3" t="s">
        <v>286</v>
      </c>
      <c r="F8601" s="3">
        <v>2000</v>
      </c>
      <c r="G8601" s="3">
        <v>10.199999999999999</v>
      </c>
      <c r="H8601" s="42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8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No_1</v>
      </c>
      <c r="O8601" s="3">
        <f>VLOOKUP(Vata_Sales[[#This Row],[Product Name]],Category_table[#Data],3,0)</f>
        <v>1</v>
      </c>
    </row>
    <row r="8602" spans="1:15" ht="25.5" customHeight="1" x14ac:dyDescent="0.25">
      <c r="A8602" s="3">
        <v>4723</v>
      </c>
      <c r="B8602" s="35">
        <v>45485</v>
      </c>
      <c r="C8602" s="3" t="s">
        <v>153</v>
      </c>
      <c r="D8602" s="3" t="s">
        <v>256</v>
      </c>
      <c r="E8602" s="3" t="s">
        <v>286</v>
      </c>
      <c r="F8602" s="3">
        <v>2000</v>
      </c>
      <c r="G8602" s="3">
        <v>10</v>
      </c>
      <c r="H8602" s="42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8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No_1</v>
      </c>
      <c r="O8602" s="3">
        <f>VLOOKUP(Vata_Sales[[#This Row],[Product Name]],Category_table[#Data],3,0)</f>
        <v>1</v>
      </c>
    </row>
    <row r="8603" spans="1:15" ht="25.5" customHeight="1" x14ac:dyDescent="0.25">
      <c r="A8603" s="3">
        <v>4724</v>
      </c>
      <c r="B8603" s="35">
        <v>45485</v>
      </c>
      <c r="C8603" s="3" t="s">
        <v>812</v>
      </c>
      <c r="D8603" s="3" t="s">
        <v>151</v>
      </c>
      <c r="E8603" s="3" t="s">
        <v>27</v>
      </c>
      <c r="F8603" s="3">
        <v>1</v>
      </c>
      <c r="G8603" s="3">
        <v>1400</v>
      </c>
      <c r="H8603" s="42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8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</row>
    <row r="8604" spans="1:15" ht="25.5" customHeight="1" x14ac:dyDescent="0.25">
      <c r="A8604" s="3">
        <v>4725</v>
      </c>
      <c r="B8604" s="35">
        <v>45485</v>
      </c>
      <c r="C8604" s="3" t="s">
        <v>153</v>
      </c>
      <c r="D8604" s="3" t="s">
        <v>205</v>
      </c>
      <c r="E8604" s="3" t="s">
        <v>286</v>
      </c>
      <c r="F8604" s="3">
        <v>100</v>
      </c>
      <c r="G8604" s="3">
        <v>8.5</v>
      </c>
      <c r="H8604" s="42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8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</row>
    <row r="8605" spans="1:15" ht="25.5" customHeight="1" x14ac:dyDescent="0.25">
      <c r="A8605" s="3">
        <v>4726</v>
      </c>
      <c r="B8605" s="35">
        <v>45485</v>
      </c>
      <c r="C8605" s="3" t="s">
        <v>812</v>
      </c>
      <c r="D8605" s="3" t="s">
        <v>32</v>
      </c>
      <c r="E8605" s="3" t="s">
        <v>286</v>
      </c>
      <c r="F8605" s="3">
        <v>1000</v>
      </c>
      <c r="G8605" s="3">
        <v>10.199999999999999</v>
      </c>
      <c r="H8605" s="42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8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</row>
    <row r="8606" spans="1:15" ht="25.5" customHeight="1" x14ac:dyDescent="0.25">
      <c r="A8606" s="3">
        <v>4727</v>
      </c>
      <c r="B8606" s="35">
        <v>45485</v>
      </c>
      <c r="C8606" s="3" t="s">
        <v>812</v>
      </c>
      <c r="D8606" s="3" t="s">
        <v>256</v>
      </c>
      <c r="E8606" s="3" t="s">
        <v>286</v>
      </c>
      <c r="F8606" s="3">
        <v>1000</v>
      </c>
      <c r="G8606" s="3">
        <v>10.199999999999999</v>
      </c>
      <c r="H8606" s="42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8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No_1</v>
      </c>
      <c r="O8606" s="3">
        <f>VLOOKUP(Vata_Sales[[#This Row],[Product Name]],Category_table[#Data],3,0)</f>
        <v>1</v>
      </c>
    </row>
    <row r="8607" spans="1:15" ht="25.5" customHeight="1" x14ac:dyDescent="0.25">
      <c r="A8607" s="3">
        <v>4728</v>
      </c>
      <c r="B8607" s="35">
        <v>45485</v>
      </c>
      <c r="C8607" s="3" t="s">
        <v>929</v>
      </c>
      <c r="D8607" s="3" t="s">
        <v>256</v>
      </c>
      <c r="E8607" s="3" t="s">
        <v>286</v>
      </c>
      <c r="F8607" s="3">
        <v>10000</v>
      </c>
      <c r="G8607" s="3">
        <v>10</v>
      </c>
      <c r="H8607" s="42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8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No_1</v>
      </c>
      <c r="O8607" s="3">
        <f>VLOOKUP(Vata_Sales[[#This Row],[Product Name]],Category_table[#Data],3,0)</f>
        <v>1</v>
      </c>
    </row>
    <row r="8608" spans="1:15" ht="25.5" customHeight="1" x14ac:dyDescent="0.25">
      <c r="A8608" s="3">
        <v>4729</v>
      </c>
      <c r="B8608" s="35">
        <v>45485</v>
      </c>
      <c r="C8608" s="3" t="s">
        <v>812</v>
      </c>
      <c r="D8608" s="3" t="s">
        <v>256</v>
      </c>
      <c r="E8608" s="3" t="s">
        <v>286</v>
      </c>
      <c r="F8608" s="3">
        <v>4000</v>
      </c>
      <c r="G8608" s="3">
        <v>10</v>
      </c>
      <c r="H8608" s="42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8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No_1</v>
      </c>
      <c r="O8608" s="3">
        <f>VLOOKUP(Vata_Sales[[#This Row],[Product Name]],Category_table[#Data],3,0)</f>
        <v>1</v>
      </c>
    </row>
    <row r="8609" spans="1:15" ht="25.5" customHeight="1" x14ac:dyDescent="0.25">
      <c r="A8609" s="3">
        <v>4730</v>
      </c>
      <c r="B8609" s="35">
        <v>45486</v>
      </c>
      <c r="C8609" s="3" t="s">
        <v>167</v>
      </c>
      <c r="D8609" s="3" t="s">
        <v>165</v>
      </c>
      <c r="E8609" s="3" t="s">
        <v>286</v>
      </c>
      <c r="F8609" s="3">
        <v>1000</v>
      </c>
      <c r="G8609" s="3">
        <v>9</v>
      </c>
      <c r="H8609" s="42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8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No_2</v>
      </c>
      <c r="O8609" s="3">
        <f>VLOOKUP(Vata_Sales[[#This Row],[Product Name]],Category_table[#Data],3,0)</f>
        <v>3</v>
      </c>
    </row>
    <row r="8610" spans="1:15" ht="25.5" customHeight="1" x14ac:dyDescent="0.25">
      <c r="A8610" s="3">
        <v>4730</v>
      </c>
      <c r="B8610" s="35">
        <v>45486</v>
      </c>
      <c r="C8610" s="3" t="s">
        <v>167</v>
      </c>
      <c r="D8610" s="3" t="s">
        <v>205</v>
      </c>
      <c r="E8610" s="3" t="s">
        <v>286</v>
      </c>
      <c r="F8610" s="3">
        <v>1000</v>
      </c>
      <c r="G8610" s="3">
        <v>8</v>
      </c>
      <c r="H8610" s="42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8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</row>
    <row r="8611" spans="1:15" ht="25.5" customHeight="1" x14ac:dyDescent="0.25">
      <c r="A8611" s="3">
        <v>4731</v>
      </c>
      <c r="B8611" s="35">
        <v>45486</v>
      </c>
      <c r="C8611" s="3" t="s">
        <v>167</v>
      </c>
      <c r="D8611" s="3" t="s">
        <v>256</v>
      </c>
      <c r="E8611" s="3" t="s">
        <v>286</v>
      </c>
      <c r="F8611" s="3">
        <v>3000</v>
      </c>
      <c r="G8611" s="3">
        <v>10.199999999999999</v>
      </c>
      <c r="H8611" s="42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8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No_1</v>
      </c>
      <c r="O8611" s="3">
        <f>VLOOKUP(Vata_Sales[[#This Row],[Product Name]],Category_table[#Data],3,0)</f>
        <v>1</v>
      </c>
    </row>
    <row r="8612" spans="1:15" ht="25.5" customHeight="1" x14ac:dyDescent="0.25">
      <c r="A8612" s="3">
        <v>4732</v>
      </c>
      <c r="B8612" s="35">
        <v>45486</v>
      </c>
      <c r="C8612" s="3" t="s">
        <v>812</v>
      </c>
      <c r="D8612" s="3" t="s">
        <v>256</v>
      </c>
      <c r="E8612" s="3" t="s">
        <v>286</v>
      </c>
      <c r="F8612" s="3">
        <v>4000</v>
      </c>
      <c r="G8612" s="3">
        <v>10.199999999999999</v>
      </c>
      <c r="H8612" s="42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8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No_1</v>
      </c>
      <c r="O8612" s="3">
        <f>VLOOKUP(Vata_Sales[[#This Row],[Product Name]],Category_table[#Data],3,0)</f>
        <v>1</v>
      </c>
    </row>
    <row r="8613" spans="1:15" ht="25.5" customHeight="1" x14ac:dyDescent="0.25">
      <c r="A8613" s="3">
        <v>4733</v>
      </c>
      <c r="B8613" s="35">
        <v>45486</v>
      </c>
      <c r="C8613" s="3" t="s">
        <v>167</v>
      </c>
      <c r="D8613" s="3" t="s">
        <v>165</v>
      </c>
      <c r="E8613" s="3" t="s">
        <v>286</v>
      </c>
      <c r="F8613" s="3">
        <v>2000</v>
      </c>
      <c r="G8613" s="3">
        <v>9</v>
      </c>
      <c r="H8613" s="42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8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No_2</v>
      </c>
      <c r="O8613" s="3">
        <f>VLOOKUP(Vata_Sales[[#This Row],[Product Name]],Category_table[#Data],3,0)</f>
        <v>3</v>
      </c>
    </row>
    <row r="8614" spans="1:15" ht="25.5" customHeight="1" x14ac:dyDescent="0.25">
      <c r="A8614" s="3">
        <v>4734</v>
      </c>
      <c r="B8614" s="35">
        <v>45487</v>
      </c>
      <c r="C8614" s="3" t="s">
        <v>153</v>
      </c>
      <c r="D8614" s="3" t="s">
        <v>256</v>
      </c>
      <c r="E8614" s="3" t="s">
        <v>286</v>
      </c>
      <c r="F8614" s="3">
        <v>1000</v>
      </c>
      <c r="G8614" s="3">
        <v>10</v>
      </c>
      <c r="H8614" s="42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8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No_1</v>
      </c>
      <c r="O8614" s="3">
        <f>VLOOKUP(Vata_Sales[[#This Row],[Product Name]],Category_table[#Data],3,0)</f>
        <v>1</v>
      </c>
    </row>
    <row r="8615" spans="1:15" ht="25.5" customHeight="1" x14ac:dyDescent="0.25">
      <c r="A8615" s="3">
        <v>4735</v>
      </c>
      <c r="B8615" s="35">
        <v>45487</v>
      </c>
      <c r="C8615" s="3" t="s">
        <v>904</v>
      </c>
      <c r="D8615" s="3" t="s">
        <v>256</v>
      </c>
      <c r="E8615" s="3" t="s">
        <v>286</v>
      </c>
      <c r="F8615" s="3">
        <v>1000</v>
      </c>
      <c r="G8615" s="3">
        <v>10.3</v>
      </c>
      <c r="H8615" s="42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8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No_1</v>
      </c>
      <c r="O8615" s="3">
        <f>VLOOKUP(Vata_Sales[[#This Row],[Product Name]],Category_table[#Data],3,0)</f>
        <v>1</v>
      </c>
    </row>
    <row r="8616" spans="1:15" ht="25.5" customHeight="1" x14ac:dyDescent="0.25">
      <c r="A8616" s="3">
        <v>4735</v>
      </c>
      <c r="B8616" s="35">
        <v>45487</v>
      </c>
      <c r="C8616" s="3" t="s">
        <v>904</v>
      </c>
      <c r="D8616" s="3" t="s">
        <v>32</v>
      </c>
      <c r="E8616" s="3" t="s">
        <v>286</v>
      </c>
      <c r="F8616" s="3">
        <v>1000</v>
      </c>
      <c r="G8616" s="3">
        <v>10.3</v>
      </c>
      <c r="H8616" s="42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8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</row>
    <row r="8617" spans="1:15" ht="25.5" customHeight="1" x14ac:dyDescent="0.25">
      <c r="A8617" s="3">
        <v>4736</v>
      </c>
      <c r="B8617" s="35">
        <v>45487</v>
      </c>
      <c r="C8617" s="3" t="s">
        <v>904</v>
      </c>
      <c r="D8617" s="3" t="s">
        <v>165</v>
      </c>
      <c r="E8617" s="3" t="s">
        <v>286</v>
      </c>
      <c r="F8617" s="3">
        <v>300</v>
      </c>
      <c r="G8617" s="3">
        <v>9.3000000000000007</v>
      </c>
      <c r="H8617" s="42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8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No_2</v>
      </c>
      <c r="O8617" s="3">
        <f>VLOOKUP(Vata_Sales[[#This Row],[Product Name]],Category_table[#Data],3,0)</f>
        <v>3</v>
      </c>
    </row>
    <row r="8618" spans="1:15" ht="25.5" customHeight="1" x14ac:dyDescent="0.25">
      <c r="A8618" s="3">
        <v>4736</v>
      </c>
      <c r="B8618" s="35">
        <v>45487</v>
      </c>
      <c r="C8618" s="3" t="s">
        <v>904</v>
      </c>
      <c r="D8618" s="3" t="s">
        <v>1025</v>
      </c>
      <c r="E8618" s="3" t="s">
        <v>863</v>
      </c>
      <c r="F8618" s="3">
        <v>100</v>
      </c>
      <c r="G8618" s="3">
        <v>10</v>
      </c>
      <c r="H8618" s="42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8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</row>
    <row r="8619" spans="1:15" ht="25.5" customHeight="1" x14ac:dyDescent="0.25">
      <c r="A8619" s="3">
        <v>4737</v>
      </c>
      <c r="B8619" s="35">
        <v>45487</v>
      </c>
      <c r="C8619" s="3" t="s">
        <v>812</v>
      </c>
      <c r="D8619" s="3" t="s">
        <v>256</v>
      </c>
      <c r="E8619" s="3" t="s">
        <v>286</v>
      </c>
      <c r="F8619" s="3">
        <v>2000</v>
      </c>
      <c r="G8619" s="3">
        <v>10.3</v>
      </c>
      <c r="H8619" s="42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8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No_1</v>
      </c>
      <c r="O8619" s="3">
        <f>VLOOKUP(Vata_Sales[[#This Row],[Product Name]],Category_table[#Data],3,0)</f>
        <v>1</v>
      </c>
    </row>
    <row r="8620" spans="1:15" ht="25.5" customHeight="1" x14ac:dyDescent="0.25">
      <c r="A8620" s="3">
        <v>4738</v>
      </c>
      <c r="B8620" s="35">
        <v>45487</v>
      </c>
      <c r="C8620" s="3" t="s">
        <v>812</v>
      </c>
      <c r="D8620" s="3" t="s">
        <v>256</v>
      </c>
      <c r="E8620" s="3" t="s">
        <v>286</v>
      </c>
      <c r="F8620" s="3">
        <v>2000</v>
      </c>
      <c r="G8620" s="3">
        <v>10.25</v>
      </c>
      <c r="H8620" s="42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8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No_1</v>
      </c>
      <c r="O8620" s="3">
        <f>VLOOKUP(Vata_Sales[[#This Row],[Product Name]],Category_table[#Data],3,0)</f>
        <v>1</v>
      </c>
    </row>
    <row r="8621" spans="1:15" ht="25.5" customHeight="1" x14ac:dyDescent="0.25">
      <c r="A8621" s="3">
        <v>4739</v>
      </c>
      <c r="B8621" s="35">
        <v>45487</v>
      </c>
      <c r="C8621" s="3" t="s">
        <v>153</v>
      </c>
      <c r="D8621" s="3" t="s">
        <v>32</v>
      </c>
      <c r="E8621" s="3" t="s">
        <v>286</v>
      </c>
      <c r="F8621" s="3">
        <v>1000</v>
      </c>
      <c r="G8621" s="3">
        <v>10</v>
      </c>
      <c r="H8621" s="42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8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</row>
    <row r="8622" spans="1:15" ht="25.5" customHeight="1" x14ac:dyDescent="0.25">
      <c r="A8622" s="3">
        <v>4740</v>
      </c>
      <c r="B8622" s="35">
        <v>45487</v>
      </c>
      <c r="C8622" s="3" t="s">
        <v>812</v>
      </c>
      <c r="D8622" s="3" t="s">
        <v>205</v>
      </c>
      <c r="E8622" s="3" t="s">
        <v>286</v>
      </c>
      <c r="F8622" s="3">
        <v>150</v>
      </c>
      <c r="G8622" s="3">
        <v>8</v>
      </c>
      <c r="H8622" s="42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8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</row>
    <row r="8623" spans="1:15" ht="25.5" customHeight="1" x14ac:dyDescent="0.25">
      <c r="A8623" s="3">
        <v>4741</v>
      </c>
      <c r="B8623" s="35">
        <v>45488</v>
      </c>
      <c r="C8623" s="3" t="s">
        <v>812</v>
      </c>
      <c r="D8623" s="3" t="s">
        <v>256</v>
      </c>
      <c r="E8623" s="3" t="s">
        <v>286</v>
      </c>
      <c r="F8623" s="3">
        <v>7000</v>
      </c>
      <c r="G8623" s="3">
        <v>9.8000000000000007</v>
      </c>
      <c r="H8623" s="42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8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No_1</v>
      </c>
      <c r="O8623" s="3">
        <f>VLOOKUP(Vata_Sales[[#This Row],[Product Name]],Category_table[#Data],3,0)</f>
        <v>1</v>
      </c>
    </row>
    <row r="8624" spans="1:15" ht="25.5" customHeight="1" x14ac:dyDescent="0.25">
      <c r="A8624" s="3">
        <v>4742</v>
      </c>
      <c r="B8624" s="35">
        <v>45488</v>
      </c>
      <c r="C8624" s="3" t="s">
        <v>812</v>
      </c>
      <c r="D8624" s="3" t="s">
        <v>35</v>
      </c>
      <c r="E8624" s="3" t="s">
        <v>286</v>
      </c>
      <c r="F8624" s="3">
        <v>3000</v>
      </c>
      <c r="G8624" s="3">
        <v>7.3</v>
      </c>
      <c r="H8624" s="42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8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</row>
    <row r="8625" spans="1:15" ht="25.5" customHeight="1" x14ac:dyDescent="0.25">
      <c r="A8625" s="3">
        <v>4743</v>
      </c>
      <c r="B8625" s="35">
        <v>45488</v>
      </c>
      <c r="C8625" s="3" t="s">
        <v>913</v>
      </c>
      <c r="D8625" s="3" t="s">
        <v>256</v>
      </c>
      <c r="E8625" s="3" t="s">
        <v>286</v>
      </c>
      <c r="F8625" s="3">
        <v>500</v>
      </c>
      <c r="G8625" s="3">
        <v>10.199999999999999</v>
      </c>
      <c r="H8625" s="42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8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No_1</v>
      </c>
      <c r="O8625" s="3">
        <f>VLOOKUP(Vata_Sales[[#This Row],[Product Name]],Category_table[#Data],3,0)</f>
        <v>1</v>
      </c>
    </row>
    <row r="8626" spans="1:15" ht="25.5" customHeight="1" x14ac:dyDescent="0.25">
      <c r="A8626" s="3">
        <v>4744</v>
      </c>
      <c r="B8626" s="35">
        <v>45488</v>
      </c>
      <c r="C8626" s="3" t="s">
        <v>812</v>
      </c>
      <c r="D8626" s="3" t="s">
        <v>256</v>
      </c>
      <c r="E8626" s="3" t="s">
        <v>286</v>
      </c>
      <c r="F8626" s="3">
        <v>1000</v>
      </c>
      <c r="G8626" s="3">
        <v>10</v>
      </c>
      <c r="H8626" s="42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8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No_1</v>
      </c>
      <c r="O8626" s="3">
        <f>VLOOKUP(Vata_Sales[[#This Row],[Product Name]],Category_table[#Data],3,0)</f>
        <v>1</v>
      </c>
    </row>
    <row r="8627" spans="1:15" ht="25.5" customHeight="1" x14ac:dyDescent="0.25">
      <c r="A8627" s="3">
        <v>4745</v>
      </c>
      <c r="B8627" s="35">
        <v>45488</v>
      </c>
      <c r="C8627" s="3" t="s">
        <v>928</v>
      </c>
      <c r="D8627" s="3" t="s">
        <v>165</v>
      </c>
      <c r="E8627" s="3" t="s">
        <v>286</v>
      </c>
      <c r="F8627" s="3">
        <v>100</v>
      </c>
      <c r="G8627" s="3">
        <v>9</v>
      </c>
      <c r="H8627" s="42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8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No_2</v>
      </c>
      <c r="O8627" s="3">
        <f>VLOOKUP(Vata_Sales[[#This Row],[Product Name]],Category_table[#Data],3,0)</f>
        <v>3</v>
      </c>
    </row>
    <row r="8628" spans="1:15" ht="25.5" customHeight="1" x14ac:dyDescent="0.25">
      <c r="A8628" s="3">
        <v>4746</v>
      </c>
      <c r="B8628" s="35">
        <v>45488</v>
      </c>
      <c r="C8628" s="3" t="s">
        <v>167</v>
      </c>
      <c r="D8628" s="3" t="s">
        <v>256</v>
      </c>
      <c r="E8628" s="3" t="s">
        <v>286</v>
      </c>
      <c r="F8628" s="3">
        <v>1000</v>
      </c>
      <c r="G8628" s="3">
        <v>10</v>
      </c>
      <c r="H8628" s="42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8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No_1</v>
      </c>
      <c r="O8628" s="3">
        <f>VLOOKUP(Vata_Sales[[#This Row],[Product Name]],Category_table[#Data],3,0)</f>
        <v>1</v>
      </c>
    </row>
    <row r="8629" spans="1:15" ht="25.5" customHeight="1" x14ac:dyDescent="0.25">
      <c r="A8629" s="3">
        <v>4747</v>
      </c>
      <c r="B8629" s="35">
        <v>45489</v>
      </c>
      <c r="C8629" s="3" t="s">
        <v>167</v>
      </c>
      <c r="D8629" s="3" t="s">
        <v>256</v>
      </c>
      <c r="E8629" s="3" t="s">
        <v>286</v>
      </c>
      <c r="F8629" s="3">
        <v>1000</v>
      </c>
      <c r="G8629" s="3">
        <v>10.199999999999999</v>
      </c>
      <c r="H8629" s="42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8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No_1</v>
      </c>
      <c r="O8629" s="3">
        <f>VLOOKUP(Vata_Sales[[#This Row],[Product Name]],Category_table[#Data],3,0)</f>
        <v>1</v>
      </c>
    </row>
    <row r="8630" spans="1:15" ht="25.5" customHeight="1" x14ac:dyDescent="0.25">
      <c r="A8630" s="3">
        <v>4748</v>
      </c>
      <c r="B8630" s="35">
        <v>45489</v>
      </c>
      <c r="C8630" s="3" t="s">
        <v>904</v>
      </c>
      <c r="D8630" s="3" t="s">
        <v>256</v>
      </c>
      <c r="E8630" s="3" t="s">
        <v>286</v>
      </c>
      <c r="F8630" s="3">
        <v>1000</v>
      </c>
      <c r="G8630" s="3">
        <v>10.199999999999999</v>
      </c>
      <c r="H8630" s="42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8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No_1</v>
      </c>
      <c r="O8630" s="3">
        <f>VLOOKUP(Vata_Sales[[#This Row],[Product Name]],Category_table[#Data],3,0)</f>
        <v>1</v>
      </c>
    </row>
    <row r="8631" spans="1:15" ht="25.5" customHeight="1" x14ac:dyDescent="0.25">
      <c r="A8631" s="3">
        <v>4749</v>
      </c>
      <c r="B8631" s="35">
        <v>45489</v>
      </c>
      <c r="C8631" s="3" t="s">
        <v>812</v>
      </c>
      <c r="D8631" s="3" t="s">
        <v>256</v>
      </c>
      <c r="E8631" s="3" t="s">
        <v>286</v>
      </c>
      <c r="F8631" s="3">
        <v>4000</v>
      </c>
      <c r="G8631" s="3">
        <v>10.3</v>
      </c>
      <c r="H8631" s="42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8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No_1</v>
      </c>
      <c r="O8631" s="3">
        <f>VLOOKUP(Vata_Sales[[#This Row],[Product Name]],Category_table[#Data],3,0)</f>
        <v>1</v>
      </c>
    </row>
    <row r="8632" spans="1:15" ht="25.5" customHeight="1" x14ac:dyDescent="0.25">
      <c r="A8632" s="3">
        <v>4750</v>
      </c>
      <c r="B8632" s="35">
        <v>45489</v>
      </c>
      <c r="C8632" s="3" t="s">
        <v>153</v>
      </c>
      <c r="D8632" s="3" t="s">
        <v>32</v>
      </c>
      <c r="E8632" s="3" t="s">
        <v>286</v>
      </c>
      <c r="F8632" s="3">
        <v>3500</v>
      </c>
      <c r="G8632" s="3">
        <v>10.3</v>
      </c>
      <c r="H8632" s="42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8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</row>
    <row r="8633" spans="1:15" ht="25.5" customHeight="1" x14ac:dyDescent="0.25">
      <c r="A8633" s="3">
        <v>4751</v>
      </c>
      <c r="B8633" s="35">
        <v>45489</v>
      </c>
      <c r="C8633" s="3" t="s">
        <v>812</v>
      </c>
      <c r="D8633" s="3" t="s">
        <v>256</v>
      </c>
      <c r="E8633" s="3" t="s">
        <v>286</v>
      </c>
      <c r="F8633" s="3">
        <v>2000</v>
      </c>
      <c r="G8633" s="3">
        <v>10.199999999999999</v>
      </c>
      <c r="H8633" s="42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8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No_1</v>
      </c>
      <c r="O8633" s="3">
        <f>VLOOKUP(Vata_Sales[[#This Row],[Product Name]],Category_table[#Data],3,0)</f>
        <v>1</v>
      </c>
    </row>
    <row r="8634" spans="1:15" ht="25.5" customHeight="1" x14ac:dyDescent="0.25">
      <c r="A8634" s="3">
        <v>4752</v>
      </c>
      <c r="B8634" s="35">
        <v>45489</v>
      </c>
      <c r="C8634" s="3" t="s">
        <v>929</v>
      </c>
      <c r="D8634" s="3" t="s">
        <v>256</v>
      </c>
      <c r="E8634" s="3" t="s">
        <v>286</v>
      </c>
      <c r="F8634" s="3">
        <v>500</v>
      </c>
      <c r="G8634" s="3">
        <v>10.3</v>
      </c>
      <c r="H8634" s="42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8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No_1</v>
      </c>
      <c r="O8634" s="3">
        <f>VLOOKUP(Vata_Sales[[#This Row],[Product Name]],Category_table[#Data],3,0)</f>
        <v>1</v>
      </c>
    </row>
    <row r="8635" spans="1:15" ht="25.5" customHeight="1" x14ac:dyDescent="0.25">
      <c r="A8635" s="3">
        <v>4753</v>
      </c>
      <c r="B8635" s="35">
        <v>45489</v>
      </c>
      <c r="C8635" s="3" t="s">
        <v>913</v>
      </c>
      <c r="D8635" s="3" t="s">
        <v>151</v>
      </c>
      <c r="E8635" s="3" t="s">
        <v>195</v>
      </c>
      <c r="F8635" s="3">
        <v>1</v>
      </c>
      <c r="G8635" s="3">
        <v>500</v>
      </c>
      <c r="H8635" s="42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8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</row>
    <row r="8636" spans="1:15" ht="25.5" customHeight="1" x14ac:dyDescent="0.25">
      <c r="A8636" s="3">
        <v>4754</v>
      </c>
      <c r="B8636" s="35">
        <v>45489</v>
      </c>
      <c r="C8636" s="3" t="s">
        <v>929</v>
      </c>
      <c r="D8636" s="3" t="s">
        <v>256</v>
      </c>
      <c r="E8636" s="3" t="s">
        <v>286</v>
      </c>
      <c r="F8636" s="3">
        <v>2000</v>
      </c>
      <c r="G8636" s="3">
        <v>10.25</v>
      </c>
      <c r="H8636" s="42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8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No_1</v>
      </c>
      <c r="O8636" s="3">
        <f>VLOOKUP(Vata_Sales[[#This Row],[Product Name]],Category_table[#Data],3,0)</f>
        <v>1</v>
      </c>
    </row>
    <row r="8637" spans="1:15" ht="25.5" customHeight="1" x14ac:dyDescent="0.25">
      <c r="A8637" s="3">
        <v>4755</v>
      </c>
      <c r="B8637" s="35">
        <v>45489</v>
      </c>
      <c r="C8637" s="3" t="s">
        <v>419</v>
      </c>
      <c r="D8637" s="3" t="s">
        <v>256</v>
      </c>
      <c r="E8637" s="3" t="s">
        <v>286</v>
      </c>
      <c r="F8637" s="3">
        <v>100</v>
      </c>
      <c r="G8637" s="3">
        <v>10</v>
      </c>
      <c r="H8637" s="42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8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No_1</v>
      </c>
      <c r="O8637" s="3">
        <f>VLOOKUP(Vata_Sales[[#This Row],[Product Name]],Category_table[#Data],3,0)</f>
        <v>1</v>
      </c>
    </row>
    <row r="8638" spans="1:15" ht="25.5" customHeight="1" x14ac:dyDescent="0.25">
      <c r="A8638" s="3">
        <v>4755</v>
      </c>
      <c r="B8638" s="35">
        <v>45489</v>
      </c>
      <c r="C8638" s="3" t="s">
        <v>419</v>
      </c>
      <c r="D8638" s="3" t="s">
        <v>947</v>
      </c>
      <c r="E8638" s="3" t="s">
        <v>196</v>
      </c>
      <c r="F8638" s="3">
        <v>6</v>
      </c>
      <c r="G8638" s="3">
        <v>100</v>
      </c>
      <c r="H8638" s="42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8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</row>
    <row r="8639" spans="1:15" ht="25.5" customHeight="1" x14ac:dyDescent="0.25">
      <c r="A8639" s="3">
        <v>4756</v>
      </c>
      <c r="B8639" s="35">
        <v>45489</v>
      </c>
      <c r="C8639" s="3" t="s">
        <v>812</v>
      </c>
      <c r="D8639" s="3" t="s">
        <v>256</v>
      </c>
      <c r="E8639" s="3" t="s">
        <v>286</v>
      </c>
      <c r="F8639" s="3">
        <v>8000</v>
      </c>
      <c r="G8639" s="3">
        <v>10.199999999999999</v>
      </c>
      <c r="H8639" s="42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8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No_1</v>
      </c>
      <c r="O8639" s="3">
        <f>VLOOKUP(Vata_Sales[[#This Row],[Product Name]],Category_table[#Data],3,0)</f>
        <v>1</v>
      </c>
    </row>
    <row r="8640" spans="1:15" ht="25.5" customHeight="1" x14ac:dyDescent="0.25">
      <c r="A8640" s="3">
        <v>4757</v>
      </c>
      <c r="B8640" s="35">
        <v>45489</v>
      </c>
      <c r="C8640" s="3" t="s">
        <v>913</v>
      </c>
      <c r="D8640" s="3" t="s">
        <v>32</v>
      </c>
      <c r="E8640" s="3" t="s">
        <v>286</v>
      </c>
      <c r="F8640" s="3">
        <v>2000</v>
      </c>
      <c r="G8640" s="3">
        <v>10.199999999999999</v>
      </c>
      <c r="H8640" s="42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8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</row>
    <row r="8641" spans="1:15" ht="25.5" customHeight="1" x14ac:dyDescent="0.25">
      <c r="A8641" s="3">
        <v>4758</v>
      </c>
      <c r="B8641" s="35">
        <v>45489</v>
      </c>
      <c r="C8641" s="3" t="s">
        <v>913</v>
      </c>
      <c r="D8641" s="3" t="s">
        <v>1025</v>
      </c>
      <c r="E8641" s="3" t="s">
        <v>863</v>
      </c>
      <c r="F8641" s="3">
        <v>100</v>
      </c>
      <c r="G8641" s="3">
        <v>9</v>
      </c>
      <c r="H8641" s="42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8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</row>
    <row r="8642" spans="1:15" ht="25.5" customHeight="1" x14ac:dyDescent="0.25">
      <c r="A8642" s="3">
        <v>4759</v>
      </c>
      <c r="B8642" s="35">
        <v>45489</v>
      </c>
      <c r="C8642" s="3" t="s">
        <v>812</v>
      </c>
      <c r="D8642" s="3" t="s">
        <v>151</v>
      </c>
      <c r="E8642" s="3" t="s">
        <v>27</v>
      </c>
      <c r="F8642" s="3">
        <v>1</v>
      </c>
      <c r="G8642" s="3">
        <v>1400</v>
      </c>
      <c r="H8642" s="42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8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</row>
    <row r="8643" spans="1:15" ht="25.5" customHeight="1" x14ac:dyDescent="0.25">
      <c r="A8643" s="3">
        <v>4760</v>
      </c>
      <c r="B8643" s="35">
        <v>45490</v>
      </c>
      <c r="C8643" s="3" t="s">
        <v>812</v>
      </c>
      <c r="D8643" s="3" t="s">
        <v>256</v>
      </c>
      <c r="E8643" s="3" t="s">
        <v>286</v>
      </c>
      <c r="F8643" s="3">
        <v>2000</v>
      </c>
      <c r="G8643" s="3">
        <v>10.199999999999999</v>
      </c>
      <c r="H8643" s="42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8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No_1</v>
      </c>
      <c r="O8643" s="3">
        <f>VLOOKUP(Vata_Sales[[#This Row],[Product Name]],Category_table[#Data],3,0)</f>
        <v>1</v>
      </c>
    </row>
    <row r="8644" spans="1:15" ht="25.5" customHeight="1" x14ac:dyDescent="0.25">
      <c r="A8644" s="3">
        <v>4761</v>
      </c>
      <c r="B8644" s="35">
        <v>45490</v>
      </c>
      <c r="C8644" s="3" t="s">
        <v>153</v>
      </c>
      <c r="D8644" s="3" t="s">
        <v>165</v>
      </c>
      <c r="E8644" s="3" t="s">
        <v>286</v>
      </c>
      <c r="F8644" s="3">
        <v>2000</v>
      </c>
      <c r="G8644" s="3">
        <v>9.1999999999999993</v>
      </c>
      <c r="H8644" s="42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8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No_2</v>
      </c>
      <c r="O8644" s="3">
        <f>VLOOKUP(Vata_Sales[[#This Row],[Product Name]],Category_table[#Data],3,0)</f>
        <v>3</v>
      </c>
    </row>
    <row r="8645" spans="1:15" ht="25.5" customHeight="1" x14ac:dyDescent="0.25">
      <c r="A8645" s="3">
        <v>4762</v>
      </c>
      <c r="B8645" s="35">
        <v>45490</v>
      </c>
      <c r="C8645" s="3" t="s">
        <v>812</v>
      </c>
      <c r="D8645" s="3" t="s">
        <v>165</v>
      </c>
      <c r="E8645" s="3" t="s">
        <v>286</v>
      </c>
      <c r="F8645" s="3">
        <v>200</v>
      </c>
      <c r="G8645" s="3">
        <v>9</v>
      </c>
      <c r="H8645" s="42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8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No_2</v>
      </c>
      <c r="O8645" s="3">
        <f>VLOOKUP(Vata_Sales[[#This Row],[Product Name]],Category_table[#Data],3,0)</f>
        <v>3</v>
      </c>
    </row>
    <row r="8646" spans="1:15" ht="25.5" customHeight="1" x14ac:dyDescent="0.25">
      <c r="A8646" s="3">
        <v>4763</v>
      </c>
      <c r="B8646" s="35">
        <v>45490</v>
      </c>
      <c r="C8646" s="3" t="s">
        <v>1128</v>
      </c>
      <c r="D8646" s="3" t="s">
        <v>166</v>
      </c>
      <c r="E8646" s="3" t="s">
        <v>286</v>
      </c>
      <c r="F8646" s="3">
        <v>6000</v>
      </c>
      <c r="G8646" s="3">
        <v>5</v>
      </c>
      <c r="H8646" s="42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8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No_3</v>
      </c>
      <c r="O8646" s="3">
        <f>VLOOKUP(Vata_Sales[[#This Row],[Product Name]],Category_table[#Data],3,0)</f>
        <v>5</v>
      </c>
    </row>
    <row r="8647" spans="1:15" ht="25.5" customHeight="1" x14ac:dyDescent="0.25">
      <c r="A8647" s="3">
        <v>4764</v>
      </c>
      <c r="B8647" s="35">
        <v>45490</v>
      </c>
      <c r="C8647" s="3" t="s">
        <v>929</v>
      </c>
      <c r="D8647" s="3" t="s">
        <v>947</v>
      </c>
      <c r="E8647" s="3" t="s">
        <v>196</v>
      </c>
      <c r="F8647" s="3">
        <v>22</v>
      </c>
      <c r="G8647" s="3">
        <v>100</v>
      </c>
      <c r="H8647" s="42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8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</row>
    <row r="8648" spans="1:15" ht="25.5" customHeight="1" x14ac:dyDescent="0.25">
      <c r="A8648" s="3">
        <v>4765</v>
      </c>
      <c r="B8648" s="35">
        <v>45490</v>
      </c>
      <c r="C8648" s="3" t="s">
        <v>913</v>
      </c>
      <c r="D8648" s="3" t="s">
        <v>1025</v>
      </c>
      <c r="E8648" s="3" t="s">
        <v>863</v>
      </c>
      <c r="F8648" s="3">
        <v>200</v>
      </c>
      <c r="G8648" s="3">
        <v>9</v>
      </c>
      <c r="H8648" s="42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8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</row>
    <row r="8649" spans="1:15" ht="25.5" customHeight="1" x14ac:dyDescent="0.25">
      <c r="A8649" s="3">
        <v>4766</v>
      </c>
      <c r="B8649" s="35">
        <v>45490</v>
      </c>
      <c r="C8649" s="3" t="s">
        <v>913</v>
      </c>
      <c r="D8649" s="3" t="s">
        <v>151</v>
      </c>
      <c r="E8649" s="3" t="s">
        <v>195</v>
      </c>
      <c r="F8649" s="3">
        <v>1</v>
      </c>
      <c r="G8649" s="3">
        <v>500</v>
      </c>
      <c r="H8649" s="42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8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</row>
    <row r="8650" spans="1:15" ht="25.5" customHeight="1" x14ac:dyDescent="0.25">
      <c r="A8650" s="3">
        <v>4767</v>
      </c>
      <c r="B8650" s="35">
        <v>45490</v>
      </c>
      <c r="C8650" s="3" t="s">
        <v>153</v>
      </c>
      <c r="D8650" s="3" t="s">
        <v>256</v>
      </c>
      <c r="E8650" s="3" t="s">
        <v>286</v>
      </c>
      <c r="F8650" s="3">
        <v>2000</v>
      </c>
      <c r="G8650" s="3">
        <v>10.1</v>
      </c>
      <c r="H8650" s="42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8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No_1</v>
      </c>
      <c r="O8650" s="3">
        <f>VLOOKUP(Vata_Sales[[#This Row],[Product Name]],Category_table[#Data],3,0)</f>
        <v>1</v>
      </c>
    </row>
    <row r="8651" spans="1:15" ht="25.5" customHeight="1" x14ac:dyDescent="0.25">
      <c r="A8651" s="3">
        <v>4768</v>
      </c>
      <c r="B8651" s="35">
        <v>45490</v>
      </c>
      <c r="C8651" s="3" t="s">
        <v>904</v>
      </c>
      <c r="D8651" s="3" t="s">
        <v>35</v>
      </c>
      <c r="E8651" s="3" t="s">
        <v>286</v>
      </c>
      <c r="F8651" s="3">
        <v>1000</v>
      </c>
      <c r="G8651" s="3">
        <v>7.1</v>
      </c>
      <c r="H8651" s="42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8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</row>
    <row r="8652" spans="1:15" ht="25.5" customHeight="1" x14ac:dyDescent="0.25">
      <c r="A8652" s="3">
        <v>4769</v>
      </c>
      <c r="B8652" s="35">
        <v>45491</v>
      </c>
      <c r="C8652" s="3" t="s">
        <v>153</v>
      </c>
      <c r="D8652" s="3" t="s">
        <v>256</v>
      </c>
      <c r="E8652" s="3" t="s">
        <v>286</v>
      </c>
      <c r="F8652" s="3">
        <v>4000</v>
      </c>
      <c r="G8652" s="3">
        <v>10.1</v>
      </c>
      <c r="H8652" s="42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8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No_1</v>
      </c>
      <c r="O8652" s="3">
        <f>VLOOKUP(Vata_Sales[[#This Row],[Product Name]],Category_table[#Data],3,0)</f>
        <v>1</v>
      </c>
    </row>
    <row r="8653" spans="1:15" ht="25.5" customHeight="1" x14ac:dyDescent="0.25">
      <c r="A8653" s="3">
        <v>4770</v>
      </c>
      <c r="B8653" s="35">
        <v>45491</v>
      </c>
      <c r="C8653" s="3" t="s">
        <v>153</v>
      </c>
      <c r="D8653" s="3" t="s">
        <v>256</v>
      </c>
      <c r="E8653" s="3" t="s">
        <v>286</v>
      </c>
      <c r="F8653" s="3">
        <v>1000</v>
      </c>
      <c r="G8653" s="3">
        <v>10.1</v>
      </c>
      <c r="H8653" s="42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8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No_1</v>
      </c>
      <c r="O8653" s="3">
        <f>VLOOKUP(Vata_Sales[[#This Row],[Product Name]],Category_table[#Data],3,0)</f>
        <v>1</v>
      </c>
    </row>
    <row r="8654" spans="1:15" ht="25.5" customHeight="1" x14ac:dyDescent="0.25">
      <c r="A8654" s="3">
        <v>4771</v>
      </c>
      <c r="B8654" s="35">
        <v>45491</v>
      </c>
      <c r="C8654" s="3" t="s">
        <v>812</v>
      </c>
      <c r="D8654" s="3" t="s">
        <v>256</v>
      </c>
      <c r="E8654" s="3" t="s">
        <v>286</v>
      </c>
      <c r="F8654" s="3">
        <v>1000</v>
      </c>
      <c r="G8654" s="3">
        <v>10</v>
      </c>
      <c r="H8654" s="42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8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No_1</v>
      </c>
      <c r="O8654" s="3">
        <f>VLOOKUP(Vata_Sales[[#This Row],[Product Name]],Category_table[#Data],3,0)</f>
        <v>1</v>
      </c>
    </row>
    <row r="8655" spans="1:15" ht="25.5" customHeight="1" x14ac:dyDescent="0.25">
      <c r="A8655" s="3">
        <v>4772</v>
      </c>
      <c r="B8655" s="35">
        <v>45491</v>
      </c>
      <c r="C8655" s="3" t="s">
        <v>1128</v>
      </c>
      <c r="D8655" s="3" t="s">
        <v>166</v>
      </c>
      <c r="E8655" s="3" t="s">
        <v>286</v>
      </c>
      <c r="F8655" s="3">
        <v>6000</v>
      </c>
      <c r="G8655" s="3">
        <v>5</v>
      </c>
      <c r="H8655" s="42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8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No_3</v>
      </c>
      <c r="O8655" s="3">
        <f>VLOOKUP(Vata_Sales[[#This Row],[Product Name]],Category_table[#Data],3,0)</f>
        <v>5</v>
      </c>
    </row>
    <row r="8656" spans="1:15" ht="25.5" customHeight="1" x14ac:dyDescent="0.25">
      <c r="A8656" s="3">
        <v>4773</v>
      </c>
      <c r="B8656" s="35">
        <v>45491</v>
      </c>
      <c r="C8656" s="3" t="s">
        <v>904</v>
      </c>
      <c r="D8656" s="3" t="s">
        <v>256</v>
      </c>
      <c r="E8656" s="3" t="s">
        <v>286</v>
      </c>
      <c r="F8656" s="3">
        <v>1000</v>
      </c>
      <c r="G8656" s="3">
        <v>10.3</v>
      </c>
      <c r="H8656" s="42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8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No_1</v>
      </c>
      <c r="O8656" s="3">
        <f>VLOOKUP(Vata_Sales[[#This Row],[Product Name]],Category_table[#Data],3,0)</f>
        <v>1</v>
      </c>
    </row>
    <row r="8657" spans="1:15" ht="25.5" customHeight="1" x14ac:dyDescent="0.25">
      <c r="A8657" s="3">
        <v>4774</v>
      </c>
      <c r="B8657" s="35">
        <v>45491</v>
      </c>
      <c r="C8657" s="3" t="s">
        <v>153</v>
      </c>
      <c r="D8657" s="3" t="s">
        <v>256</v>
      </c>
      <c r="E8657" s="3" t="s">
        <v>286</v>
      </c>
      <c r="F8657" s="3">
        <v>1000</v>
      </c>
      <c r="G8657" s="3">
        <v>10.3</v>
      </c>
      <c r="H8657" s="42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8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No_1</v>
      </c>
      <c r="O8657" s="3">
        <f>VLOOKUP(Vata_Sales[[#This Row],[Product Name]],Category_table[#Data],3,0)</f>
        <v>1</v>
      </c>
    </row>
    <row r="8658" spans="1:15" ht="25.5" customHeight="1" x14ac:dyDescent="0.25">
      <c r="A8658" s="3">
        <v>4775</v>
      </c>
      <c r="B8658" s="35">
        <v>45491</v>
      </c>
      <c r="C8658" s="3" t="s">
        <v>904</v>
      </c>
      <c r="D8658" s="3" t="s">
        <v>32</v>
      </c>
      <c r="E8658" s="3" t="s">
        <v>286</v>
      </c>
      <c r="F8658" s="3">
        <v>500</v>
      </c>
      <c r="G8658" s="3">
        <v>10.199999999999999</v>
      </c>
      <c r="H8658" s="42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8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</row>
    <row r="8659" spans="1:15" ht="25.5" customHeight="1" x14ac:dyDescent="0.25">
      <c r="A8659" s="3">
        <v>4776</v>
      </c>
      <c r="B8659" s="35">
        <v>45491</v>
      </c>
      <c r="C8659" s="3" t="s">
        <v>153</v>
      </c>
      <c r="D8659" s="3" t="s">
        <v>256</v>
      </c>
      <c r="E8659" s="3" t="s">
        <v>286</v>
      </c>
      <c r="F8659" s="3">
        <v>500</v>
      </c>
      <c r="G8659" s="3">
        <v>10</v>
      </c>
      <c r="H8659" s="42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8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No_1</v>
      </c>
      <c r="O8659" s="3">
        <f>VLOOKUP(Vata_Sales[[#This Row],[Product Name]],Category_table[#Data],3,0)</f>
        <v>1</v>
      </c>
    </row>
    <row r="8660" spans="1:15" ht="25.5" customHeight="1" x14ac:dyDescent="0.25">
      <c r="A8660" s="3">
        <v>4777</v>
      </c>
      <c r="B8660" s="35">
        <v>45491</v>
      </c>
      <c r="C8660" s="3" t="s">
        <v>153</v>
      </c>
      <c r="D8660" s="3" t="s">
        <v>205</v>
      </c>
      <c r="E8660" s="3" t="s">
        <v>286</v>
      </c>
      <c r="F8660" s="3">
        <v>1000</v>
      </c>
      <c r="G8660" s="3">
        <v>5</v>
      </c>
      <c r="H8660" s="42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8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</row>
    <row r="8661" spans="1:15" ht="25.5" customHeight="1" x14ac:dyDescent="0.25">
      <c r="A8661" s="3">
        <v>4778</v>
      </c>
      <c r="B8661" s="35">
        <v>45492</v>
      </c>
      <c r="C8661" s="3" t="s">
        <v>153</v>
      </c>
      <c r="D8661" s="3" t="s">
        <v>205</v>
      </c>
      <c r="E8661" s="3" t="s">
        <v>286</v>
      </c>
      <c r="F8661" s="3">
        <v>5000</v>
      </c>
      <c r="G8661" s="3">
        <v>8.1999999999999993</v>
      </c>
      <c r="H8661" s="42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8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</row>
    <row r="8662" spans="1:15" ht="25.5" customHeight="1" x14ac:dyDescent="0.25">
      <c r="A8662" s="3">
        <v>4779</v>
      </c>
      <c r="B8662" s="35">
        <v>45492</v>
      </c>
      <c r="C8662" s="3" t="s">
        <v>812</v>
      </c>
      <c r="D8662" s="3" t="s">
        <v>256</v>
      </c>
      <c r="E8662" s="3" t="s">
        <v>286</v>
      </c>
      <c r="F8662" s="3">
        <v>700</v>
      </c>
      <c r="G8662" s="3">
        <v>10</v>
      </c>
      <c r="H8662" s="42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8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No_1</v>
      </c>
      <c r="O8662" s="3">
        <f>VLOOKUP(Vata_Sales[[#This Row],[Product Name]],Category_table[#Data],3,0)</f>
        <v>1</v>
      </c>
    </row>
    <row r="8663" spans="1:15" ht="25.5" customHeight="1" x14ac:dyDescent="0.25">
      <c r="A8663" s="3">
        <v>4780</v>
      </c>
      <c r="B8663" s="35">
        <v>45492</v>
      </c>
      <c r="C8663" s="3" t="s">
        <v>904</v>
      </c>
      <c r="D8663" s="3" t="s">
        <v>256</v>
      </c>
      <c r="E8663" s="3" t="s">
        <v>286</v>
      </c>
      <c r="F8663" s="3">
        <v>1000</v>
      </c>
      <c r="G8663" s="3">
        <v>10.1</v>
      </c>
      <c r="H8663" s="42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8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No_1</v>
      </c>
      <c r="O8663" s="3">
        <f>VLOOKUP(Vata_Sales[[#This Row],[Product Name]],Category_table[#Data],3,0)</f>
        <v>1</v>
      </c>
    </row>
    <row r="8664" spans="1:15" ht="25.5" customHeight="1" x14ac:dyDescent="0.25">
      <c r="A8664" s="3">
        <v>4781</v>
      </c>
      <c r="B8664" s="35">
        <v>45492</v>
      </c>
      <c r="C8664" s="3" t="s">
        <v>904</v>
      </c>
      <c r="D8664" s="3" t="s">
        <v>32</v>
      </c>
      <c r="E8664" s="3" t="s">
        <v>286</v>
      </c>
      <c r="F8664" s="3">
        <v>1200</v>
      </c>
      <c r="G8664" s="3">
        <v>10</v>
      </c>
      <c r="H8664" s="42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8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</row>
    <row r="8665" spans="1:15" ht="25.5" customHeight="1" x14ac:dyDescent="0.25">
      <c r="A8665" s="3">
        <v>4782</v>
      </c>
      <c r="B8665" s="35">
        <v>45492</v>
      </c>
      <c r="C8665" s="3" t="s">
        <v>904</v>
      </c>
      <c r="D8665" s="3" t="s">
        <v>165</v>
      </c>
      <c r="E8665" s="3" t="s">
        <v>286</v>
      </c>
      <c r="F8665" s="3">
        <v>1000</v>
      </c>
      <c r="G8665" s="3">
        <v>9.1999999999999993</v>
      </c>
      <c r="H8665" s="42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8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No_2</v>
      </c>
      <c r="O8665" s="3">
        <f>VLOOKUP(Vata_Sales[[#This Row],[Product Name]],Category_table[#Data],3,0)</f>
        <v>3</v>
      </c>
    </row>
    <row r="8666" spans="1:15" ht="25.5" customHeight="1" x14ac:dyDescent="0.25">
      <c r="A8666" s="3">
        <v>4783</v>
      </c>
      <c r="B8666" s="35">
        <v>45493</v>
      </c>
      <c r="C8666" s="3" t="s">
        <v>812</v>
      </c>
      <c r="D8666" s="3" t="s">
        <v>205</v>
      </c>
      <c r="E8666" s="3" t="s">
        <v>286</v>
      </c>
      <c r="F8666" s="3">
        <v>2000</v>
      </c>
      <c r="G8666" s="3">
        <v>8.1999999999999993</v>
      </c>
      <c r="H8666" s="42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8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</row>
    <row r="8667" spans="1:15" ht="25.5" customHeight="1" x14ac:dyDescent="0.25">
      <c r="A8667" s="3">
        <v>4784</v>
      </c>
      <c r="B8667" s="35">
        <v>45493</v>
      </c>
      <c r="C8667" s="3" t="s">
        <v>812</v>
      </c>
      <c r="D8667" s="3" t="s">
        <v>205</v>
      </c>
      <c r="E8667" s="3" t="s">
        <v>286</v>
      </c>
      <c r="F8667" s="3">
        <v>2000</v>
      </c>
      <c r="G8667" s="3">
        <v>8</v>
      </c>
      <c r="H8667" s="42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8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</row>
    <row r="8668" spans="1:15" ht="25.5" customHeight="1" x14ac:dyDescent="0.25">
      <c r="A8668" s="3">
        <v>4785</v>
      </c>
      <c r="B8668" s="35">
        <v>45493</v>
      </c>
      <c r="C8668" s="3" t="s">
        <v>904</v>
      </c>
      <c r="D8668" s="3" t="s">
        <v>256</v>
      </c>
      <c r="E8668" s="3" t="s">
        <v>286</v>
      </c>
      <c r="F8668" s="3">
        <v>200</v>
      </c>
      <c r="G8668" s="3">
        <v>10.3</v>
      </c>
      <c r="H8668" s="42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8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No_1</v>
      </c>
      <c r="O8668" s="3">
        <f>VLOOKUP(Vata_Sales[[#This Row],[Product Name]],Category_table[#Data],3,0)</f>
        <v>1</v>
      </c>
    </row>
    <row r="8669" spans="1:15" ht="25.5" customHeight="1" x14ac:dyDescent="0.25">
      <c r="A8669" s="3">
        <v>4786</v>
      </c>
      <c r="B8669" s="35">
        <v>45493</v>
      </c>
      <c r="C8669" s="3" t="s">
        <v>153</v>
      </c>
      <c r="D8669" s="3" t="s">
        <v>32</v>
      </c>
      <c r="E8669" s="3" t="s">
        <v>286</v>
      </c>
      <c r="F8669" s="3">
        <v>10000</v>
      </c>
      <c r="G8669" s="3">
        <v>10.1</v>
      </c>
      <c r="H8669" s="42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8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</row>
    <row r="8670" spans="1:15" ht="25.5" customHeight="1" x14ac:dyDescent="0.25">
      <c r="A8670" s="3">
        <v>4787</v>
      </c>
      <c r="B8670" s="35">
        <v>45493</v>
      </c>
      <c r="C8670" s="3" t="s">
        <v>812</v>
      </c>
      <c r="D8670" s="3" t="s">
        <v>205</v>
      </c>
      <c r="E8670" s="3" t="s">
        <v>286</v>
      </c>
      <c r="F8670" s="3">
        <v>2000</v>
      </c>
      <c r="G8670" s="3">
        <v>8</v>
      </c>
      <c r="H8670" s="42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8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</row>
    <row r="8671" spans="1:15" ht="25.5" customHeight="1" x14ac:dyDescent="0.25">
      <c r="A8671" s="3">
        <v>4788</v>
      </c>
      <c r="B8671" s="35">
        <v>45493</v>
      </c>
      <c r="C8671" s="3" t="s">
        <v>904</v>
      </c>
      <c r="D8671" s="3" t="s">
        <v>256</v>
      </c>
      <c r="E8671" s="3" t="s">
        <v>286</v>
      </c>
      <c r="F8671" s="3">
        <v>500</v>
      </c>
      <c r="G8671" s="3">
        <v>10.3</v>
      </c>
      <c r="H8671" s="42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8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No_1</v>
      </c>
      <c r="O8671" s="3">
        <f>VLOOKUP(Vata_Sales[[#This Row],[Product Name]],Category_table[#Data],3,0)</f>
        <v>1</v>
      </c>
    </row>
    <row r="8672" spans="1:15" ht="25.5" customHeight="1" x14ac:dyDescent="0.25">
      <c r="A8672" s="3">
        <v>4789</v>
      </c>
      <c r="B8672" s="35">
        <v>45493</v>
      </c>
      <c r="C8672" s="3" t="s">
        <v>812</v>
      </c>
      <c r="D8672" s="3" t="s">
        <v>256</v>
      </c>
      <c r="E8672" s="3" t="s">
        <v>286</v>
      </c>
      <c r="F8672" s="3">
        <v>2000</v>
      </c>
      <c r="G8672" s="3">
        <v>10.3</v>
      </c>
      <c r="H8672" s="42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8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No_1</v>
      </c>
      <c r="O8672" s="3">
        <f>VLOOKUP(Vata_Sales[[#This Row],[Product Name]],Category_table[#Data],3,0)</f>
        <v>1</v>
      </c>
    </row>
    <row r="8673" spans="1:15" ht="25.5" customHeight="1" x14ac:dyDescent="0.25">
      <c r="A8673" s="3">
        <v>4790</v>
      </c>
      <c r="B8673" s="35">
        <v>45493</v>
      </c>
      <c r="C8673" s="3" t="s">
        <v>929</v>
      </c>
      <c r="D8673" s="3" t="s">
        <v>256</v>
      </c>
      <c r="E8673" s="3" t="s">
        <v>286</v>
      </c>
      <c r="F8673" s="3">
        <v>300</v>
      </c>
      <c r="G8673" s="3">
        <v>10.3</v>
      </c>
      <c r="H8673" s="42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8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No_1</v>
      </c>
      <c r="O8673" s="3">
        <f>VLOOKUP(Vata_Sales[[#This Row],[Product Name]],Category_table[#Data],3,0)</f>
        <v>1</v>
      </c>
    </row>
    <row r="8674" spans="1:15" ht="25.5" customHeight="1" x14ac:dyDescent="0.25">
      <c r="A8674" s="3">
        <v>4791</v>
      </c>
      <c r="B8674" s="35">
        <v>45494</v>
      </c>
      <c r="C8674" s="3" t="s">
        <v>904</v>
      </c>
      <c r="D8674" s="3" t="s">
        <v>32</v>
      </c>
      <c r="E8674" s="3" t="s">
        <v>286</v>
      </c>
      <c r="F8674" s="3">
        <v>3000</v>
      </c>
      <c r="G8674" s="3">
        <v>10.199999999999999</v>
      </c>
      <c r="H8674" s="42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8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</row>
    <row r="8675" spans="1:15" ht="25.5" customHeight="1" x14ac:dyDescent="0.25">
      <c r="A8675" s="3">
        <v>4792</v>
      </c>
      <c r="B8675" s="35">
        <v>45494</v>
      </c>
      <c r="C8675" s="3" t="s">
        <v>904</v>
      </c>
      <c r="D8675" s="3" t="s">
        <v>165</v>
      </c>
      <c r="E8675" s="3" t="s">
        <v>286</v>
      </c>
      <c r="F8675" s="3">
        <v>1000</v>
      </c>
      <c r="G8675" s="3">
        <v>9.3000000000000007</v>
      </c>
      <c r="H8675" s="42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8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No_2</v>
      </c>
      <c r="O8675" s="3">
        <f>VLOOKUP(Vata_Sales[[#This Row],[Product Name]],Category_table[#Data],3,0)</f>
        <v>3</v>
      </c>
    </row>
    <row r="8676" spans="1:15" ht="25.5" customHeight="1" x14ac:dyDescent="0.25">
      <c r="A8676" s="3">
        <v>4793</v>
      </c>
      <c r="B8676" s="35">
        <v>45494</v>
      </c>
      <c r="C8676" s="3" t="s">
        <v>929</v>
      </c>
      <c r="D8676" s="3" t="s">
        <v>1025</v>
      </c>
      <c r="E8676" s="3" t="s">
        <v>863</v>
      </c>
      <c r="F8676" s="3">
        <v>200</v>
      </c>
      <c r="G8676" s="3">
        <v>9.5</v>
      </c>
      <c r="H8676" s="42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8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</row>
    <row r="8677" spans="1:15" ht="25.5" customHeight="1" x14ac:dyDescent="0.25">
      <c r="A8677" s="3">
        <v>4794</v>
      </c>
      <c r="B8677" s="35">
        <v>45494</v>
      </c>
      <c r="C8677" s="3" t="s">
        <v>929</v>
      </c>
      <c r="D8677" s="3" t="s">
        <v>256</v>
      </c>
      <c r="E8677" s="3" t="s">
        <v>286</v>
      </c>
      <c r="F8677" s="3">
        <v>1000</v>
      </c>
      <c r="G8677" s="3">
        <v>10.199999999999999</v>
      </c>
      <c r="H8677" s="42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8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No_1</v>
      </c>
      <c r="O8677" s="3">
        <f>VLOOKUP(Vata_Sales[[#This Row],[Product Name]],Category_table[#Data],3,0)</f>
        <v>1</v>
      </c>
    </row>
    <row r="8678" spans="1:15" ht="25.5" customHeight="1" x14ac:dyDescent="0.25">
      <c r="A8678" s="3">
        <v>4795</v>
      </c>
      <c r="B8678" s="35">
        <v>45494</v>
      </c>
      <c r="C8678" s="3" t="s">
        <v>153</v>
      </c>
      <c r="D8678" s="3" t="s">
        <v>256</v>
      </c>
      <c r="E8678" s="3" t="s">
        <v>286</v>
      </c>
      <c r="F8678" s="3">
        <v>500</v>
      </c>
      <c r="G8678" s="3">
        <v>10.3</v>
      </c>
      <c r="H8678" s="42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8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No_1</v>
      </c>
      <c r="O8678" s="3">
        <f>VLOOKUP(Vata_Sales[[#This Row],[Product Name]],Category_table[#Data],3,0)</f>
        <v>1</v>
      </c>
    </row>
    <row r="8679" spans="1:15" ht="25.5" customHeight="1" x14ac:dyDescent="0.25">
      <c r="A8679" s="3">
        <v>4796</v>
      </c>
      <c r="B8679" s="35">
        <v>45494</v>
      </c>
      <c r="C8679" s="3" t="s">
        <v>904</v>
      </c>
      <c r="D8679" s="3" t="s">
        <v>35</v>
      </c>
      <c r="E8679" s="3" t="s">
        <v>286</v>
      </c>
      <c r="F8679" s="3">
        <v>2000</v>
      </c>
      <c r="G8679" s="3">
        <v>7</v>
      </c>
      <c r="H8679" s="42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8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</row>
    <row r="8680" spans="1:15" ht="25.5" customHeight="1" x14ac:dyDescent="0.25">
      <c r="A8680" s="3">
        <v>4797</v>
      </c>
      <c r="B8680" s="35">
        <v>45495</v>
      </c>
      <c r="C8680" s="3" t="s">
        <v>812</v>
      </c>
      <c r="D8680" s="3" t="s">
        <v>256</v>
      </c>
      <c r="E8680" s="3" t="s">
        <v>286</v>
      </c>
      <c r="F8680" s="3">
        <v>1000</v>
      </c>
      <c r="G8680" s="3">
        <v>10.199999999999999</v>
      </c>
      <c r="H8680" s="42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8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No_1</v>
      </c>
      <c r="O8680" s="3">
        <f>VLOOKUP(Vata_Sales[[#This Row],[Product Name]],Category_table[#Data],3,0)</f>
        <v>1</v>
      </c>
    </row>
    <row r="8681" spans="1:15" ht="25.5" customHeight="1" x14ac:dyDescent="0.25">
      <c r="A8681" s="3">
        <v>4798</v>
      </c>
      <c r="B8681" s="35">
        <v>45495</v>
      </c>
      <c r="C8681" s="3" t="s">
        <v>904</v>
      </c>
      <c r="D8681" s="3" t="s">
        <v>256</v>
      </c>
      <c r="E8681" s="3" t="s">
        <v>286</v>
      </c>
      <c r="F8681" s="3">
        <v>1000</v>
      </c>
      <c r="G8681" s="3">
        <v>10.199999999999999</v>
      </c>
      <c r="H8681" s="42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8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No_1</v>
      </c>
      <c r="O8681" s="3">
        <f>VLOOKUP(Vata_Sales[[#This Row],[Product Name]],Category_table[#Data],3,0)</f>
        <v>1</v>
      </c>
    </row>
    <row r="8682" spans="1:15" ht="25.5" customHeight="1" x14ac:dyDescent="0.25">
      <c r="A8682" s="3">
        <v>4799</v>
      </c>
      <c r="B8682" s="35">
        <v>45495</v>
      </c>
      <c r="C8682" s="3" t="s">
        <v>153</v>
      </c>
      <c r="D8682" s="3" t="s">
        <v>165</v>
      </c>
      <c r="E8682" s="3" t="s">
        <v>286</v>
      </c>
      <c r="F8682" s="3">
        <v>500</v>
      </c>
      <c r="G8682" s="3">
        <v>9.4</v>
      </c>
      <c r="H8682" s="42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8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No_2</v>
      </c>
      <c r="O8682" s="3">
        <f>VLOOKUP(Vata_Sales[[#This Row],[Product Name]],Category_table[#Data],3,0)</f>
        <v>3</v>
      </c>
    </row>
    <row r="8683" spans="1:15" ht="25.5" customHeight="1" x14ac:dyDescent="0.25">
      <c r="A8683" s="3">
        <v>4800</v>
      </c>
      <c r="B8683" s="35">
        <v>45495</v>
      </c>
      <c r="C8683" s="3" t="s">
        <v>904</v>
      </c>
      <c r="D8683" s="3" t="s">
        <v>256</v>
      </c>
      <c r="E8683" s="3" t="s">
        <v>286</v>
      </c>
      <c r="F8683" s="3">
        <v>1000</v>
      </c>
      <c r="G8683" s="3">
        <v>10.3</v>
      </c>
      <c r="H8683" s="42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8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No_1</v>
      </c>
      <c r="O8683" s="3">
        <f>VLOOKUP(Vata_Sales[[#This Row],[Product Name]],Category_table[#Data],3,0)</f>
        <v>1</v>
      </c>
    </row>
    <row r="8684" spans="1:15" ht="25.5" customHeight="1" x14ac:dyDescent="0.25">
      <c r="A8684" s="3">
        <v>4801</v>
      </c>
      <c r="B8684" s="35">
        <v>45495</v>
      </c>
      <c r="C8684" s="3" t="s">
        <v>812</v>
      </c>
      <c r="D8684" s="3" t="s">
        <v>205</v>
      </c>
      <c r="E8684" s="3" t="s">
        <v>286</v>
      </c>
      <c r="F8684" s="3">
        <v>2000</v>
      </c>
      <c r="G8684" s="3">
        <v>8</v>
      </c>
      <c r="H8684" s="42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8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</row>
    <row r="8685" spans="1:15" ht="25.5" customHeight="1" x14ac:dyDescent="0.25">
      <c r="A8685" s="3">
        <v>4802</v>
      </c>
      <c r="B8685" s="35">
        <v>45495</v>
      </c>
      <c r="C8685" s="3" t="s">
        <v>913</v>
      </c>
      <c r="D8685" s="3" t="s">
        <v>1025</v>
      </c>
      <c r="E8685" s="3" t="s">
        <v>863</v>
      </c>
      <c r="F8685" s="3">
        <v>100</v>
      </c>
      <c r="G8685" s="3">
        <v>10</v>
      </c>
      <c r="H8685" s="42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8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</row>
    <row r="8686" spans="1:15" ht="25.5" customHeight="1" x14ac:dyDescent="0.25">
      <c r="A8686" s="3">
        <v>4803</v>
      </c>
      <c r="B8686" s="35">
        <v>45495</v>
      </c>
      <c r="C8686" s="3" t="s">
        <v>153</v>
      </c>
      <c r="D8686" s="3" t="s">
        <v>256</v>
      </c>
      <c r="E8686" s="3" t="s">
        <v>286</v>
      </c>
      <c r="F8686" s="3">
        <v>750</v>
      </c>
      <c r="G8686" s="3">
        <v>10.199999999999999</v>
      </c>
      <c r="H8686" s="42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8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No_1</v>
      </c>
      <c r="O8686" s="3">
        <f>VLOOKUP(Vata_Sales[[#This Row],[Product Name]],Category_table[#Data],3,0)</f>
        <v>1</v>
      </c>
    </row>
    <row r="8687" spans="1:15" ht="25.5" customHeight="1" x14ac:dyDescent="0.25">
      <c r="A8687" s="3">
        <v>4804</v>
      </c>
      <c r="B8687" s="35">
        <v>45495</v>
      </c>
      <c r="C8687" s="3" t="s">
        <v>812</v>
      </c>
      <c r="D8687" s="3" t="s">
        <v>165</v>
      </c>
      <c r="E8687" s="3" t="s">
        <v>286</v>
      </c>
      <c r="F8687" s="3">
        <v>500</v>
      </c>
      <c r="G8687" s="3">
        <v>9</v>
      </c>
      <c r="H8687" s="42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8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No_2</v>
      </c>
      <c r="O8687" s="3">
        <f>VLOOKUP(Vata_Sales[[#This Row],[Product Name]],Category_table[#Data],3,0)</f>
        <v>3</v>
      </c>
    </row>
    <row r="8688" spans="1:15" ht="25.5" customHeight="1" x14ac:dyDescent="0.25">
      <c r="A8688" s="3">
        <v>4805</v>
      </c>
      <c r="B8688" s="35">
        <v>45495</v>
      </c>
      <c r="C8688" s="3" t="s">
        <v>153</v>
      </c>
      <c r="D8688" s="3" t="s">
        <v>256</v>
      </c>
      <c r="E8688" s="3" t="s">
        <v>286</v>
      </c>
      <c r="F8688" s="3">
        <v>3000</v>
      </c>
      <c r="G8688" s="3">
        <v>10.199999999999999</v>
      </c>
      <c r="H8688" s="42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8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No_1</v>
      </c>
      <c r="O8688" s="3">
        <f>VLOOKUP(Vata_Sales[[#This Row],[Product Name]],Category_table[#Data],3,0)</f>
        <v>1</v>
      </c>
    </row>
    <row r="8689" spans="1:15" ht="25.5" customHeight="1" x14ac:dyDescent="0.25">
      <c r="A8689" s="3">
        <v>4806</v>
      </c>
      <c r="B8689" s="35">
        <v>45495</v>
      </c>
      <c r="C8689" s="3" t="s">
        <v>913</v>
      </c>
      <c r="D8689" s="3" t="s">
        <v>1025</v>
      </c>
      <c r="E8689" s="3" t="s">
        <v>863</v>
      </c>
      <c r="F8689" s="3">
        <v>200</v>
      </c>
      <c r="G8689" s="3">
        <v>9</v>
      </c>
      <c r="H8689" s="42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8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</row>
    <row r="8690" spans="1:15" ht="25.5" customHeight="1" x14ac:dyDescent="0.25">
      <c r="A8690" s="3">
        <v>4807</v>
      </c>
      <c r="B8690" s="35">
        <v>45495</v>
      </c>
      <c r="C8690" s="3" t="s">
        <v>913</v>
      </c>
      <c r="D8690" s="3" t="s">
        <v>165</v>
      </c>
      <c r="E8690" s="3" t="s">
        <v>286</v>
      </c>
      <c r="F8690" s="3">
        <v>1600</v>
      </c>
      <c r="G8690" s="3">
        <v>9.1999999999999993</v>
      </c>
      <c r="H8690" s="42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8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No_2</v>
      </c>
      <c r="O8690" s="3">
        <f>VLOOKUP(Vata_Sales[[#This Row],[Product Name]],Category_table[#Data],3,0)</f>
        <v>3</v>
      </c>
    </row>
    <row r="8691" spans="1:15" ht="25.5" customHeight="1" x14ac:dyDescent="0.25">
      <c r="A8691" s="3">
        <v>4808</v>
      </c>
      <c r="B8691" s="35">
        <v>45496</v>
      </c>
      <c r="C8691" s="3" t="s">
        <v>153</v>
      </c>
      <c r="D8691" s="3" t="s">
        <v>35</v>
      </c>
      <c r="E8691" s="3" t="s">
        <v>286</v>
      </c>
      <c r="F8691" s="3">
        <v>1000</v>
      </c>
      <c r="G8691" s="3">
        <v>7</v>
      </c>
      <c r="H8691" s="42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8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</row>
    <row r="8692" spans="1:15" ht="25.5" customHeight="1" x14ac:dyDescent="0.25">
      <c r="A8692" s="3">
        <v>4809</v>
      </c>
      <c r="B8692" s="35">
        <v>45496</v>
      </c>
      <c r="C8692" s="3" t="s">
        <v>904</v>
      </c>
      <c r="D8692" s="3" t="s">
        <v>256</v>
      </c>
      <c r="E8692" s="3" t="s">
        <v>286</v>
      </c>
      <c r="F8692" s="3">
        <v>2000</v>
      </c>
      <c r="G8692" s="3">
        <v>10.3</v>
      </c>
      <c r="H8692" s="42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8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No_1</v>
      </c>
      <c r="O8692" s="3">
        <f>VLOOKUP(Vata_Sales[[#This Row],[Product Name]],Category_table[#Data],3,0)</f>
        <v>1</v>
      </c>
    </row>
    <row r="8693" spans="1:15" ht="25.5" customHeight="1" x14ac:dyDescent="0.25">
      <c r="A8693" s="3">
        <v>4810</v>
      </c>
      <c r="B8693" s="35">
        <v>45496</v>
      </c>
      <c r="C8693" s="3" t="s">
        <v>153</v>
      </c>
      <c r="D8693" s="3" t="s">
        <v>256</v>
      </c>
      <c r="E8693" s="3" t="s">
        <v>286</v>
      </c>
      <c r="F8693" s="3">
        <v>1000</v>
      </c>
      <c r="G8693" s="3">
        <v>10.199999999999999</v>
      </c>
      <c r="H8693" s="42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8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No_1</v>
      </c>
      <c r="O8693" s="3">
        <f>VLOOKUP(Vata_Sales[[#This Row],[Product Name]],Category_table[#Data],3,0)</f>
        <v>1</v>
      </c>
    </row>
    <row r="8694" spans="1:15" ht="25.5" customHeight="1" x14ac:dyDescent="0.25">
      <c r="A8694" s="3">
        <v>4811</v>
      </c>
      <c r="B8694" s="35">
        <v>45496</v>
      </c>
      <c r="C8694" s="3" t="s">
        <v>904</v>
      </c>
      <c r="D8694" s="3" t="s">
        <v>256</v>
      </c>
      <c r="E8694" s="3" t="s">
        <v>286</v>
      </c>
      <c r="F8694" s="3">
        <v>1000</v>
      </c>
      <c r="G8694" s="3">
        <v>10.3</v>
      </c>
      <c r="H8694" s="42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8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No_1</v>
      </c>
      <c r="O8694" s="3">
        <f>VLOOKUP(Vata_Sales[[#This Row],[Product Name]],Category_table[#Data],3,0)</f>
        <v>1</v>
      </c>
    </row>
    <row r="8695" spans="1:15" ht="25.5" customHeight="1" x14ac:dyDescent="0.25">
      <c r="A8695" s="3">
        <v>4812</v>
      </c>
      <c r="B8695" s="35">
        <v>45496</v>
      </c>
      <c r="C8695" s="3" t="s">
        <v>904</v>
      </c>
      <c r="D8695" s="3" t="s">
        <v>256</v>
      </c>
      <c r="E8695" s="3" t="s">
        <v>286</v>
      </c>
      <c r="F8695" s="3">
        <v>3000</v>
      </c>
      <c r="G8695" s="3">
        <v>10</v>
      </c>
      <c r="H8695" s="42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8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No_1</v>
      </c>
      <c r="O8695" s="3">
        <f>VLOOKUP(Vata_Sales[[#This Row],[Product Name]],Category_table[#Data],3,0)</f>
        <v>1</v>
      </c>
    </row>
    <row r="8696" spans="1:15" ht="25.5" customHeight="1" x14ac:dyDescent="0.25">
      <c r="A8696" s="3">
        <v>4813</v>
      </c>
      <c r="B8696" s="35">
        <v>45496</v>
      </c>
      <c r="C8696" s="3" t="s">
        <v>913</v>
      </c>
      <c r="D8696" s="3" t="s">
        <v>1025</v>
      </c>
      <c r="E8696" s="3" t="s">
        <v>863</v>
      </c>
      <c r="F8696" s="3">
        <v>100</v>
      </c>
      <c r="G8696" s="3">
        <v>9</v>
      </c>
      <c r="H8696" s="42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8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</row>
    <row r="8697" spans="1:15" ht="25.5" customHeight="1" x14ac:dyDescent="0.25">
      <c r="A8697" s="3">
        <v>4813</v>
      </c>
      <c r="B8697" s="35">
        <v>45496</v>
      </c>
      <c r="C8697" s="3" t="s">
        <v>913</v>
      </c>
      <c r="D8697" s="3" t="s">
        <v>151</v>
      </c>
      <c r="E8697" s="3" t="s">
        <v>195</v>
      </c>
      <c r="F8697" s="3">
        <v>1</v>
      </c>
      <c r="G8697" s="3">
        <v>500</v>
      </c>
      <c r="H8697" s="42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8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</row>
    <row r="8698" spans="1:15" ht="25.5" customHeight="1" x14ac:dyDescent="0.25">
      <c r="A8698" s="3">
        <v>4814</v>
      </c>
      <c r="B8698" s="35">
        <v>45496</v>
      </c>
      <c r="C8698" s="3" t="s">
        <v>812</v>
      </c>
      <c r="D8698" s="3" t="s">
        <v>165</v>
      </c>
      <c r="E8698" s="3" t="s">
        <v>286</v>
      </c>
      <c r="F8698" s="3">
        <v>2000</v>
      </c>
      <c r="G8698" s="3">
        <v>9.1999999999999993</v>
      </c>
      <c r="H8698" s="42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8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No_2</v>
      </c>
      <c r="O8698" s="3">
        <f>VLOOKUP(Vata_Sales[[#This Row],[Product Name]],Category_table[#Data],3,0)</f>
        <v>3</v>
      </c>
    </row>
    <row r="8699" spans="1:15" ht="25.5" customHeight="1" x14ac:dyDescent="0.25">
      <c r="A8699" s="3">
        <v>4814</v>
      </c>
      <c r="B8699" s="35">
        <v>45496</v>
      </c>
      <c r="C8699" s="3" t="s">
        <v>812</v>
      </c>
      <c r="D8699" s="3" t="s">
        <v>205</v>
      </c>
      <c r="E8699" s="3" t="s">
        <v>286</v>
      </c>
      <c r="F8699" s="3">
        <v>1000</v>
      </c>
      <c r="G8699" s="3">
        <v>8.1999999999999993</v>
      </c>
      <c r="H8699" s="42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8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</row>
    <row r="8700" spans="1:15" ht="25.5" customHeight="1" x14ac:dyDescent="0.25">
      <c r="A8700" s="3">
        <v>4815</v>
      </c>
      <c r="B8700" s="35">
        <v>45497</v>
      </c>
      <c r="C8700" s="3" t="s">
        <v>153</v>
      </c>
      <c r="D8700" s="3" t="s">
        <v>32</v>
      </c>
      <c r="E8700" s="3" t="s">
        <v>286</v>
      </c>
      <c r="F8700" s="3">
        <v>500</v>
      </c>
      <c r="G8700" s="3">
        <v>10.199999999999999</v>
      </c>
      <c r="H8700" s="42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8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</row>
    <row r="8701" spans="1:15" ht="25.5" customHeight="1" x14ac:dyDescent="0.25">
      <c r="A8701" s="3">
        <v>4816</v>
      </c>
      <c r="B8701" s="35">
        <v>45497</v>
      </c>
      <c r="C8701" s="3" t="s">
        <v>904</v>
      </c>
      <c r="D8701" s="3" t="s">
        <v>256</v>
      </c>
      <c r="E8701" s="3" t="s">
        <v>286</v>
      </c>
      <c r="F8701" s="3">
        <v>1000</v>
      </c>
      <c r="G8701" s="3">
        <v>10.3</v>
      </c>
      <c r="H8701" s="42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8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No_1</v>
      </c>
      <c r="O8701" s="3">
        <f>VLOOKUP(Vata_Sales[[#This Row],[Product Name]],Category_table[#Data],3,0)</f>
        <v>1</v>
      </c>
    </row>
    <row r="8702" spans="1:15" ht="25.5" customHeight="1" x14ac:dyDescent="0.25">
      <c r="A8702" s="3">
        <v>4817</v>
      </c>
      <c r="B8702" s="35">
        <v>45497</v>
      </c>
      <c r="C8702" s="3" t="s">
        <v>904</v>
      </c>
      <c r="D8702" s="3" t="s">
        <v>256</v>
      </c>
      <c r="E8702" s="3" t="s">
        <v>286</v>
      </c>
      <c r="F8702" s="3">
        <v>2000</v>
      </c>
      <c r="G8702" s="3">
        <v>10.1</v>
      </c>
      <c r="H8702" s="42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8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No_1</v>
      </c>
      <c r="O8702" s="3">
        <f>VLOOKUP(Vata_Sales[[#This Row],[Product Name]],Category_table[#Data],3,0)</f>
        <v>1</v>
      </c>
    </row>
    <row r="8703" spans="1:15" ht="25.5" customHeight="1" x14ac:dyDescent="0.25">
      <c r="A8703" s="3">
        <v>4818</v>
      </c>
      <c r="B8703" s="35">
        <v>45497</v>
      </c>
      <c r="C8703" s="3" t="s">
        <v>913</v>
      </c>
      <c r="D8703" s="3" t="s">
        <v>32</v>
      </c>
      <c r="E8703" s="3" t="s">
        <v>286</v>
      </c>
      <c r="F8703" s="3">
        <v>2300</v>
      </c>
      <c r="G8703" s="3">
        <v>10.199999999999999</v>
      </c>
      <c r="H8703" s="42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8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</row>
    <row r="8704" spans="1:15" ht="25.5" customHeight="1" x14ac:dyDescent="0.25">
      <c r="A8704" s="3">
        <v>4819</v>
      </c>
      <c r="B8704" s="35">
        <v>45498</v>
      </c>
      <c r="C8704" s="3" t="s">
        <v>812</v>
      </c>
      <c r="D8704" s="3" t="s">
        <v>256</v>
      </c>
      <c r="E8704" s="3" t="s">
        <v>286</v>
      </c>
      <c r="F8704" s="3">
        <v>1000</v>
      </c>
      <c r="G8704" s="3">
        <v>10.199999999999999</v>
      </c>
      <c r="H8704" s="42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8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No_1</v>
      </c>
      <c r="O8704" s="3">
        <f>VLOOKUP(Vata_Sales[[#This Row],[Product Name]],Category_table[#Data],3,0)</f>
        <v>1</v>
      </c>
    </row>
    <row r="8705" spans="1:15" ht="25.5" customHeight="1" x14ac:dyDescent="0.25">
      <c r="A8705" s="3">
        <v>4820</v>
      </c>
      <c r="B8705" s="35">
        <v>45498</v>
      </c>
      <c r="C8705" s="3" t="s">
        <v>913</v>
      </c>
      <c r="D8705" s="3" t="s">
        <v>1025</v>
      </c>
      <c r="E8705" s="3" t="s">
        <v>863</v>
      </c>
      <c r="F8705" s="3">
        <v>200</v>
      </c>
      <c r="G8705" s="3">
        <v>9</v>
      </c>
      <c r="H8705" s="42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8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</row>
    <row r="8706" spans="1:15" ht="25.5" customHeight="1" x14ac:dyDescent="0.25">
      <c r="A8706" s="3">
        <v>4821</v>
      </c>
      <c r="B8706" s="35">
        <v>45498</v>
      </c>
      <c r="C8706" s="3" t="s">
        <v>913</v>
      </c>
      <c r="D8706" s="3" t="s">
        <v>1025</v>
      </c>
      <c r="E8706" s="3" t="s">
        <v>863</v>
      </c>
      <c r="F8706" s="3">
        <v>100</v>
      </c>
      <c r="G8706" s="3">
        <v>10</v>
      </c>
      <c r="H8706" s="42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8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</row>
    <row r="8707" spans="1:15" ht="25.5" customHeight="1" x14ac:dyDescent="0.25">
      <c r="A8707" s="3">
        <v>4822</v>
      </c>
      <c r="B8707" s="35">
        <v>45498</v>
      </c>
      <c r="C8707" s="3" t="s">
        <v>929</v>
      </c>
      <c r="D8707" s="3" t="s">
        <v>151</v>
      </c>
      <c r="E8707" s="3" t="s">
        <v>27</v>
      </c>
      <c r="F8707" s="3">
        <v>2</v>
      </c>
      <c r="G8707" s="3">
        <v>1300</v>
      </c>
      <c r="H8707" s="42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8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</row>
    <row r="8708" spans="1:15" ht="25.5" customHeight="1" x14ac:dyDescent="0.25">
      <c r="A8708" s="3">
        <v>4823</v>
      </c>
      <c r="B8708" s="35">
        <v>45498</v>
      </c>
      <c r="C8708" s="3" t="s">
        <v>929</v>
      </c>
      <c r="D8708" s="3" t="s">
        <v>256</v>
      </c>
      <c r="E8708" s="3" t="s">
        <v>286</v>
      </c>
      <c r="F8708" s="3">
        <v>1000</v>
      </c>
      <c r="G8708" s="3">
        <v>10.3</v>
      </c>
      <c r="H8708" s="42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8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No_1</v>
      </c>
      <c r="O8708" s="3">
        <f>VLOOKUP(Vata_Sales[[#This Row],[Product Name]],Category_table[#Data],3,0)</f>
        <v>1</v>
      </c>
    </row>
    <row r="8709" spans="1:15" ht="25.5" customHeight="1" x14ac:dyDescent="0.25">
      <c r="A8709" s="3">
        <v>4824</v>
      </c>
      <c r="B8709" s="35">
        <v>45498</v>
      </c>
      <c r="C8709" s="3" t="s">
        <v>812</v>
      </c>
      <c r="D8709" s="3" t="s">
        <v>166</v>
      </c>
      <c r="E8709" s="3" t="s">
        <v>286</v>
      </c>
      <c r="F8709" s="3">
        <v>1000</v>
      </c>
      <c r="G8709" s="3">
        <v>5</v>
      </c>
      <c r="H8709" s="42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8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No_3</v>
      </c>
      <c r="O8709" s="3">
        <f>VLOOKUP(Vata_Sales[[#This Row],[Product Name]],Category_table[#Data],3,0)</f>
        <v>5</v>
      </c>
    </row>
    <row r="8710" spans="1:15" ht="25.5" customHeight="1" x14ac:dyDescent="0.25">
      <c r="A8710" s="3">
        <v>4825</v>
      </c>
      <c r="B8710" s="35">
        <v>45498</v>
      </c>
      <c r="C8710" s="3" t="s">
        <v>153</v>
      </c>
      <c r="D8710" s="3" t="s">
        <v>35</v>
      </c>
      <c r="E8710" s="3" t="s">
        <v>286</v>
      </c>
      <c r="F8710" s="3">
        <v>300</v>
      </c>
      <c r="G8710" s="3">
        <v>7</v>
      </c>
      <c r="H8710" s="42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8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</row>
    <row r="8711" spans="1:15" ht="25.5" customHeight="1" x14ac:dyDescent="0.25">
      <c r="A8711" s="3">
        <v>4826</v>
      </c>
      <c r="B8711" s="35">
        <v>45498</v>
      </c>
      <c r="C8711" s="3" t="s">
        <v>1097</v>
      </c>
      <c r="D8711" s="3" t="s">
        <v>165</v>
      </c>
      <c r="E8711" s="3" t="s">
        <v>286</v>
      </c>
      <c r="F8711" s="3">
        <v>2000</v>
      </c>
      <c r="G8711" s="3">
        <v>9.1999999999999993</v>
      </c>
      <c r="H8711" s="42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8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No_2</v>
      </c>
      <c r="O8711" s="3">
        <f>VLOOKUP(Vata_Sales[[#This Row],[Product Name]],Category_table[#Data],3,0)</f>
        <v>3</v>
      </c>
    </row>
    <row r="8712" spans="1:15" ht="25.5" customHeight="1" x14ac:dyDescent="0.25">
      <c r="A8712" s="3">
        <v>4827</v>
      </c>
      <c r="B8712" s="35">
        <v>45500</v>
      </c>
      <c r="C8712" s="3" t="s">
        <v>904</v>
      </c>
      <c r="D8712" s="3" t="s">
        <v>205</v>
      </c>
      <c r="E8712" s="3" t="s">
        <v>286</v>
      </c>
      <c r="F8712" s="3">
        <v>500</v>
      </c>
      <c r="G8712" s="3">
        <v>8</v>
      </c>
      <c r="H8712" s="42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8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</row>
    <row r="8713" spans="1:15" ht="25.5" customHeight="1" x14ac:dyDescent="0.25">
      <c r="A8713" s="3">
        <v>4828</v>
      </c>
      <c r="B8713" s="35">
        <v>45500</v>
      </c>
      <c r="C8713" s="3" t="s">
        <v>153</v>
      </c>
      <c r="D8713" s="3" t="s">
        <v>35</v>
      </c>
      <c r="E8713" s="3" t="s">
        <v>286</v>
      </c>
      <c r="F8713" s="3">
        <v>1000</v>
      </c>
      <c r="G8713" s="3">
        <v>7</v>
      </c>
      <c r="H8713" s="42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8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</row>
    <row r="8714" spans="1:15" ht="25.5" customHeight="1" x14ac:dyDescent="0.25">
      <c r="A8714" s="3">
        <v>4829</v>
      </c>
      <c r="B8714" s="35">
        <v>45500</v>
      </c>
      <c r="C8714" s="3" t="s">
        <v>812</v>
      </c>
      <c r="D8714" s="3" t="s">
        <v>32</v>
      </c>
      <c r="E8714" s="3" t="s">
        <v>286</v>
      </c>
      <c r="F8714" s="3">
        <v>500</v>
      </c>
      <c r="G8714" s="3">
        <v>10.199999999999999</v>
      </c>
      <c r="H8714" s="42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8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</row>
    <row r="8715" spans="1:15" ht="25.5" customHeight="1" x14ac:dyDescent="0.25">
      <c r="A8715" s="3">
        <v>4830</v>
      </c>
      <c r="B8715" s="35">
        <v>45500</v>
      </c>
      <c r="C8715" s="3" t="s">
        <v>929</v>
      </c>
      <c r="D8715" s="3" t="s">
        <v>32</v>
      </c>
      <c r="E8715" s="3" t="s">
        <v>286</v>
      </c>
      <c r="F8715" s="3">
        <v>1100</v>
      </c>
      <c r="G8715" s="3">
        <v>10.199999999999999</v>
      </c>
      <c r="H8715" s="42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8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</row>
    <row r="8716" spans="1:15" ht="25.5" customHeight="1" x14ac:dyDescent="0.25">
      <c r="A8716" s="3">
        <v>4831</v>
      </c>
      <c r="B8716" s="35">
        <v>45500</v>
      </c>
      <c r="C8716" s="3" t="s">
        <v>904</v>
      </c>
      <c r="D8716" s="3" t="s">
        <v>256</v>
      </c>
      <c r="E8716" s="3" t="s">
        <v>286</v>
      </c>
      <c r="F8716" s="3">
        <v>10000</v>
      </c>
      <c r="G8716" s="3">
        <v>10.199999999999999</v>
      </c>
      <c r="H8716" s="42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8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No_1</v>
      </c>
      <c r="O8716" s="3">
        <f>VLOOKUP(Vata_Sales[[#This Row],[Product Name]],Category_table[#Data],3,0)</f>
        <v>1</v>
      </c>
    </row>
    <row r="8717" spans="1:15" ht="25.5" customHeight="1" x14ac:dyDescent="0.25">
      <c r="A8717" s="3">
        <v>4832</v>
      </c>
      <c r="B8717" s="35">
        <v>45500</v>
      </c>
      <c r="C8717" s="3" t="s">
        <v>913</v>
      </c>
      <c r="D8717" s="3" t="s">
        <v>205</v>
      </c>
      <c r="E8717" s="3" t="s">
        <v>286</v>
      </c>
      <c r="F8717" s="3">
        <v>500</v>
      </c>
      <c r="G8717" s="3">
        <v>8.3000000000000007</v>
      </c>
      <c r="H8717" s="42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8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</row>
    <row r="8718" spans="1:15" ht="25.5" customHeight="1" x14ac:dyDescent="0.25">
      <c r="A8718" s="3">
        <v>4833</v>
      </c>
      <c r="B8718" s="35">
        <v>45501</v>
      </c>
      <c r="C8718" s="3" t="s">
        <v>812</v>
      </c>
      <c r="D8718" s="3" t="s">
        <v>165</v>
      </c>
      <c r="E8718" s="3" t="s">
        <v>286</v>
      </c>
      <c r="F8718" s="3">
        <v>9000</v>
      </c>
      <c r="G8718" s="3">
        <v>9.5</v>
      </c>
      <c r="H8718" s="42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8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No_2</v>
      </c>
      <c r="O8718" s="3">
        <f>VLOOKUP(Vata_Sales[[#This Row],[Product Name]],Category_table[#Data],3,0)</f>
        <v>3</v>
      </c>
    </row>
    <row r="8719" spans="1:15" ht="25.5" customHeight="1" x14ac:dyDescent="0.25">
      <c r="A8719" s="3">
        <v>4834</v>
      </c>
      <c r="B8719" s="35">
        <v>45501</v>
      </c>
      <c r="C8719" s="3" t="s">
        <v>153</v>
      </c>
      <c r="D8719" s="3" t="s">
        <v>256</v>
      </c>
      <c r="E8719" s="3" t="s">
        <v>286</v>
      </c>
      <c r="F8719" s="3">
        <v>400</v>
      </c>
      <c r="G8719" s="3">
        <v>10.3</v>
      </c>
      <c r="H8719" s="42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8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No_1</v>
      </c>
      <c r="O8719" s="3">
        <f>VLOOKUP(Vata_Sales[[#This Row],[Product Name]],Category_table[#Data],3,0)</f>
        <v>1</v>
      </c>
    </row>
    <row r="8720" spans="1:15" ht="25.5" customHeight="1" x14ac:dyDescent="0.25">
      <c r="A8720" s="3">
        <v>4835</v>
      </c>
      <c r="B8720" s="35">
        <v>45501</v>
      </c>
      <c r="C8720" s="3" t="s">
        <v>929</v>
      </c>
      <c r="D8720" s="3" t="s">
        <v>256</v>
      </c>
      <c r="E8720" s="3" t="s">
        <v>286</v>
      </c>
      <c r="F8720" s="3">
        <v>3000</v>
      </c>
      <c r="G8720" s="3">
        <v>9.9</v>
      </c>
      <c r="H8720" s="42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8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No_1</v>
      </c>
      <c r="O8720" s="3">
        <f>VLOOKUP(Vata_Sales[[#This Row],[Product Name]],Category_table[#Data],3,0)</f>
        <v>1</v>
      </c>
    </row>
    <row r="8721" spans="1:15" ht="25.5" customHeight="1" x14ac:dyDescent="0.25">
      <c r="A8721" s="3">
        <v>4836</v>
      </c>
      <c r="B8721" s="35">
        <v>45501</v>
      </c>
      <c r="C8721" s="3" t="s">
        <v>153</v>
      </c>
      <c r="D8721" s="3" t="s">
        <v>947</v>
      </c>
      <c r="E8721" s="3" t="s">
        <v>196</v>
      </c>
      <c r="F8721" s="3">
        <v>100</v>
      </c>
      <c r="G8721" s="3">
        <v>100</v>
      </c>
      <c r="H8721" s="42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8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</row>
    <row r="8722" spans="1:15" ht="25.5" customHeight="1" x14ac:dyDescent="0.25">
      <c r="A8722" s="3">
        <v>4837</v>
      </c>
      <c r="B8722" s="35">
        <v>45501</v>
      </c>
      <c r="C8722" s="3" t="s">
        <v>904</v>
      </c>
      <c r="D8722" s="3" t="s">
        <v>256</v>
      </c>
      <c r="E8722" s="3" t="s">
        <v>286</v>
      </c>
      <c r="F8722" s="3">
        <v>1000</v>
      </c>
      <c r="G8722" s="3">
        <v>10.3</v>
      </c>
      <c r="H8722" s="42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8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No_1</v>
      </c>
      <c r="O8722" s="3">
        <f>VLOOKUP(Vata_Sales[[#This Row],[Product Name]],Category_table[#Data],3,0)</f>
        <v>1</v>
      </c>
    </row>
    <row r="8723" spans="1:15" ht="25.5" customHeight="1" x14ac:dyDescent="0.25">
      <c r="A8723" s="3">
        <v>4838</v>
      </c>
      <c r="B8723" s="35">
        <v>45501</v>
      </c>
      <c r="C8723" s="3" t="s">
        <v>167</v>
      </c>
      <c r="D8723" s="3" t="s">
        <v>165</v>
      </c>
      <c r="E8723" s="3" t="s">
        <v>286</v>
      </c>
      <c r="F8723" s="3">
        <v>1000</v>
      </c>
      <c r="G8723" s="3">
        <v>9.5</v>
      </c>
      <c r="H8723" s="42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8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No_2</v>
      </c>
      <c r="O8723" s="3">
        <f>VLOOKUP(Vata_Sales[[#This Row],[Product Name]],Category_table[#Data],3,0)</f>
        <v>3</v>
      </c>
    </row>
    <row r="8724" spans="1:15" ht="25.5" customHeight="1" x14ac:dyDescent="0.25">
      <c r="A8724" s="3">
        <v>4839</v>
      </c>
      <c r="B8724" s="35">
        <v>45502</v>
      </c>
      <c r="C8724" s="3" t="s">
        <v>812</v>
      </c>
      <c r="D8724" s="3" t="s">
        <v>165</v>
      </c>
      <c r="E8724" s="3" t="s">
        <v>286</v>
      </c>
      <c r="F8724" s="3">
        <v>2000</v>
      </c>
      <c r="G8724" s="3">
        <v>9.1999999999999993</v>
      </c>
      <c r="H8724" s="42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8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No_2</v>
      </c>
      <c r="O8724" s="3">
        <f>VLOOKUP(Vata_Sales[[#This Row],[Product Name]],Category_table[#Data],3,0)</f>
        <v>3</v>
      </c>
    </row>
    <row r="8725" spans="1:15" ht="25.5" customHeight="1" x14ac:dyDescent="0.25">
      <c r="A8725" s="3">
        <v>4840</v>
      </c>
      <c r="B8725" s="35">
        <v>45502</v>
      </c>
      <c r="C8725" s="3" t="s">
        <v>812</v>
      </c>
      <c r="D8725" s="3" t="s">
        <v>205</v>
      </c>
      <c r="E8725" s="3" t="s">
        <v>286</v>
      </c>
      <c r="F8725" s="3">
        <v>2000</v>
      </c>
      <c r="G8725" s="3">
        <v>8.1999999999999993</v>
      </c>
      <c r="H8725" s="42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8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</row>
    <row r="8726" spans="1:15" ht="25.5" customHeight="1" x14ac:dyDescent="0.25">
      <c r="A8726" s="3">
        <v>4841</v>
      </c>
      <c r="B8726" s="35">
        <v>45502</v>
      </c>
      <c r="C8726" s="3" t="s">
        <v>904</v>
      </c>
      <c r="D8726" s="3" t="s">
        <v>256</v>
      </c>
      <c r="E8726" s="3" t="s">
        <v>286</v>
      </c>
      <c r="F8726" s="3">
        <v>100</v>
      </c>
      <c r="G8726" s="3">
        <v>10</v>
      </c>
      <c r="H8726" s="42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8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No_1</v>
      </c>
      <c r="O8726" s="3">
        <f>VLOOKUP(Vata_Sales[[#This Row],[Product Name]],Category_table[#Data],3,0)</f>
        <v>1</v>
      </c>
    </row>
    <row r="8727" spans="1:15" ht="25.5" customHeight="1" x14ac:dyDescent="0.25">
      <c r="A8727" s="3">
        <v>4842</v>
      </c>
      <c r="B8727" s="35">
        <v>45502</v>
      </c>
      <c r="C8727" s="3" t="s">
        <v>913</v>
      </c>
      <c r="D8727" s="3" t="s">
        <v>35</v>
      </c>
      <c r="E8727" s="3" t="s">
        <v>286</v>
      </c>
      <c r="F8727" s="3">
        <v>300</v>
      </c>
      <c r="G8727" s="3">
        <v>7</v>
      </c>
      <c r="H8727" s="42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8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</row>
    <row r="8728" spans="1:15" ht="25.5" customHeight="1" x14ac:dyDescent="0.25">
      <c r="A8728" s="3">
        <v>4843</v>
      </c>
      <c r="B8728" s="35">
        <v>45502</v>
      </c>
      <c r="C8728" s="3" t="s">
        <v>153</v>
      </c>
      <c r="D8728" s="3" t="s">
        <v>947</v>
      </c>
      <c r="E8728" s="3" t="s">
        <v>196</v>
      </c>
      <c r="F8728" s="3">
        <v>20</v>
      </c>
      <c r="G8728" s="3">
        <v>100</v>
      </c>
      <c r="H8728" s="42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8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</row>
    <row r="8729" spans="1:15" ht="25.5" customHeight="1" x14ac:dyDescent="0.25">
      <c r="A8729" s="3">
        <v>4844</v>
      </c>
      <c r="B8729" s="35">
        <v>45502</v>
      </c>
      <c r="C8729" s="3" t="s">
        <v>153</v>
      </c>
      <c r="D8729" s="3" t="s">
        <v>32</v>
      </c>
      <c r="E8729" s="3" t="s">
        <v>286</v>
      </c>
      <c r="F8729" s="3">
        <v>4000</v>
      </c>
      <c r="G8729" s="3">
        <v>10.199999999999999</v>
      </c>
      <c r="H8729" s="42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8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</row>
    <row r="8730" spans="1:15" ht="25.5" customHeight="1" x14ac:dyDescent="0.25">
      <c r="A8730" s="3">
        <v>4845</v>
      </c>
      <c r="B8730" s="35">
        <v>45502</v>
      </c>
      <c r="C8730" s="3" t="s">
        <v>812</v>
      </c>
      <c r="D8730" s="3" t="s">
        <v>151</v>
      </c>
      <c r="E8730" s="3" t="s">
        <v>27</v>
      </c>
      <c r="F8730" s="3">
        <v>1</v>
      </c>
      <c r="G8730" s="3">
        <v>1400</v>
      </c>
      <c r="H8730" s="42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8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</row>
    <row r="8731" spans="1:15" ht="25.5" customHeight="1" x14ac:dyDescent="0.25">
      <c r="A8731" s="3">
        <v>4846</v>
      </c>
      <c r="B8731" s="35">
        <v>45502</v>
      </c>
      <c r="C8731" s="3" t="s">
        <v>904</v>
      </c>
      <c r="D8731" s="3" t="s">
        <v>35</v>
      </c>
      <c r="E8731" s="3" t="s">
        <v>286</v>
      </c>
      <c r="F8731" s="3">
        <v>100</v>
      </c>
      <c r="G8731" s="3">
        <v>7</v>
      </c>
      <c r="H8731" s="42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8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</row>
    <row r="8732" spans="1:15" ht="25.5" customHeight="1" x14ac:dyDescent="0.25">
      <c r="A8732" s="3">
        <v>4847</v>
      </c>
      <c r="B8732" s="35">
        <v>45502</v>
      </c>
      <c r="C8732" s="3" t="s">
        <v>1070</v>
      </c>
      <c r="D8732" s="3" t="s">
        <v>165</v>
      </c>
      <c r="E8732" s="3" t="s">
        <v>286</v>
      </c>
      <c r="F8732" s="3">
        <v>2000</v>
      </c>
      <c r="G8732" s="3">
        <v>9.1999999999999993</v>
      </c>
      <c r="H8732" s="42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8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No_2</v>
      </c>
      <c r="O8732" s="3">
        <f>VLOOKUP(Vata_Sales[[#This Row],[Product Name]],Category_table[#Data],3,0)</f>
        <v>3</v>
      </c>
    </row>
    <row r="8733" spans="1:15" ht="25.5" customHeight="1" x14ac:dyDescent="0.25">
      <c r="A8733" s="3">
        <v>4848</v>
      </c>
      <c r="B8733" s="35">
        <v>45502</v>
      </c>
      <c r="C8733" s="3" t="s">
        <v>812</v>
      </c>
      <c r="D8733" s="3" t="s">
        <v>165</v>
      </c>
      <c r="E8733" s="3" t="s">
        <v>286</v>
      </c>
      <c r="F8733" s="3">
        <v>100</v>
      </c>
      <c r="G8733" s="3">
        <v>9.5</v>
      </c>
      <c r="H8733" s="42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8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No_2</v>
      </c>
      <c r="O8733" s="3">
        <f>VLOOKUP(Vata_Sales[[#This Row],[Product Name]],Category_table[#Data],3,0)</f>
        <v>3</v>
      </c>
    </row>
    <row r="8734" spans="1:15" ht="25.5" customHeight="1" x14ac:dyDescent="0.25">
      <c r="A8734" s="3">
        <v>4849</v>
      </c>
      <c r="B8734" s="35">
        <v>45502</v>
      </c>
      <c r="C8734" s="3" t="s">
        <v>904</v>
      </c>
      <c r="D8734" s="3" t="s">
        <v>1025</v>
      </c>
      <c r="E8734" s="3" t="s">
        <v>863</v>
      </c>
      <c r="F8734" s="3">
        <v>100</v>
      </c>
      <c r="G8734" s="3">
        <v>9</v>
      </c>
      <c r="H8734" s="42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8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</row>
    <row r="8735" spans="1:15" ht="25.5" customHeight="1" x14ac:dyDescent="0.25">
      <c r="A8735" s="3">
        <v>4850</v>
      </c>
      <c r="B8735" s="35">
        <v>45502</v>
      </c>
      <c r="C8735" s="3" t="s">
        <v>929</v>
      </c>
      <c r="D8735" s="3" t="s">
        <v>151</v>
      </c>
      <c r="E8735" s="3" t="s">
        <v>27</v>
      </c>
      <c r="F8735" s="3">
        <v>1</v>
      </c>
      <c r="G8735" s="3">
        <v>1400</v>
      </c>
      <c r="H8735" s="42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8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</row>
    <row r="8736" spans="1:15" ht="25.5" customHeight="1" x14ac:dyDescent="0.25">
      <c r="A8736" s="3">
        <v>4851</v>
      </c>
      <c r="B8736" s="35">
        <v>45502</v>
      </c>
      <c r="C8736" s="3" t="s">
        <v>153</v>
      </c>
      <c r="D8736" s="3" t="s">
        <v>32</v>
      </c>
      <c r="E8736" s="3" t="s">
        <v>286</v>
      </c>
      <c r="F8736" s="3">
        <v>6000</v>
      </c>
      <c r="G8736" s="3">
        <v>10.199999999999999</v>
      </c>
      <c r="H8736" s="42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8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</row>
    <row r="8737" spans="1:15" ht="25.5" customHeight="1" x14ac:dyDescent="0.25">
      <c r="A8737" s="3">
        <v>4852</v>
      </c>
      <c r="B8737" s="35">
        <v>45503</v>
      </c>
      <c r="C8737" s="3" t="s">
        <v>812</v>
      </c>
      <c r="D8737" s="3" t="s">
        <v>32</v>
      </c>
      <c r="E8737" s="3" t="s">
        <v>286</v>
      </c>
      <c r="F8737" s="3">
        <v>2000</v>
      </c>
      <c r="G8737" s="3">
        <v>10.199999999999999</v>
      </c>
      <c r="H8737" s="42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8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</row>
    <row r="8738" spans="1:15" ht="25.5" customHeight="1" x14ac:dyDescent="0.25">
      <c r="A8738" s="3">
        <v>4853</v>
      </c>
      <c r="B8738" s="35">
        <v>45503</v>
      </c>
      <c r="C8738" s="3" t="s">
        <v>153</v>
      </c>
      <c r="D8738" s="3" t="s">
        <v>165</v>
      </c>
      <c r="E8738" s="3" t="s">
        <v>286</v>
      </c>
      <c r="F8738" s="3">
        <v>1000</v>
      </c>
      <c r="G8738" s="3">
        <v>9</v>
      </c>
      <c r="H8738" s="42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8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No_2</v>
      </c>
      <c r="O8738" s="3">
        <f>VLOOKUP(Vata_Sales[[#This Row],[Product Name]],Category_table[#Data],3,0)</f>
        <v>3</v>
      </c>
    </row>
    <row r="8739" spans="1:15" ht="25.5" customHeight="1" x14ac:dyDescent="0.25">
      <c r="A8739" s="3">
        <v>4854</v>
      </c>
      <c r="B8739" s="35">
        <v>45503</v>
      </c>
      <c r="C8739" s="3" t="s">
        <v>913</v>
      </c>
      <c r="D8739" s="3" t="s">
        <v>35</v>
      </c>
      <c r="E8739" s="3" t="s">
        <v>286</v>
      </c>
      <c r="F8739" s="3">
        <v>150</v>
      </c>
      <c r="G8739" s="3">
        <v>7</v>
      </c>
      <c r="H8739" s="42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8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</row>
    <row r="8740" spans="1:15" ht="25.5" customHeight="1" x14ac:dyDescent="0.25">
      <c r="A8740" s="3">
        <v>4855</v>
      </c>
      <c r="B8740" s="35">
        <v>45503</v>
      </c>
      <c r="C8740" s="3" t="s">
        <v>929</v>
      </c>
      <c r="D8740" s="3" t="s">
        <v>256</v>
      </c>
      <c r="E8740" s="3" t="s">
        <v>286</v>
      </c>
      <c r="F8740" s="3">
        <v>1500</v>
      </c>
      <c r="G8740" s="3">
        <v>10.199999999999999</v>
      </c>
      <c r="H8740" s="42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8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No_1</v>
      </c>
      <c r="O8740" s="3">
        <f>VLOOKUP(Vata_Sales[[#This Row],[Product Name]],Category_table[#Data],3,0)</f>
        <v>1</v>
      </c>
    </row>
    <row r="8741" spans="1:15" ht="25.5" customHeight="1" x14ac:dyDescent="0.25">
      <c r="A8741" s="3">
        <v>4856</v>
      </c>
      <c r="B8741" s="35">
        <v>45503</v>
      </c>
      <c r="C8741" s="3" t="s">
        <v>167</v>
      </c>
      <c r="D8741" s="3" t="s">
        <v>32</v>
      </c>
      <c r="E8741" s="3" t="s">
        <v>286</v>
      </c>
      <c r="F8741" s="3">
        <v>4000</v>
      </c>
      <c r="G8741" s="3">
        <v>10.199999999999999</v>
      </c>
      <c r="H8741" s="42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8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</row>
    <row r="8742" spans="1:15" ht="25.5" customHeight="1" x14ac:dyDescent="0.25">
      <c r="A8742" s="3">
        <v>4857</v>
      </c>
      <c r="B8742" s="35">
        <v>45503</v>
      </c>
      <c r="C8742" s="3" t="s">
        <v>812</v>
      </c>
      <c r="D8742" s="3" t="s">
        <v>32</v>
      </c>
      <c r="E8742" s="3" t="s">
        <v>286</v>
      </c>
      <c r="F8742" s="3">
        <v>1000</v>
      </c>
      <c r="G8742" s="3">
        <v>10</v>
      </c>
      <c r="H8742" s="42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8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</row>
    <row r="8743" spans="1:15" ht="25.5" customHeight="1" x14ac:dyDescent="0.25">
      <c r="A8743" s="3">
        <v>4858</v>
      </c>
      <c r="B8743" s="35">
        <v>45503</v>
      </c>
      <c r="C8743" s="3" t="s">
        <v>904</v>
      </c>
      <c r="D8743" s="3" t="s">
        <v>256</v>
      </c>
      <c r="E8743" s="3" t="s">
        <v>286</v>
      </c>
      <c r="F8743" s="3">
        <v>100</v>
      </c>
      <c r="G8743" s="3">
        <v>10.5</v>
      </c>
      <c r="H8743" s="42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8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No_1</v>
      </c>
      <c r="O8743" s="3">
        <f>VLOOKUP(Vata_Sales[[#This Row],[Product Name]],Category_table[#Data],3,0)</f>
        <v>1</v>
      </c>
    </row>
    <row r="8744" spans="1:15" ht="25.5" customHeight="1" x14ac:dyDescent="0.25">
      <c r="A8744" s="3">
        <v>4859</v>
      </c>
      <c r="B8744" s="35">
        <v>45503</v>
      </c>
      <c r="C8744" s="3" t="s">
        <v>812</v>
      </c>
      <c r="D8744" s="3" t="s">
        <v>151</v>
      </c>
      <c r="E8744" s="3" t="s">
        <v>27</v>
      </c>
      <c r="F8744" s="3">
        <v>1</v>
      </c>
      <c r="G8744" s="3">
        <v>1400</v>
      </c>
      <c r="H8744" s="42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8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</row>
    <row r="8745" spans="1:15" ht="25.5" customHeight="1" x14ac:dyDescent="0.25">
      <c r="A8745" s="3">
        <v>4860</v>
      </c>
      <c r="B8745" s="35">
        <v>45503</v>
      </c>
      <c r="C8745" s="3" t="s">
        <v>812</v>
      </c>
      <c r="D8745" s="3" t="s">
        <v>256</v>
      </c>
      <c r="E8745" s="3" t="s">
        <v>286</v>
      </c>
      <c r="F8745" s="3">
        <v>1500</v>
      </c>
      <c r="G8745" s="3">
        <v>10.3</v>
      </c>
      <c r="H8745" s="42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8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No_1</v>
      </c>
      <c r="O8745" s="3">
        <f>VLOOKUP(Vata_Sales[[#This Row],[Product Name]],Category_table[#Data],3,0)</f>
        <v>1</v>
      </c>
    </row>
    <row r="8746" spans="1:15" ht="25.5" customHeight="1" x14ac:dyDescent="0.25">
      <c r="A8746" s="3">
        <v>4861</v>
      </c>
      <c r="B8746" s="35">
        <v>45504</v>
      </c>
      <c r="C8746" s="3" t="s">
        <v>941</v>
      </c>
      <c r="D8746" s="3" t="s">
        <v>165</v>
      </c>
      <c r="E8746" s="3" t="s">
        <v>286</v>
      </c>
      <c r="F8746" s="3">
        <v>1300</v>
      </c>
      <c r="G8746" s="3">
        <v>9.3000000000000007</v>
      </c>
      <c r="H8746" s="42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8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No_2</v>
      </c>
      <c r="O8746" s="3">
        <f>VLOOKUP(Vata_Sales[[#This Row],[Product Name]],Category_table[#Data],3,0)</f>
        <v>3</v>
      </c>
    </row>
    <row r="8747" spans="1:15" ht="25.5" customHeight="1" x14ac:dyDescent="0.25">
      <c r="A8747" s="3">
        <v>4861</v>
      </c>
      <c r="B8747" s="35">
        <v>45504</v>
      </c>
      <c r="C8747" s="3" t="s">
        <v>941</v>
      </c>
      <c r="D8747" s="3" t="s">
        <v>947</v>
      </c>
      <c r="E8747" s="3" t="s">
        <v>196</v>
      </c>
      <c r="F8747" s="3">
        <v>30</v>
      </c>
      <c r="G8747" s="3">
        <v>100</v>
      </c>
      <c r="H8747" s="42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8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</row>
    <row r="8748" spans="1:15" ht="25.5" customHeight="1" x14ac:dyDescent="0.25">
      <c r="A8748" s="3">
        <v>4862</v>
      </c>
      <c r="B8748" s="35">
        <v>45504</v>
      </c>
      <c r="C8748" s="3" t="s">
        <v>153</v>
      </c>
      <c r="D8748" s="3" t="s">
        <v>947</v>
      </c>
      <c r="E8748" s="3" t="s">
        <v>196</v>
      </c>
      <c r="F8748" s="3">
        <v>30</v>
      </c>
      <c r="G8748" s="3">
        <v>100</v>
      </c>
      <c r="H8748" s="42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8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</row>
    <row r="8749" spans="1:15" ht="25.5" customHeight="1" x14ac:dyDescent="0.25">
      <c r="A8749" s="3">
        <v>4863</v>
      </c>
      <c r="B8749" s="35">
        <v>45504</v>
      </c>
      <c r="C8749" s="3" t="s">
        <v>153</v>
      </c>
      <c r="D8749" s="3" t="s">
        <v>32</v>
      </c>
      <c r="E8749" s="3" t="s">
        <v>286</v>
      </c>
      <c r="F8749" s="3">
        <v>2000</v>
      </c>
      <c r="G8749" s="3">
        <v>10.199999999999999</v>
      </c>
      <c r="H8749" s="42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8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</row>
    <row r="8750" spans="1:15" ht="25.5" customHeight="1" x14ac:dyDescent="0.25">
      <c r="A8750" s="3">
        <v>4864</v>
      </c>
      <c r="B8750" s="35">
        <v>45504</v>
      </c>
      <c r="C8750" s="3" t="s">
        <v>153</v>
      </c>
      <c r="D8750" s="3" t="s">
        <v>32</v>
      </c>
      <c r="E8750" s="3" t="s">
        <v>286</v>
      </c>
      <c r="F8750" s="3">
        <v>5000</v>
      </c>
      <c r="G8750" s="3">
        <v>10.199999999999999</v>
      </c>
      <c r="H8750" s="42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8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</row>
    <row r="8751" spans="1:15" ht="25.5" customHeight="1" x14ac:dyDescent="0.25">
      <c r="A8751" s="3">
        <v>4865</v>
      </c>
      <c r="B8751" s="35">
        <v>45504</v>
      </c>
      <c r="C8751" s="3" t="s">
        <v>167</v>
      </c>
      <c r="D8751" s="3" t="s">
        <v>165</v>
      </c>
      <c r="E8751" s="3" t="s">
        <v>286</v>
      </c>
      <c r="F8751" s="3">
        <v>2000</v>
      </c>
      <c r="G8751" s="3">
        <v>9</v>
      </c>
      <c r="H8751" s="42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8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No_2</v>
      </c>
      <c r="O8751" s="3">
        <f>VLOOKUP(Vata_Sales[[#This Row],[Product Name]],Category_table[#Data],3,0)</f>
        <v>3</v>
      </c>
    </row>
    <row r="8752" spans="1:15" ht="25.5" customHeight="1" x14ac:dyDescent="0.25">
      <c r="A8752" s="3">
        <v>4866</v>
      </c>
      <c r="B8752" s="35">
        <v>45504</v>
      </c>
      <c r="C8752" s="3" t="s">
        <v>153</v>
      </c>
      <c r="D8752" s="3" t="s">
        <v>205</v>
      </c>
      <c r="E8752" s="3" t="s">
        <v>286</v>
      </c>
      <c r="F8752" s="3">
        <v>150</v>
      </c>
      <c r="G8752" s="3">
        <v>8.3000000000000007</v>
      </c>
      <c r="H8752" s="42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8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</row>
    <row r="8753" spans="1:15" ht="25.5" customHeight="1" x14ac:dyDescent="0.25">
      <c r="A8753" s="3">
        <v>4867</v>
      </c>
      <c r="B8753" s="35">
        <v>45504</v>
      </c>
      <c r="C8753" s="3" t="s">
        <v>153</v>
      </c>
      <c r="D8753" s="3" t="s">
        <v>32</v>
      </c>
      <c r="E8753" s="3" t="s">
        <v>286</v>
      </c>
      <c r="F8753" s="3">
        <v>3000</v>
      </c>
      <c r="G8753" s="3">
        <v>10</v>
      </c>
      <c r="H8753" s="42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8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</row>
    <row r="8754" spans="1:15" ht="25.5" customHeight="1" x14ac:dyDescent="0.25">
      <c r="A8754" s="3">
        <v>4868</v>
      </c>
      <c r="B8754" s="35">
        <v>45504</v>
      </c>
      <c r="C8754" s="3" t="s">
        <v>153</v>
      </c>
      <c r="D8754" s="3" t="s">
        <v>32</v>
      </c>
      <c r="E8754" s="3" t="s">
        <v>286</v>
      </c>
      <c r="F8754" s="3">
        <v>10000</v>
      </c>
      <c r="G8754" s="3">
        <v>10.199999999999999</v>
      </c>
      <c r="H8754" s="42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8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754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150"/>
  <sheetViews>
    <sheetView zoomScaleNormal="100" workbookViewId="0">
      <pane ySplit="1" topLeftCell="A9116" activePane="bottomLeft" state="frozen"/>
      <selection pane="bottomLeft" activeCell="B9126" sqref="B9126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121</v>
      </c>
      <c r="F8984" s="10" t="s">
        <v>1065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218</v>
      </c>
      <c r="E8985" s="10" t="s">
        <v>1520</v>
      </c>
      <c r="F8985" s="10" t="s">
        <v>471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218</v>
      </c>
      <c r="E8986" s="10" t="s">
        <v>1520</v>
      </c>
      <c r="F8986" s="10" t="s">
        <v>219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218</v>
      </c>
      <c r="E8987" s="10" t="s">
        <v>1520</v>
      </c>
      <c r="F8987" s="10" t="s">
        <v>1007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218</v>
      </c>
      <c r="E8988" s="10" t="s">
        <v>1520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218</v>
      </c>
      <c r="E8989" s="10" t="s">
        <v>1520</v>
      </c>
      <c r="F8989" s="10" t="s">
        <v>150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74</v>
      </c>
      <c r="D8990" s="10" t="s">
        <v>42</v>
      </c>
      <c r="E8990" s="10" t="s">
        <v>1100</v>
      </c>
      <c r="F8990" s="10" t="s">
        <v>1210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74</v>
      </c>
      <c r="D8991" s="10" t="s">
        <v>42</v>
      </c>
      <c r="E8991" s="10" t="s">
        <v>1100</v>
      </c>
      <c r="F8991" s="10" t="s">
        <v>770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354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46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354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46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66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354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46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74</v>
      </c>
      <c r="D9001" s="10" t="s">
        <v>42</v>
      </c>
      <c r="E9001" s="10" t="s">
        <v>1100</v>
      </c>
      <c r="F9001" s="10" t="s">
        <v>909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354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46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1213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176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174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474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66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74</v>
      </c>
      <c r="D9009" s="10" t="s">
        <v>204</v>
      </c>
      <c r="E9009" s="10" t="s">
        <v>1021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1213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66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354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46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174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74</v>
      </c>
      <c r="D9016" s="10" t="s">
        <v>204</v>
      </c>
      <c r="E9016" s="10" t="s">
        <v>1021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74</v>
      </c>
      <c r="D9017" s="10" t="s">
        <v>204</v>
      </c>
      <c r="E9017" s="10" t="s">
        <v>1100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74</v>
      </c>
      <c r="D9018" s="10" t="s">
        <v>204</v>
      </c>
      <c r="E9018" s="10" t="s">
        <v>1021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1213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1213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354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46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194</v>
      </c>
      <c r="E9023" s="10" t="s">
        <v>213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66</v>
      </c>
      <c r="E9024" s="10" t="s">
        <v>428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278</v>
      </c>
      <c r="E9025" s="10" t="s">
        <v>1527</v>
      </c>
      <c r="F9025" s="10" t="s">
        <v>219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74</v>
      </c>
      <c r="D9026" s="10" t="s">
        <v>204</v>
      </c>
      <c r="E9026" s="10" t="s">
        <v>1021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1213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354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46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66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74</v>
      </c>
      <c r="D9032" s="10" t="s">
        <v>204</v>
      </c>
      <c r="E9032" s="10" t="s">
        <v>1021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354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46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72</v>
      </c>
      <c r="D9035" s="10" t="s">
        <v>39</v>
      </c>
      <c r="E9035" s="10" t="s">
        <v>1520</v>
      </c>
      <c r="F9035" s="10" t="s">
        <v>277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376</v>
      </c>
      <c r="E9036" s="10" t="s">
        <v>1002</v>
      </c>
      <c r="F9036" s="10" t="s">
        <v>49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278</v>
      </c>
      <c r="E9037" s="10" t="s">
        <v>1527</v>
      </c>
      <c r="F9037" s="10" t="s">
        <v>471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278</v>
      </c>
      <c r="E9038" s="10" t="s">
        <v>1527</v>
      </c>
      <c r="F9038" s="10" t="s">
        <v>1007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278</v>
      </c>
      <c r="E9039" s="10" t="s">
        <v>1527</v>
      </c>
      <c r="F9039" s="10" t="s">
        <v>150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278</v>
      </c>
      <c r="E9040" s="10" t="s">
        <v>1527</v>
      </c>
      <c r="F9040" s="10" t="s">
        <v>776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278</v>
      </c>
      <c r="E9041" s="10" t="s">
        <v>1527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354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46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72</v>
      </c>
      <c r="D9045" s="10" t="s">
        <v>588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218</v>
      </c>
      <c r="E9046" s="10" t="s">
        <v>1520</v>
      </c>
      <c r="F9046" s="10" t="s">
        <v>1020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354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46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570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74</v>
      </c>
      <c r="D9052" s="10" t="s">
        <v>204</v>
      </c>
      <c r="E9052" s="10" t="s">
        <v>1021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1213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1213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933</v>
      </c>
      <c r="D9055" s="10" t="s">
        <v>60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933</v>
      </c>
      <c r="D9056" s="10" t="s">
        <v>60</v>
      </c>
      <c r="E9056" s="10" t="s">
        <v>942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376</v>
      </c>
      <c r="E9057" s="10" t="s">
        <v>1504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66</v>
      </c>
      <c r="E9058" s="10" t="s">
        <v>428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74</v>
      </c>
      <c r="D9059" s="10" t="s">
        <v>42</v>
      </c>
      <c r="E9059" s="10" t="s">
        <v>1100</v>
      </c>
      <c r="F9059" s="10" t="s">
        <v>770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74</v>
      </c>
      <c r="D9060" s="10" t="s">
        <v>42</v>
      </c>
      <c r="E9060" s="10" t="s">
        <v>1100</v>
      </c>
      <c r="F9060" s="10" t="s">
        <v>1210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354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46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376</v>
      </c>
      <c r="E9063" s="10" t="s">
        <v>213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66</v>
      </c>
      <c r="E9064" s="10" t="s">
        <v>428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176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74</v>
      </c>
      <c r="D9066" s="10" t="s">
        <v>204</v>
      </c>
      <c r="E9066" s="10" t="s">
        <v>1021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1213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176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354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46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176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62</v>
      </c>
      <c r="E9072" s="10" t="s">
        <v>897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517</v>
      </c>
      <c r="E9073" s="10" t="s">
        <v>1000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1213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1213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74</v>
      </c>
      <c r="D9076" s="10" t="s">
        <v>204</v>
      </c>
      <c r="E9076" s="10" t="s">
        <v>1021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1213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176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1528</v>
      </c>
      <c r="F9079" s="10" t="s">
        <v>49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1048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204</v>
      </c>
      <c r="E9081" s="10" t="s">
        <v>1021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1213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66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354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46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176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174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74</v>
      </c>
      <c r="D9088" s="10" t="s">
        <v>204</v>
      </c>
      <c r="E9088" s="10" t="s">
        <v>1021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1213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517</v>
      </c>
      <c r="E9090" s="10" t="s">
        <v>283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354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46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66</v>
      </c>
      <c r="E9094" s="10" t="s">
        <v>428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218</v>
      </c>
      <c r="E9095" s="10" t="s">
        <v>1527</v>
      </c>
      <c r="F9095" s="10" t="s">
        <v>1007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218</v>
      </c>
      <c r="E9096" s="10" t="s">
        <v>1527</v>
      </c>
      <c r="F9096" s="10" t="s">
        <v>219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218</v>
      </c>
      <c r="E9097" s="10" t="s">
        <v>1527</v>
      </c>
      <c r="F9097" s="10" t="s">
        <v>776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74</v>
      </c>
      <c r="D9098" s="10" t="s">
        <v>204</v>
      </c>
      <c r="E9098" s="10" t="s">
        <v>1021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517</v>
      </c>
      <c r="E9099" s="10" t="s">
        <v>863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176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66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354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46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176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174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218</v>
      </c>
      <c r="E9108" s="10" t="s">
        <v>1527</v>
      </c>
      <c r="F9108" s="10" t="s">
        <v>471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1213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517</v>
      </c>
      <c r="E9110" s="10" t="s">
        <v>283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72</v>
      </c>
      <c r="D9111" s="10" t="s">
        <v>39</v>
      </c>
      <c r="E9111" s="10" t="s">
        <v>1520</v>
      </c>
      <c r="F9111" s="10" t="s">
        <v>169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74</v>
      </c>
      <c r="D9112" s="10" t="s">
        <v>42</v>
      </c>
      <c r="E9112" s="10" t="s">
        <v>1100</v>
      </c>
      <c r="F9112" s="10" t="s">
        <v>909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218</v>
      </c>
      <c r="E9113" s="10" t="s">
        <v>1527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121</v>
      </c>
      <c r="F9114" s="10" t="s">
        <v>1065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176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174</v>
      </c>
      <c r="D9116" s="10" t="s">
        <v>194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174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218</v>
      </c>
      <c r="E9118" s="10" t="s">
        <v>1527</v>
      </c>
      <c r="F9118" s="10" t="s">
        <v>150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74</v>
      </c>
      <c r="D9119" s="10" t="s">
        <v>204</v>
      </c>
      <c r="E9119" s="10" t="s">
        <v>1021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1213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517</v>
      </c>
      <c r="E9121" s="10" t="s">
        <v>283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354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46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74</v>
      </c>
      <c r="D9124" s="10" t="s">
        <v>128</v>
      </c>
      <c r="E9124" s="10" t="s">
        <v>1100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74</v>
      </c>
      <c r="D9125" s="10" t="s">
        <v>42</v>
      </c>
      <c r="E9125" s="10" t="s">
        <v>1100</v>
      </c>
      <c r="F9125" s="10" t="s">
        <v>909</v>
      </c>
      <c r="H9125" s="14">
        <v>20000</v>
      </c>
    </row>
    <row r="9126" spans="1:8" ht="19.5" customHeight="1" x14ac:dyDescent="0.25">
      <c r="A9126" s="4">
        <v>45504</v>
      </c>
    </row>
    <row r="9127" spans="1:8" ht="19.5" customHeight="1" x14ac:dyDescent="0.25">
      <c r="A9127" s="4">
        <v>45504</v>
      </c>
    </row>
    <row r="9128" spans="1:8" ht="19.5" customHeight="1" x14ac:dyDescent="0.25">
      <c r="A9128" s="4">
        <v>45504</v>
      </c>
    </row>
    <row r="9129" spans="1:8" ht="19.5" customHeight="1" x14ac:dyDescent="0.25">
      <c r="A9129" s="4">
        <v>45504</v>
      </c>
    </row>
    <row r="9130" spans="1:8" ht="19.5" customHeight="1" x14ac:dyDescent="0.25">
      <c r="A9130" s="4">
        <v>45504</v>
      </c>
    </row>
    <row r="9131" spans="1:8" ht="19.5" customHeight="1" x14ac:dyDescent="0.25">
      <c r="A9131" s="4">
        <v>45504</v>
      </c>
    </row>
    <row r="9132" spans="1:8" ht="19.5" customHeight="1" x14ac:dyDescent="0.25">
      <c r="A9132" s="4">
        <v>45504</v>
      </c>
    </row>
    <row r="9133" spans="1:8" ht="19.5" customHeight="1" x14ac:dyDescent="0.25">
      <c r="A9133" s="4">
        <v>45504</v>
      </c>
    </row>
    <row r="9134" spans="1:8" ht="19.5" customHeight="1" x14ac:dyDescent="0.25">
      <c r="A9134" s="4">
        <v>45504</v>
      </c>
    </row>
    <row r="9135" spans="1:8" ht="19.5" customHeight="1" x14ac:dyDescent="0.25">
      <c r="A9135" s="4">
        <v>45504</v>
      </c>
    </row>
    <row r="9136" spans="1:8" ht="19.5" customHeight="1" x14ac:dyDescent="0.25">
      <c r="A9136" s="4">
        <v>45504</v>
      </c>
    </row>
    <row r="9137" spans="1:1" ht="19.5" customHeight="1" x14ac:dyDescent="0.25">
      <c r="A9137" s="4">
        <v>45504</v>
      </c>
    </row>
    <row r="9138" spans="1:1" ht="19.5" customHeight="1" x14ac:dyDescent="0.25">
      <c r="A9138" s="4">
        <v>45504</v>
      </c>
    </row>
    <row r="9139" spans="1:1" ht="19.5" customHeight="1" x14ac:dyDescent="0.25">
      <c r="A9139" s="4">
        <v>45504</v>
      </c>
    </row>
    <row r="9140" spans="1:1" ht="19.5" customHeight="1" x14ac:dyDescent="0.25">
      <c r="A9140" s="4">
        <v>45504</v>
      </c>
    </row>
    <row r="9141" spans="1:1" ht="19.5" customHeight="1" x14ac:dyDescent="0.25">
      <c r="A9141" s="4">
        <v>45504</v>
      </c>
    </row>
    <row r="9142" spans="1:1" ht="19.5" customHeight="1" x14ac:dyDescent="0.25">
      <c r="A9142" s="4">
        <v>45504</v>
      </c>
    </row>
    <row r="9143" spans="1:1" ht="19.5" customHeight="1" x14ac:dyDescent="0.25">
      <c r="A9143" s="4">
        <v>45504</v>
      </c>
    </row>
    <row r="9144" spans="1:1" ht="19.5" customHeight="1" x14ac:dyDescent="0.25">
      <c r="A9144" s="4">
        <v>45504</v>
      </c>
    </row>
    <row r="9145" spans="1:1" ht="19.5" customHeight="1" x14ac:dyDescent="0.25">
      <c r="A9145" s="4">
        <v>45504</v>
      </c>
    </row>
    <row r="9146" spans="1:1" ht="19.5" customHeight="1" x14ac:dyDescent="0.25">
      <c r="A9146" s="4">
        <v>45504</v>
      </c>
    </row>
    <row r="9147" spans="1:1" ht="19.5" customHeight="1" x14ac:dyDescent="0.25">
      <c r="A9147" s="4">
        <v>45504</v>
      </c>
    </row>
    <row r="9148" spans="1:1" ht="19.5" customHeight="1" x14ac:dyDescent="0.25">
      <c r="A9148" s="4">
        <v>45504</v>
      </c>
    </row>
    <row r="9149" spans="1:1" ht="19.5" customHeight="1" x14ac:dyDescent="0.25">
      <c r="A9149" s="4">
        <v>45504</v>
      </c>
    </row>
    <row r="9150" spans="1:1" ht="19.5" customHeight="1" x14ac:dyDescent="0.25">
      <c r="A9150" s="4">
        <v>45504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55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36765545.101999998</v>
      </c>
      <c r="E368" s="16">
        <f>SUBTOTAL(109,Daily_Cashbook[Vata Total Cost])</f>
        <v>38726918</v>
      </c>
      <c r="F368" s="17">
        <f>SUBTOTAL(109,Daily_Cashbook[Return to Office])</f>
        <v>8987825.102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1961372.898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2024-09-19T13:58:52Z</dcterms:modified>
</cp:coreProperties>
</file>