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96622994-93FC-4197-B1A7-7488F40C1E24}" xr6:coauthVersionLast="47" xr6:coauthVersionMax="47" xr10:uidLastSave="{00000000-0000-0000-0000-000000000000}"/>
  <bookViews>
    <workbookView xWindow="-120" yWindow="-120" windowWidth="29040" windowHeight="15720" tabRatio="712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7" i="4" l="1"/>
  <c r="S65" i="4"/>
  <c r="S60" i="4"/>
  <c r="I9303" i="8"/>
  <c r="I9304" i="8"/>
  <c r="I9305" i="8"/>
  <c r="H9305" i="8" s="1"/>
  <c r="I9306" i="8"/>
  <c r="H9306" i="8" s="1"/>
  <c r="I9307" i="8"/>
  <c r="J9303" i="8"/>
  <c r="J9304" i="8"/>
  <c r="L9304" i="8" s="1"/>
  <c r="H9304" i="8" s="1"/>
  <c r="J9305" i="8"/>
  <c r="J9306" i="8"/>
  <c r="J9307" i="8"/>
  <c r="L9303" i="8"/>
  <c r="H9303" i="8" s="1"/>
  <c r="L9305" i="8"/>
  <c r="L9306" i="8"/>
  <c r="L9307" i="8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J9294" i="8"/>
  <c r="L9294" i="8" s="1"/>
  <c r="J9295" i="8"/>
  <c r="L9295" i="8" s="1"/>
  <c r="J9296" i="8"/>
  <c r="L9296" i="8" s="1"/>
  <c r="J9297" i="8"/>
  <c r="L9297" i="8" s="1"/>
  <c r="J9298" i="8"/>
  <c r="L9298" i="8" s="1"/>
  <c r="H9298" i="8" s="1"/>
  <c r="J9299" i="8"/>
  <c r="L9299" i="8" s="1"/>
  <c r="J9300" i="8"/>
  <c r="L9300" i="8" s="1"/>
  <c r="J9301" i="8"/>
  <c r="L9301" i="8" s="1"/>
  <c r="J9302" i="8"/>
  <c r="L9302" i="8" s="1"/>
  <c r="H9302" i="8" s="1"/>
  <c r="L9293" i="8"/>
  <c r="H9293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E367" i="4"/>
  <c r="I9285" i="8"/>
  <c r="I9286" i="8"/>
  <c r="I9287" i="8"/>
  <c r="I9288" i="8"/>
  <c r="I9289" i="8"/>
  <c r="I9290" i="8"/>
  <c r="J9285" i="8"/>
  <c r="L9285" i="8" s="1"/>
  <c r="H9285" i="8" s="1"/>
  <c r="J9286" i="8"/>
  <c r="L9286" i="8" s="1"/>
  <c r="J9287" i="8"/>
  <c r="L9287" i="8" s="1"/>
  <c r="J9288" i="8"/>
  <c r="L9288" i="8" s="1"/>
  <c r="J9289" i="8"/>
  <c r="L9289" i="8" s="1"/>
  <c r="H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H9266" i="8" s="1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J9247" i="8"/>
  <c r="J9248" i="8"/>
  <c r="J9249" i="8"/>
  <c r="L9249" i="8" s="1"/>
  <c r="H9249" i="8" s="1"/>
  <c r="L9246" i="8"/>
  <c r="H9246" i="8" s="1"/>
  <c r="L9247" i="8"/>
  <c r="H9247" i="8" s="1"/>
  <c r="L9248" i="8"/>
  <c r="H9248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H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J9228" i="8"/>
  <c r="L9228" i="8" s="1"/>
  <c r="L9225" i="8"/>
  <c r="H9225" i="8" s="1"/>
  <c r="L9226" i="8"/>
  <c r="H9226" i="8" s="1"/>
  <c r="L9227" i="8"/>
  <c r="H9227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H9183" i="8" s="1"/>
  <c r="J9184" i="8"/>
  <c r="L9184" i="8" s="1"/>
  <c r="H9184" i="8" s="1"/>
  <c r="L9181" i="8"/>
  <c r="H9181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J9179" i="8"/>
  <c r="J9180" i="8"/>
  <c r="L9180" i="8" s="1"/>
  <c r="H9180" i="8" s="1"/>
  <c r="L9177" i="8"/>
  <c r="H9177" i="8" s="1"/>
  <c r="L9178" i="8"/>
  <c r="H9178" i="8" s="1"/>
  <c r="L9179" i="8"/>
  <c r="H9179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J9174" i="8"/>
  <c r="J9175" i="8"/>
  <c r="J9176" i="8"/>
  <c r="L9176" i="8" s="1"/>
  <c r="H9176" i="8" s="1"/>
  <c r="L9173" i="8"/>
  <c r="H9173" i="8" s="1"/>
  <c r="L9174" i="8"/>
  <c r="H9174" i="8" s="1"/>
  <c r="L9175" i="8"/>
  <c r="H9175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J9170" i="8"/>
  <c r="J9171" i="8"/>
  <c r="J9172" i="8"/>
  <c r="L9172" i="8" s="1"/>
  <c r="H9172" i="8" s="1"/>
  <c r="L9169" i="8"/>
  <c r="H9169" i="8" s="1"/>
  <c r="L9170" i="8"/>
  <c r="H9170" i="8" s="1"/>
  <c r="L9171" i="8"/>
  <c r="H9171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L9140" i="8" s="1"/>
  <c r="J9141" i="8"/>
  <c r="L9141" i="8" s="1"/>
  <c r="J9142" i="8"/>
  <c r="L9142" i="8" s="1"/>
  <c r="L9139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307" i="8" l="1"/>
  <c r="H9291" i="8"/>
  <c r="H9301" i="8"/>
  <c r="H9300" i="8"/>
  <c r="H9299" i="8"/>
  <c r="H9297" i="8"/>
  <c r="H9296" i="8"/>
  <c r="H9295" i="8"/>
  <c r="H9294" i="8"/>
  <c r="D367" i="4"/>
  <c r="F367" i="4" s="1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8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8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8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9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9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9" i="4"/>
  <c r="D369" i="4" l="1"/>
  <c r="F369" i="4"/>
  <c r="D373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<sst xmlns="http://schemas.openxmlformats.org/spreadsheetml/2006/main" count="61319" uniqueCount="1552">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</sst>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112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07" totalsRowShown="0" headerRowDxfId="80" dataDxfId="79">
  <autoFilter ref="A1:P9307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933" totalsRowShown="0" headerRowDxfId="58">
  <autoFilter ref="A1:I9933" xr:uid="{19586DE2-643C-4E16-8A1B-D638E155FB7B}">
    <filterColumn colId="4">
      <filters>
        <filter val="Payment"/>
      </filters>
    </filterColumn>
  </autoFilter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9" totalsRowCount="1" headerRowDxfId="48" dataDxfId="46" totalsRowDxfId="44" headerRowBorderDxfId="47" tableBorderDxfId="45" totalsRowBorderDxfId="43">
  <autoFilter ref="A2:G368" xr:uid="{048F55D0-7C59-4C7D-B9E2-E2D147A771B3}"/>
  <sortState xmlns:xlrd2="http://schemas.microsoft.com/office/spreadsheetml/2017/richdata2" ref="A3:G368">
    <sortCondition sortBy="cellColor" ref="C2:C368" dxfId="42"/>
  </sortState>
  <tableColumns count="7">
    <tableColumn id="1" xr3:uid="{B754403C-4D9E-4B20-BD04-DDCEA8F28754}" name="Date" totalsRowLabel="Total" dataDxfId="23" totalsRowDxfId="16"/>
    <tableColumn id="2" xr3:uid="{2BD9404D-8AF3-4FF1-A0AC-2B9FFE98E27D}" name="Received Ammount office" totalsRowFunction="sum" dataDxfId="22" totalsRowDxfId="15"/>
    <tableColumn id="6" xr3:uid="{D8D3760E-EAFD-4F2C-8149-35442445DF46}" name="Coal Cost (Office)" totalsRowFunction="sum" dataDxfId="21" totalsRowDxfId="14"/>
    <tableColumn id="3" xr3:uid="{A2106D52-6268-4A66-A9ED-5157FE84FB55}" name="From Sales" totalsRowFunction="sum" dataDxfId="20" totalsRowDxfId="13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19" totalsRowDxfId="1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18" totalsRowDxfId="11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17" totalsRowDxfId="1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41" headerRowBorderDxfId="40" tableBorderDxfId="39" totalsRowBorderDxfId="38">
  <autoFilter ref="A1:H6" xr:uid="{7DB653EE-9AC4-4DF7-9321-07A12AD50C33}"/>
  <tableColumns count="8">
    <tableColumn id="1" xr3:uid="{8EDB222B-0FA1-4AA0-B0C9-50BE6F300161}" name="Date" dataDxfId="37"/>
    <tableColumn id="2" xr3:uid="{50099710-5FEE-468B-BCDB-5FC8F9D62107}" name="Address" dataDxfId="36"/>
    <tableColumn id="3" xr3:uid="{3646BA84-98C0-4AD4-8B6F-071269A0B5E1}" name="Product Name" dataDxfId="35"/>
    <tableColumn id="4" xr3:uid="{214BE172-A90B-4AD7-856F-CADD69475868}" name="Quantity" dataDxfId="34"/>
    <tableColumn id="5" xr3:uid="{FCEB5DE0-27FA-418A-904C-B0248413BDE5}" name="Rate" dataDxfId="33"/>
    <tableColumn id="6" xr3:uid="{DA88AFF5-071E-478C-B742-D1150ACDF354}" name="Price" dataDxfId="32"/>
    <tableColumn id="7" xr3:uid="{3B755BF1-A420-4046-9277-A6D5391A8576}" name="Discount" dataDxfId="31"/>
    <tableColumn id="8" xr3:uid="{A95B33AF-E48F-4D6A-A528-46ED04263955}" name="Final Amount" dataDxfId="3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9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8" dataDxfId="27" tableBorderDxfId="26">
  <autoFilter ref="I18:J25" xr:uid="{5B4C7238-22C1-434A-84E1-0B6F3FA4F3D4}"/>
  <tableColumns count="2">
    <tableColumn id="1" xr3:uid="{51E5809F-E80B-421D-AFCF-88E119F707A5}" name="InventoryName" dataDxfId="25"/>
    <tableColumn id="2" xr3:uid="{58CFA1BA-79C5-4916-9F45-3725F464F20C}" name="InventoryShort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07"/>
  <sheetViews>
    <sheetView zoomScaleNormal="100" workbookViewId="0">
      <pane ySplit="1" topLeftCell="A9296" activePane="bottomLeft" state="frozen"/>
      <selection pane="bottomLeft" activeCell="E9310" sqref="E9310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-167700661.68706998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1121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1121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1121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1121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1121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1121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1121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1121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1121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1121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</sheetData>
  <conditionalFormatting sqref="A2:A284">
    <cfRule type="duplicateValues" dxfId="9" priority="7"/>
    <cfRule type="duplicateValues" dxfId="8" priority="8"/>
  </conditionalFormatting>
  <conditionalFormatting sqref="A2:A200292">
    <cfRule type="duplicateValues" dxfId="7" priority="108"/>
  </conditionalFormatting>
  <conditionalFormatting sqref="A285:A2195">
    <cfRule type="duplicateValues" dxfId="6" priority="4"/>
  </conditionalFormatting>
  <conditionalFormatting sqref="A285:A2357">
    <cfRule type="duplicateValues" dxfId="5" priority="6"/>
  </conditionalFormatting>
  <conditionalFormatting sqref="A2196:A2357">
    <cfRule type="duplicateValues" dxfId="4" priority="5"/>
  </conditionalFormatting>
  <conditionalFormatting sqref="A2358:A4486">
    <cfRule type="duplicateValues" dxfId="3" priority="2"/>
  </conditionalFormatting>
  <conditionalFormatting sqref="A2358:A4648">
    <cfRule type="duplicateValues" dxfId="2" priority="3"/>
  </conditionalFormatting>
  <conditionalFormatting sqref="A4649:A6777">
    <cfRule type="duplicateValues" dxfId="1" priority="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933"/>
  <sheetViews>
    <sheetView tabSelected="1" zoomScaleNormal="100" workbookViewId="0">
      <pane ySplit="1" topLeftCell="A7154" activePane="bottomLeft" state="frozen"/>
      <selection pane="bottomLeft" activeCell="O7161" sqref="O7161:O7162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hidden="1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hidden="1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hidden="1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hidden="1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hidden="1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hidden="1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hidden="1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hidden="1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hidden="1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hidden="1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hidden="1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hidden="1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hidden="1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hidden="1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hidden="1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hidden="1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hidden="1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hidden="1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hidden="1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hidden="1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hidden="1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hidden="1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hidden="1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hidden="1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hidden="1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hidden="1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hidden="1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hidden="1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hidden="1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hidden="1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hidden="1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hidden="1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hidden="1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hidden="1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hidden="1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hidden="1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hidden="1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hidden="1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hidden="1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hidden="1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hidden="1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hidden="1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hidden="1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hidden="1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hidden="1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hidden="1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hidden="1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hidden="1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hidden="1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hidden="1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hidden="1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hidden="1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hidden="1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hidden="1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hidden="1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hidden="1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hidden="1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hidden="1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hidden="1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hidden="1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hidden="1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hidden="1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hidden="1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hidden="1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hidden="1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hidden="1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hidden="1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hidden="1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hidden="1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hidden="1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hidden="1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hidden="1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hidden="1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hidden="1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hidden="1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hidden="1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hidden="1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hidden="1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hidden="1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hidden="1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hidden="1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hidden="1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hidden="1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hidden="1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hidden="1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hidden="1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hidden="1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hidden="1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hidden="1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hidden="1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hidden="1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hidden="1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hidden="1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hidden="1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hidden="1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hidden="1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hidden="1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hidden="1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hidden="1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hidden="1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hidden="1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hidden="1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hidden="1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hidden="1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hidden="1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hidden="1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hidden="1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hidden="1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hidden="1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hidden="1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hidden="1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hidden="1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hidden="1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hidden="1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hidden="1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hidden="1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hidden="1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hidden="1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hidden="1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hidden="1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hidden="1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hidden="1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hidden="1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hidden="1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hidden="1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hidden="1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hidden="1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hidden="1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hidden="1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hidden="1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hidden="1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hidden="1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hidden="1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hidden="1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hidden="1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hidden="1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hidden="1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hidden="1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hidden="1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hidden="1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hidden="1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hidden="1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hidden="1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hidden="1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hidden="1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hidden="1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hidden="1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hidden="1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hidden="1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hidden="1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hidden="1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hidden="1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hidden="1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hidden="1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hidden="1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hidden="1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hidden="1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hidden="1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hidden="1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hidden="1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hidden="1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hidden="1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hidden="1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hidden="1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hidden="1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hidden="1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hidden="1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hidden="1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hidden="1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hidden="1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hidden="1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hidden="1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hidden="1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hidden="1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hidden="1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hidden="1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hidden="1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hidden="1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hidden="1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hidden="1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hidden="1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hidden="1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hidden="1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hidden="1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hidden="1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hidden="1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hidden="1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hidden="1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hidden="1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hidden="1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hidden="1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hidden="1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hidden="1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hidden="1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hidden="1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hidden="1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hidden="1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hidden="1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hidden="1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hidden="1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hidden="1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hidden="1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hidden="1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hidden="1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hidden="1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hidden="1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hidden="1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hidden="1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hidden="1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hidden="1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hidden="1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hidden="1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hidden="1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hidden="1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hidden="1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hidden="1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hidden="1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hidden="1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hidden="1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hidden="1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hidden="1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hidden="1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hidden="1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hidden="1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hidden="1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hidden="1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hidden="1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hidden="1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hidden="1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hidden="1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hidden="1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hidden="1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hidden="1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hidden="1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hidden="1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hidden="1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hidden="1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hidden="1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hidden="1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hidden="1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hidden="1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hidden="1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hidden="1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hidden="1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hidden="1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hidden="1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hidden="1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hidden="1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hidden="1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hidden="1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hidden="1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hidden="1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hidden="1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hidden="1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hidden="1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hidden="1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hidden="1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hidden="1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hidden="1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hidden="1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hidden="1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hidden="1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hidden="1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hidden="1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hidden="1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hidden="1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hidden="1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hidden="1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hidden="1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hidden="1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hidden="1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hidden="1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hidden="1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hidden="1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hidden="1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hidden="1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hidden="1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hidden="1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hidden="1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hidden="1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hidden="1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hidden="1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hidden="1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hidden="1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hidden="1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hidden="1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hidden="1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hidden="1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hidden="1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hidden="1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hidden="1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hidden="1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hidden="1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hidden="1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hidden="1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hidden="1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hidden="1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hidden="1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hidden="1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hidden="1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hidden="1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hidden="1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hidden="1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hidden="1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hidden="1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hidden="1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hidden="1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hidden="1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hidden="1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hidden="1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hidden="1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hidden="1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hidden="1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hidden="1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hidden="1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hidden="1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hidden="1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hidden="1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hidden="1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hidden="1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hidden="1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hidden="1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hidden="1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hidden="1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hidden="1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hidden="1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hidden="1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hidden="1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hidden="1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hidden="1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hidden="1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hidden="1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hidden="1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hidden="1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hidden="1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hidden="1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hidden="1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hidden="1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hidden="1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hidden="1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hidden="1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hidden="1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hidden="1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hidden="1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hidden="1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hidden="1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hidden="1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hidden="1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hidden="1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hidden="1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hidden="1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hidden="1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hidden="1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hidden="1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hidden="1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hidden="1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hidden="1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hidden="1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hidden="1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hidden="1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hidden="1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hidden="1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hidden="1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hidden="1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hidden="1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hidden="1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hidden="1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hidden="1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hidden="1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hidden="1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hidden="1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hidden="1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hidden="1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hidden="1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hidden="1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hidden="1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hidden="1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hidden="1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hidden="1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hidden="1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hidden="1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hidden="1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hidden="1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hidden="1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hidden="1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hidden="1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hidden="1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hidden="1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hidden="1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hidden="1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hidden="1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hidden="1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hidden="1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hidden="1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hidden="1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hidden="1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hidden="1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hidden="1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hidden="1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hidden="1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hidden="1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hidden="1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hidden="1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hidden="1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hidden="1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hidden="1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hidden="1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hidden="1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hidden="1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hidden="1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hidden="1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hidden="1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hidden="1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hidden="1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hidden="1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hidden="1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hidden="1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hidden="1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hidden="1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hidden="1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hidden="1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hidden="1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hidden="1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hidden="1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hidden="1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hidden="1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hidden="1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hidden="1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hidden="1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hidden="1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hidden="1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hidden="1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hidden="1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hidden="1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hidden="1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hidden="1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hidden="1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hidden="1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hidden="1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hidden="1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hidden="1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hidden="1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hidden="1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hidden="1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hidden="1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hidden="1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hidden="1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hidden="1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hidden="1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hidden="1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hidden="1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hidden="1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hidden="1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hidden="1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hidden="1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hidden="1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hidden="1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hidden="1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hidden="1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hidden="1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hidden="1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hidden="1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hidden="1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hidden="1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hidden="1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hidden="1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hidden="1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hidden="1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hidden="1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hidden="1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hidden="1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hidden="1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hidden="1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hidden="1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hidden="1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hidden="1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hidden="1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hidden="1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hidden="1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hidden="1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hidden="1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hidden="1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hidden="1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hidden="1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hidden="1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hidden="1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hidden="1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hidden="1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hidden="1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hidden="1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hidden="1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hidden="1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hidden="1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hidden="1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hidden="1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hidden="1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hidden="1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hidden="1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hidden="1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hidden="1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hidden="1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hidden="1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hidden="1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hidden="1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hidden="1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hidden="1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hidden="1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hidden="1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hidden="1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hidden="1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hidden="1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hidden="1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hidden="1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hidden="1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hidden="1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hidden="1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hidden="1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hidden="1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hidden="1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hidden="1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hidden="1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hidden="1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hidden="1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hidden="1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hidden="1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hidden="1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hidden="1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hidden="1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hidden="1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hidden="1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hidden="1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hidden="1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hidden="1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hidden="1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hidden="1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hidden="1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hidden="1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hidden="1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hidden="1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hidden="1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hidden="1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hidden="1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hidden="1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hidden="1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hidden="1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hidden="1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hidden="1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hidden="1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hidden="1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hidden="1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hidden="1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hidden="1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hidden="1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hidden="1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hidden="1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hidden="1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hidden="1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hidden="1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hidden="1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hidden="1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hidden="1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hidden="1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hidden="1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hidden="1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hidden="1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hidden="1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hidden="1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hidden="1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hidden="1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hidden="1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hidden="1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hidden="1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hidden="1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hidden="1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hidden="1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hidden="1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hidden="1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hidden="1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hidden="1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hidden="1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hidden="1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hidden="1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hidden="1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hidden="1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hidden="1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hidden="1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hidden="1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hidden="1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hidden="1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hidden="1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hidden="1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hidden="1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hidden="1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hidden="1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hidden="1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hidden="1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hidden="1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hidden="1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hidden="1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hidden="1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hidden="1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hidden="1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hidden="1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hidden="1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hidden="1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hidden="1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hidden="1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hidden="1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hidden="1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hidden="1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hidden="1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hidden="1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hidden="1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hidden="1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hidden="1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hidden="1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hidden="1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hidden="1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hidden="1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hidden="1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hidden="1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hidden="1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hidden="1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hidden="1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hidden="1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hidden="1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hidden="1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hidden="1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hidden="1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hidden="1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hidden="1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hidden="1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hidden="1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hidden="1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hidden="1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hidden="1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hidden="1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hidden="1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hidden="1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hidden="1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hidden="1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hidden="1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hidden="1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hidden="1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hidden="1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hidden="1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hidden="1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hidden="1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hidden="1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hidden="1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hidden="1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hidden="1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hidden="1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hidden="1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hidden="1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hidden="1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hidden="1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hidden="1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hidden="1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hidden="1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hidden="1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hidden="1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hidden="1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hidden="1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hidden="1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hidden="1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hidden="1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hidden="1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hidden="1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hidden="1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hidden="1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hidden="1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hidden="1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hidden="1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hidden="1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hidden="1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hidden="1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hidden="1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hidden="1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hidden="1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hidden="1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hidden="1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hidden="1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hidden="1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hidden="1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hidden="1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hidden="1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hidden="1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hidden="1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hidden="1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hidden="1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hidden="1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hidden="1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hidden="1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hidden="1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hidden="1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hidden="1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hidden="1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hidden="1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hidden="1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hidden="1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hidden="1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hidden="1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hidden="1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hidden="1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hidden="1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hidden="1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hidden="1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hidden="1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hidden="1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hidden="1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hidden="1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hidden="1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hidden="1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hidden="1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hidden="1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hidden="1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hidden="1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hidden="1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hidden="1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hidden="1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hidden="1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hidden="1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hidden="1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hidden="1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hidden="1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hidden="1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hidden="1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hidden="1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hidden="1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hidden="1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hidden="1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hidden="1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hidden="1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hidden="1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hidden="1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hidden="1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hidden="1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hidden="1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hidden="1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hidden="1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hidden="1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hidden="1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hidden="1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hidden="1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hidden="1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hidden="1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hidden="1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hidden="1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hidden="1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hidden="1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hidden="1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hidden="1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hidden="1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hidden="1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hidden="1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hidden="1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hidden="1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hidden="1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hidden="1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hidden="1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hidden="1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hidden="1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hidden="1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hidden="1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hidden="1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hidden="1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hidden="1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hidden="1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hidden="1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hidden="1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hidden="1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hidden="1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hidden="1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hidden="1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hidden="1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hidden="1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hidden="1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hidden="1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hidden="1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hidden="1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hidden="1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hidden="1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hidden="1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hidden="1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hidden="1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hidden="1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hidden="1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hidden="1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hidden="1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hidden="1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hidden="1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hidden="1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hidden="1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hidden="1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hidden="1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hidden="1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hidden="1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hidden="1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hidden="1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hidden="1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hidden="1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hidden="1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hidden="1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hidden="1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hidden="1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hidden="1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hidden="1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hidden="1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hidden="1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hidden="1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hidden="1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hidden="1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hidden="1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hidden="1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hidden="1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hidden="1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hidden="1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hidden="1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hidden="1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hidden="1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hidden="1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hidden="1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hidden="1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hidden="1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hidden="1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hidden="1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hidden="1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hidden="1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hidden="1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hidden="1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hidden="1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hidden="1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hidden="1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hidden="1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hidden="1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hidden="1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hidden="1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hidden="1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hidden="1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hidden="1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hidden="1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hidden="1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hidden="1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hidden="1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hidden="1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hidden="1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hidden="1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hidden="1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hidden="1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hidden="1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hidden="1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hidden="1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hidden="1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hidden="1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hidden="1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hidden="1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hidden="1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hidden="1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hidden="1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hidden="1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hidden="1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hidden="1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hidden="1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hidden="1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hidden="1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hidden="1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hidden="1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hidden="1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hidden="1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hidden="1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hidden="1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hidden="1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hidden="1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hidden="1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hidden="1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hidden="1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hidden="1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hidden="1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hidden="1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hidden="1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hidden="1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hidden="1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hidden="1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hidden="1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hidden="1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hidden="1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hidden="1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hidden="1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hidden="1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hidden="1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hidden="1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hidden="1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hidden="1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hidden="1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hidden="1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hidden="1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hidden="1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hidden="1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hidden="1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hidden="1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hidden="1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hidden="1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hidden="1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hidden="1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hidden="1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hidden="1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hidden="1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hidden="1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hidden="1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hidden="1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hidden="1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hidden="1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hidden="1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hidden="1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hidden="1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hidden="1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hidden="1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hidden="1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hidden="1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hidden="1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hidden="1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hidden="1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hidden="1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hidden="1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hidden="1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hidden="1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hidden="1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hidden="1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hidden="1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hidden="1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hidden="1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hidden="1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hidden="1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hidden="1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hidden="1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hidden="1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hidden="1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hidden="1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hidden="1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hidden="1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hidden="1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hidden="1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hidden="1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hidden="1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hidden="1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hidden="1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hidden="1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hidden="1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hidden="1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hidden="1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hidden="1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hidden="1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hidden="1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hidden="1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hidden="1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hidden="1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hidden="1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hidden="1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hidden="1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hidden="1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hidden="1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hidden="1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hidden="1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hidden="1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hidden="1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hidden="1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hidden="1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hidden="1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hidden="1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hidden="1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hidden="1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hidden="1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hidden="1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hidden="1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hidden="1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hidden="1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hidden="1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hidden="1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hidden="1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hidden="1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hidden="1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hidden="1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hidden="1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hidden="1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hidden="1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hidden="1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hidden="1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hidden="1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hidden="1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hidden="1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hidden="1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hidden="1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hidden="1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hidden="1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hidden="1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hidden="1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hidden="1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hidden="1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hidden="1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hidden="1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hidden="1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hidden="1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hidden="1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hidden="1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hidden="1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hidden="1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hidden="1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hidden="1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hidden="1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hidden="1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hidden="1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hidden="1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hidden="1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hidden="1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hidden="1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hidden="1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hidden="1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hidden="1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hidden="1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hidden="1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hidden="1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hidden="1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hidden="1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hidden="1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hidden="1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hidden="1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hidden="1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hidden="1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hidden="1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hidden="1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hidden="1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hidden="1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hidden="1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hidden="1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hidden="1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hidden="1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hidden="1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hidden="1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hidden="1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hidden="1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hidden="1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hidden="1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hidden="1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hidden="1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hidden="1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hidden="1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hidden="1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hidden="1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hidden="1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hidden="1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hidden="1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hidden="1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hidden="1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hidden="1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hidden="1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hidden="1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hidden="1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hidden="1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hidden="1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hidden="1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hidden="1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hidden="1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hidden="1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hidden="1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hidden="1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hidden="1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hidden="1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hidden="1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hidden="1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hidden="1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hidden="1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hidden="1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hidden="1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hidden="1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hidden="1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hidden="1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hidden="1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hidden="1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hidden="1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hidden="1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hidden="1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hidden="1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hidden="1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hidden="1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hidden="1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hidden="1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hidden="1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hidden="1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hidden="1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hidden="1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hidden="1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hidden="1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hidden="1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hidden="1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hidden="1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hidden="1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hidden="1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hidden="1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hidden="1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hidden="1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hidden="1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hidden="1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hidden="1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hidden="1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hidden="1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hidden="1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hidden="1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hidden="1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hidden="1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hidden="1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hidden="1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hidden="1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hidden="1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hidden="1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hidden="1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hidden="1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hidden="1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hidden="1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hidden="1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hidden="1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hidden="1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hidden="1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hidden="1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hidden="1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hidden="1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hidden="1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hidden="1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hidden="1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hidden="1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hidden="1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hidden="1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hidden="1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hidden="1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hidden="1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hidden="1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hidden="1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hidden="1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hidden="1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hidden="1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hidden="1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hidden="1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hidden="1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hidden="1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hidden="1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hidden="1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hidden="1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hidden="1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hidden="1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hidden="1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hidden="1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hidden="1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hidden="1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hidden="1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hidden="1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hidden="1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hidden="1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hidden="1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hidden="1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hidden="1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hidden="1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hidden="1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hidden="1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hidden="1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hidden="1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hidden="1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hidden="1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hidden="1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hidden="1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hidden="1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hidden="1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hidden="1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hidden="1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hidden="1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hidden="1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hidden="1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hidden="1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hidden="1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hidden="1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hidden="1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hidden="1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hidden="1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hidden="1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hidden="1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hidden="1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hidden="1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hidden="1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hidden="1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hidden="1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hidden="1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hidden="1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hidden="1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hidden="1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hidden="1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hidden="1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hidden="1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hidden="1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hidden="1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hidden="1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hidden="1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hidden="1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hidden="1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hidden="1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hidden="1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hidden="1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hidden="1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hidden="1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hidden="1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hidden="1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hidden="1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hidden="1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hidden="1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hidden="1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hidden="1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hidden="1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hidden="1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hidden="1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hidden="1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hidden="1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hidden="1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hidden="1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hidden="1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hidden="1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hidden="1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hidden="1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hidden="1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hidden="1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hidden="1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hidden="1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hidden="1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hidden="1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hidden="1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hidden="1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hidden="1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hidden="1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hidden="1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hidden="1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hidden="1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hidden="1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hidden="1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hidden="1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hidden="1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hidden="1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hidden="1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hidden="1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hidden="1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hidden="1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hidden="1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hidden="1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hidden="1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hidden="1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hidden="1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hidden="1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hidden="1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hidden="1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hidden="1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hidden="1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hidden="1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hidden="1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hidden="1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hidden="1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hidden="1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hidden="1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hidden="1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hidden="1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hidden="1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hidden="1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hidden="1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hidden="1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hidden="1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hidden="1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hidden="1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hidden="1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hidden="1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hidden="1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hidden="1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hidden="1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hidden="1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hidden="1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hidden="1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hidden="1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hidden="1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hidden="1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hidden="1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hidden="1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hidden="1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hidden="1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hidden="1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hidden="1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hidden="1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hidden="1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hidden="1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hidden="1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hidden="1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hidden="1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hidden="1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hidden="1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hidden="1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hidden="1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hidden="1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hidden="1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hidden="1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hidden="1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hidden="1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hidden="1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hidden="1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hidden="1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hidden="1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hidden="1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hidden="1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hidden="1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hidden="1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hidden="1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hidden="1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hidden="1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hidden="1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hidden="1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hidden="1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hidden="1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hidden="1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hidden="1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hidden="1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hidden="1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hidden="1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hidden="1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hidden="1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hidden="1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hidden="1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hidden="1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hidden="1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hidden="1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hidden="1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hidden="1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hidden="1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hidden="1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hidden="1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hidden="1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hidden="1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hidden="1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hidden="1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hidden="1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hidden="1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hidden="1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hidden="1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hidden="1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hidden="1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hidden="1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hidden="1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hidden="1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hidden="1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hidden="1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hidden="1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hidden="1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hidden="1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hidden="1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hidden="1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hidden="1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hidden="1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hidden="1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hidden="1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hidden="1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hidden="1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hidden="1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hidden="1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hidden="1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hidden="1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hidden="1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hidden="1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hidden="1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hidden="1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hidden="1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hidden="1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hidden="1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hidden="1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hidden="1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hidden="1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hidden="1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hidden="1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hidden="1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hidden="1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hidden="1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hidden="1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hidden="1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hidden="1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hidden="1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hidden="1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hidden="1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hidden="1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hidden="1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hidden="1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hidden="1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hidden="1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hidden="1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hidden="1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hidden="1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hidden="1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hidden="1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hidden="1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hidden="1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hidden="1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hidden="1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hidden="1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hidden="1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hidden="1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hidden="1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hidden="1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hidden="1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hidden="1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hidden="1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hidden="1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hidden="1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hidden="1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hidden="1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hidden="1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hidden="1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hidden="1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hidden="1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hidden="1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hidden="1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hidden="1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hidden="1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hidden="1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hidden="1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hidden="1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hidden="1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hidden="1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hidden="1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hidden="1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hidden="1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hidden="1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hidden="1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hidden="1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hidden="1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hidden="1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hidden="1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hidden="1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hidden="1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hidden="1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hidden="1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hidden="1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hidden="1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hidden="1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hidden="1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hidden="1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hidden="1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hidden="1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hidden="1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hidden="1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hidden="1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hidden="1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hidden="1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hidden="1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hidden="1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hidden="1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hidden="1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hidden="1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hidden="1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hidden="1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hidden="1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hidden="1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hidden="1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hidden="1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hidden="1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hidden="1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hidden="1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hidden="1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hidden="1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hidden="1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hidden="1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hidden="1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hidden="1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hidden="1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hidden="1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hidden="1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hidden="1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hidden="1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hidden="1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hidden="1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hidden="1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hidden="1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hidden="1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hidden="1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hidden="1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hidden="1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hidden="1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hidden="1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hidden="1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hidden="1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hidden="1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hidden="1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hidden="1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hidden="1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hidden="1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hidden="1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hidden="1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hidden="1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hidden="1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hidden="1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hidden="1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hidden="1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hidden="1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hidden="1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hidden="1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hidden="1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hidden="1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hidden="1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hidden="1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hidden="1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hidden="1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hidden="1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hidden="1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hidden="1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hidden="1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hidden="1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hidden="1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hidden="1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hidden="1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hidden="1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hidden="1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hidden="1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hidden="1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hidden="1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hidden="1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hidden="1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hidden="1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hidden="1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hidden="1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hidden="1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hidden="1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hidden="1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hidden="1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hidden="1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hidden="1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hidden="1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hidden="1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hidden="1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hidden="1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hidden="1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hidden="1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hidden="1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hidden="1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hidden="1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hidden="1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hidden="1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hidden="1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hidden="1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hidden="1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hidden="1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hidden="1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hidden="1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hidden="1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hidden="1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hidden="1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hidden="1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hidden="1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hidden="1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hidden="1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hidden="1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hidden="1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hidden="1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hidden="1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hidden="1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hidden="1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hidden="1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hidden="1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hidden="1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hidden="1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hidden="1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hidden="1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hidden="1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hidden="1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hidden="1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hidden="1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hidden="1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hidden="1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hidden="1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hidden="1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hidden="1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hidden="1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hidden="1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hidden="1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hidden="1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hidden="1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hidden="1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hidden="1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hidden="1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hidden="1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hidden="1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hidden="1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hidden="1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hidden="1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hidden="1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hidden="1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hidden="1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hidden="1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hidden="1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hidden="1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hidden="1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hidden="1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hidden="1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hidden="1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hidden="1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hidden="1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hidden="1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hidden="1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hidden="1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hidden="1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hidden="1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hidden="1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hidden="1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hidden="1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hidden="1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hidden="1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hidden="1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hidden="1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hidden="1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hidden="1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hidden="1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hidden="1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hidden="1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hidden="1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hidden="1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hidden="1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hidden="1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hidden="1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hidden="1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hidden="1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hidden="1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hidden="1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hidden="1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hidden="1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hidden="1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hidden="1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hidden="1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hidden="1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hidden="1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hidden="1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hidden="1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hidden="1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hidden="1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hidden="1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hidden="1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hidden="1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hidden="1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hidden="1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hidden="1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hidden="1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hidden="1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hidden="1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hidden="1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hidden="1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hidden="1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hidden="1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hidden="1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hidden="1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hidden="1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hidden="1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hidden="1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hidden="1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hidden="1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hidden="1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hidden="1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hidden="1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hidden="1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hidden="1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hidden="1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hidden="1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hidden="1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hidden="1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hidden="1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hidden="1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hidden="1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hidden="1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hidden="1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hidden="1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hidden="1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hidden="1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hidden="1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hidden="1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hidden="1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hidden="1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hidden="1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hidden="1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hidden="1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hidden="1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hidden="1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hidden="1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hidden="1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hidden="1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hidden="1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hidden="1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hidden="1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hidden="1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hidden="1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hidden="1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hidden="1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hidden="1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hidden="1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hidden="1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hidden="1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hidden="1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hidden="1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hidden="1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hidden="1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hidden="1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hidden="1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hidden="1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hidden="1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hidden="1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hidden="1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hidden="1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hidden="1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hidden="1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hidden="1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hidden="1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hidden="1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hidden="1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hidden="1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hidden="1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hidden="1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hidden="1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hidden="1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hidden="1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hidden="1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hidden="1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hidden="1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hidden="1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hidden="1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hidden="1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hidden="1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hidden="1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hidden="1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hidden="1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hidden="1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hidden="1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hidden="1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hidden="1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hidden="1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hidden="1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hidden="1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hidden="1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hidden="1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hidden="1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hidden="1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hidden="1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hidden="1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hidden="1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hidden="1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hidden="1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hidden="1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hidden="1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hidden="1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hidden="1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hidden="1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hidden="1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hidden="1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hidden="1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hidden="1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hidden="1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hidden="1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hidden="1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hidden="1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hidden="1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hidden="1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hidden="1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hidden="1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hidden="1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hidden="1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hidden="1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hidden="1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hidden="1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hidden="1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hidden="1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hidden="1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hidden="1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hidden="1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hidden="1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hidden="1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hidden="1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hidden="1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hidden="1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hidden="1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hidden="1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hidden="1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hidden="1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hidden="1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hidden="1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hidden="1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hidden="1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hidden="1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hidden="1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hidden="1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hidden="1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hidden="1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hidden="1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hidden="1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hidden="1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hidden="1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hidden="1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hidden="1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hidden="1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hidden="1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hidden="1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hidden="1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hidden="1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hidden="1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hidden="1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hidden="1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hidden="1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hidden="1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hidden="1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hidden="1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hidden="1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hidden="1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hidden="1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hidden="1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hidden="1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hidden="1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hidden="1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hidden="1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hidden="1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hidden="1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hidden="1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hidden="1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hidden="1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hidden="1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hidden="1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hidden="1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hidden="1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hidden="1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hidden="1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hidden="1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hidden="1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hidden="1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hidden="1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hidden="1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hidden="1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hidden="1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hidden="1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hidden="1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hidden="1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hidden="1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hidden="1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hidden="1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hidden="1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hidden="1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hidden="1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hidden="1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hidden="1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hidden="1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hidden="1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hidden="1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hidden="1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hidden="1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hidden="1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hidden="1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hidden="1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hidden="1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hidden="1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hidden="1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hidden="1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hidden="1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hidden="1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hidden="1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hidden="1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hidden="1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hidden="1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hidden="1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hidden="1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hidden="1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hidden="1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hidden="1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hidden="1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hidden="1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hidden="1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hidden="1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hidden="1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hidden="1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hidden="1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hidden="1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hidden="1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hidden="1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hidden="1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hidden="1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hidden="1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hidden="1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hidden="1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hidden="1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hidden="1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hidden="1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hidden="1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hidden="1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hidden="1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hidden="1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hidden="1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hidden="1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hidden="1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hidden="1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hidden="1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hidden="1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hidden="1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hidden="1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hidden="1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hidden="1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hidden="1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hidden="1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hidden="1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hidden="1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hidden="1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hidden="1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hidden="1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hidden="1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hidden="1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hidden="1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hidden="1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hidden="1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hidden="1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hidden="1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hidden="1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hidden="1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hidden="1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hidden="1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hidden="1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hidden="1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hidden="1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hidden="1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hidden="1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hidden="1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hidden="1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hidden="1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hidden="1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hidden="1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hidden="1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hidden="1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hidden="1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hidden="1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hidden="1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hidden="1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hidden="1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hidden="1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hidden="1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hidden="1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hidden="1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hidden="1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hidden="1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hidden="1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hidden="1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hidden="1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hidden="1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hidden="1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hidden="1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hidden="1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hidden="1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hidden="1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hidden="1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hidden="1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hidden="1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hidden="1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hidden="1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hidden="1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hidden="1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hidden="1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hidden="1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hidden="1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hidden="1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hidden="1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hidden="1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hidden="1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hidden="1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hidden="1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hidden="1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hidden="1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hidden="1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hidden="1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hidden="1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hidden="1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hidden="1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hidden="1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hidden="1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hidden="1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hidden="1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hidden="1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hidden="1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hidden="1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hidden="1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hidden="1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hidden="1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hidden="1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hidden="1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hidden="1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hidden="1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hidden="1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hidden="1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hidden="1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hidden="1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hidden="1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hidden="1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hidden="1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hidden="1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hidden="1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hidden="1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hidden="1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hidden="1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hidden="1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hidden="1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hidden="1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hidden="1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hidden="1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hidden="1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hidden="1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hidden="1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hidden="1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hidden="1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hidden="1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hidden="1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hidden="1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hidden="1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hidden="1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hidden="1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hidden="1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hidden="1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hidden="1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hidden="1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hidden="1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hidden="1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hidden="1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hidden="1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hidden="1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hidden="1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hidden="1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hidden="1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hidden="1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hidden="1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hidden="1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hidden="1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hidden="1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hidden="1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hidden="1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hidden="1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hidden="1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hidden="1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hidden="1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hidden="1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hidden="1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hidden="1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hidden="1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hidden="1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hidden="1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hidden="1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hidden="1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hidden="1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hidden="1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hidden="1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hidden="1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hidden="1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hidden="1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hidden="1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hidden="1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hidden="1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hidden="1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hidden="1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hidden="1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hidden="1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hidden="1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hidden="1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hidden="1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hidden="1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hidden="1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hidden="1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hidden="1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hidden="1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hidden="1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hidden="1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hidden="1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hidden="1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hidden="1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hidden="1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hidden="1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hidden="1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hidden="1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hidden="1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hidden="1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hidden="1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hidden="1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hidden="1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hidden="1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hidden="1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hidden="1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hidden="1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hidden="1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hidden="1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hidden="1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hidden="1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hidden="1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hidden="1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hidden="1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hidden="1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hidden="1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hidden="1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hidden="1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hidden="1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hidden="1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hidden="1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hidden="1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hidden="1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hidden="1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hidden="1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hidden="1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hidden="1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hidden="1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hidden="1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hidden="1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hidden="1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hidden="1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hidden="1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hidden="1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hidden="1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hidden="1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hidden="1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hidden="1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hidden="1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hidden="1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hidden="1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hidden="1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hidden="1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hidden="1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hidden="1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hidden="1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hidden="1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hidden="1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hidden="1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hidden="1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hidden="1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hidden="1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hidden="1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hidden="1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hidden="1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hidden="1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hidden="1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hidden="1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hidden="1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hidden="1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hidden="1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hidden="1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hidden="1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hidden="1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hidden="1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hidden="1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hidden="1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hidden="1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hidden="1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hidden="1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hidden="1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hidden="1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hidden="1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hidden="1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hidden="1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hidden="1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hidden="1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hidden="1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hidden="1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hidden="1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hidden="1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hidden="1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hidden="1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hidden="1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hidden="1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hidden="1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hidden="1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hidden="1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hidden="1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hidden="1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hidden="1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hidden="1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hidden="1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hidden="1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hidden="1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hidden="1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hidden="1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hidden="1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hidden="1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hidden="1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hidden="1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hidden="1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hidden="1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hidden="1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hidden="1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hidden="1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hidden="1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hidden="1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hidden="1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hidden="1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hidden="1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hidden="1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hidden="1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hidden="1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hidden="1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hidden="1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hidden="1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hidden="1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hidden="1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hidden="1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hidden="1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hidden="1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hidden="1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hidden="1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hidden="1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hidden="1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hidden="1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hidden="1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hidden="1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hidden="1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hidden="1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hidden="1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hidden="1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hidden="1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hidden="1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hidden="1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hidden="1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hidden="1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hidden="1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hidden="1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hidden="1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hidden="1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hidden="1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hidden="1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hidden="1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hidden="1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hidden="1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hidden="1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hidden="1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hidden="1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hidden="1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hidden="1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hidden="1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hidden="1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hidden="1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hidden="1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hidden="1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hidden="1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hidden="1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hidden="1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hidden="1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hidden="1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hidden="1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hidden="1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hidden="1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hidden="1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hidden="1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hidden="1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hidden="1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hidden="1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hidden="1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hidden="1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hidden="1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hidden="1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hidden="1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hidden="1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hidden="1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hidden="1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hidden="1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hidden="1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hidden="1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hidden="1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hidden="1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hidden="1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hidden="1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hidden="1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hidden="1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hidden="1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hidden="1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hidden="1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hidden="1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hidden="1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hidden="1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hidden="1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hidden="1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hidden="1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hidden="1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hidden="1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hidden="1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hidden="1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hidden="1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hidden="1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hidden="1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hidden="1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hidden="1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hidden="1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hidden="1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hidden="1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hidden="1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hidden="1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hidden="1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hidden="1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hidden="1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hidden="1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hidden="1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hidden="1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hidden="1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hidden="1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hidden="1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hidden="1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hidden="1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hidden="1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hidden="1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hidden="1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hidden="1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hidden="1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hidden="1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hidden="1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hidden="1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hidden="1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hidden="1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hidden="1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hidden="1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hidden="1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hidden="1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hidden="1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hidden="1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hidden="1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hidden="1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hidden="1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hidden="1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hidden="1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hidden="1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hidden="1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hidden="1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hidden="1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hidden="1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hidden="1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hidden="1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hidden="1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hidden="1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hidden="1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hidden="1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hidden="1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hidden="1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hidden="1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hidden="1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hidden="1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hidden="1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hidden="1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hidden="1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hidden="1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hidden="1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hidden="1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hidden="1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hidden="1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hidden="1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hidden="1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hidden="1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hidden="1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hidden="1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hidden="1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hidden="1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hidden="1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hidden="1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hidden="1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hidden="1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hidden="1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hidden="1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hidden="1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hidden="1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hidden="1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hidden="1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hidden="1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hidden="1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hidden="1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hidden="1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hidden="1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hidden="1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hidden="1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hidden="1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hidden="1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hidden="1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hidden="1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hidden="1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hidden="1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hidden="1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hidden="1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hidden="1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hidden="1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hidden="1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hidden="1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hidden="1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hidden="1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hidden="1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hidden="1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hidden="1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hidden="1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hidden="1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hidden="1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hidden="1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hidden="1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hidden="1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hidden="1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hidden="1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hidden="1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hidden="1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hidden="1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hidden="1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hidden="1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hidden="1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hidden="1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hidden="1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hidden="1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hidden="1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hidden="1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hidden="1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hidden="1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hidden="1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hidden="1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hidden="1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hidden="1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hidden="1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hidden="1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hidden="1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hidden="1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hidden="1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hidden="1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hidden="1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hidden="1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hidden="1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hidden="1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hidden="1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hidden="1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hidden="1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hidden="1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hidden="1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hidden="1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hidden="1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hidden="1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hidden="1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hidden="1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hidden="1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hidden="1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hidden="1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hidden="1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hidden="1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hidden="1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hidden="1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hidden="1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hidden="1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hidden="1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hidden="1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hidden="1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hidden="1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hidden="1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hidden="1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hidden="1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hidden="1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hidden="1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hidden="1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hidden="1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hidden="1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hidden="1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hidden="1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hidden="1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hidden="1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hidden="1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hidden="1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hidden="1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hidden="1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hidden="1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hidden="1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hidden="1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hidden="1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hidden="1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hidden="1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hidden="1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hidden="1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hidden="1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hidden="1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hidden="1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hidden="1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hidden="1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hidden="1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hidden="1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hidden="1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hidden="1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hidden="1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hidden="1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hidden="1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hidden="1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hidden="1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hidden="1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hidden="1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hidden="1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hidden="1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hidden="1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hidden="1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hidden="1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hidden="1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hidden="1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hidden="1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hidden="1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hidden="1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hidden="1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hidden="1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hidden="1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hidden="1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hidden="1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hidden="1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hidden="1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hidden="1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hidden="1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hidden="1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hidden="1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hidden="1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hidden="1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hidden="1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hidden="1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hidden="1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hidden="1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hidden="1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hidden="1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hidden="1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hidden="1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hidden="1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hidden="1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hidden="1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hidden="1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hidden="1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hidden="1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hidden="1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hidden="1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hidden="1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hidden="1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hidden="1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hidden="1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hidden="1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hidden="1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hidden="1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hidden="1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hidden="1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hidden="1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hidden="1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hidden="1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hidden="1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hidden="1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hidden="1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hidden="1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hidden="1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hidden="1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hidden="1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hidden="1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hidden="1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hidden="1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hidden="1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hidden="1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hidden="1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hidden="1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hidden="1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hidden="1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hidden="1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hidden="1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hidden="1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hidden="1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hidden="1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hidden="1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hidden="1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hidden="1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hidden="1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hidden="1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hidden="1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hidden="1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hidden="1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hidden="1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hidden="1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hidden="1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hidden="1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hidden="1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hidden="1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hidden="1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hidden="1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hidden="1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hidden="1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hidden="1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hidden="1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hidden="1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hidden="1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hidden="1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hidden="1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hidden="1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hidden="1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hidden="1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hidden="1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hidden="1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hidden="1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hidden="1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hidden="1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hidden="1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hidden="1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hidden="1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hidden="1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hidden="1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hidden="1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hidden="1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hidden="1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hidden="1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hidden="1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hidden="1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hidden="1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hidden="1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hidden="1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hidden="1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hidden="1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hidden="1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hidden="1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hidden="1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hidden="1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hidden="1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hidden="1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hidden="1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hidden="1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hidden="1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hidden="1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hidden="1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hidden="1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hidden="1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hidden="1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hidden="1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hidden="1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hidden="1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hidden="1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hidden="1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hidden="1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hidden="1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hidden="1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hidden="1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hidden="1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hidden="1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hidden="1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hidden="1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hidden="1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hidden="1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hidden="1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hidden="1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hidden="1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hidden="1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hidden="1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hidden="1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hidden="1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hidden="1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hidden="1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hidden="1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hidden="1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hidden="1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hidden="1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hidden="1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hidden="1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hidden="1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hidden="1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hidden="1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hidden="1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hidden="1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hidden="1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hidden="1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hidden="1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hidden="1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hidden="1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hidden="1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hidden="1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hidden="1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hidden="1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hidden="1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hidden="1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hidden="1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hidden="1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hidden="1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hidden="1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hidden="1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hidden="1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hidden="1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hidden="1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hidden="1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hidden="1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hidden="1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hidden="1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hidden="1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hidden="1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hidden="1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hidden="1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hidden="1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hidden="1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hidden="1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hidden="1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hidden="1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hidden="1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hidden="1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hidden="1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hidden="1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hidden="1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hidden="1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hidden="1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hidden="1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hidden="1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hidden="1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hidden="1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hidden="1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hidden="1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hidden="1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hidden="1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hidden="1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hidden="1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hidden="1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hidden="1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hidden="1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hidden="1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hidden="1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hidden="1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hidden="1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hidden="1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hidden="1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hidden="1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hidden="1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hidden="1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hidden="1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hidden="1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hidden="1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hidden="1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hidden="1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hidden="1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hidden="1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hidden="1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hidden="1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hidden="1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hidden="1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hidden="1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hidden="1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hidden="1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hidden="1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hidden="1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hidden="1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hidden="1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hidden="1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hidden="1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hidden="1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hidden="1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hidden="1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hidden="1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hidden="1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hidden="1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hidden="1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hidden="1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hidden="1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hidden="1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hidden="1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hidden="1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hidden="1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hidden="1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hidden="1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hidden="1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hidden="1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hidden="1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hidden="1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hidden="1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hidden="1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hidden="1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hidden="1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hidden="1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hidden="1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hidden="1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hidden="1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hidden="1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hidden="1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hidden="1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hidden="1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hidden="1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hidden="1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hidden="1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hidden="1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hidden="1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hidden="1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hidden="1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hidden="1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hidden="1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hidden="1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hidden="1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hidden="1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hidden="1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hidden="1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hidden="1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hidden="1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hidden="1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hidden="1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hidden="1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hidden="1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hidden="1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hidden="1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hidden="1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hidden="1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hidden="1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hidden="1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hidden="1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hidden="1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hidden="1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hidden="1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hidden="1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hidden="1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hidden="1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hidden="1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hidden="1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hidden="1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hidden="1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hidden="1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hidden="1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hidden="1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hidden="1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hidden="1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hidden="1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hidden="1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hidden="1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hidden="1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hidden="1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hidden="1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hidden="1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hidden="1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hidden="1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hidden="1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hidden="1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hidden="1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hidden="1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hidden="1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hidden="1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hidden="1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hidden="1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hidden="1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hidden="1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hidden="1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hidden="1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hidden="1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hidden="1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hidden="1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hidden="1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hidden="1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hidden="1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hidden="1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hidden="1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hidden="1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hidden="1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hidden="1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hidden="1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hidden="1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hidden="1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hidden="1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hidden="1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hidden="1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hidden="1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hidden="1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hidden="1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hidden="1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hidden="1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hidden="1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hidden="1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hidden="1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hidden="1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hidden="1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hidden="1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hidden="1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hidden="1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hidden="1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hidden="1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hidden="1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hidden="1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hidden="1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hidden="1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hidden="1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hidden="1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hidden="1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hidden="1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hidden="1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hidden="1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hidden="1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hidden="1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hidden="1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hidden="1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hidden="1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hidden="1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hidden="1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hidden="1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hidden="1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hidden="1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hidden="1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hidden="1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hidden="1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hidden="1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hidden="1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hidden="1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hidden="1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hidden="1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hidden="1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hidden="1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hidden="1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hidden="1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hidden="1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hidden="1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hidden="1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hidden="1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hidden="1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hidden="1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hidden="1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hidden="1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hidden="1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hidden="1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hidden="1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hidden="1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hidden="1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hidden="1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hidden="1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hidden="1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hidden="1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hidden="1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hidden="1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hidden="1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hidden="1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hidden="1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hidden="1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hidden="1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hidden="1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hidden="1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hidden="1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hidden="1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hidden="1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hidden="1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hidden="1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hidden="1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hidden="1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hidden="1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hidden="1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hidden="1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hidden="1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hidden="1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hidden="1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hidden="1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hidden="1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hidden="1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hidden="1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hidden="1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hidden="1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hidden="1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hidden="1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hidden="1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hidden="1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hidden="1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hidden="1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hidden="1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hidden="1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hidden="1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hidden="1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hidden="1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hidden="1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hidden="1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hidden="1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hidden="1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hidden="1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hidden="1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hidden="1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hidden="1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hidden="1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hidden="1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hidden="1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hidden="1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hidden="1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hidden="1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hidden="1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hidden="1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hidden="1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hidden="1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hidden="1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hidden="1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hidden="1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hidden="1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hidden="1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hidden="1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hidden="1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hidden="1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hidden="1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hidden="1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hidden="1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hidden="1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hidden="1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hidden="1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hidden="1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hidden="1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hidden="1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hidden="1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hidden="1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hidden="1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hidden="1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hidden="1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hidden="1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hidden="1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hidden="1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hidden="1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hidden="1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hidden="1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hidden="1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hidden="1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hidden="1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hidden="1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hidden="1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hidden="1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hidden="1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hidden="1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hidden="1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hidden="1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hidden="1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hidden="1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hidden="1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hidden="1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hidden="1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hidden="1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hidden="1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hidden="1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hidden="1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hidden="1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hidden="1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hidden="1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hidden="1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hidden="1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hidden="1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hidden="1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hidden="1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hidden="1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hidden="1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hidden="1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hidden="1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hidden="1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hidden="1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hidden="1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hidden="1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hidden="1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hidden="1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hidden="1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hidden="1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hidden="1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hidden="1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hidden="1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hidden="1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hidden="1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hidden="1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hidden="1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hidden="1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hidden="1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hidden="1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hidden="1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hidden="1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hidden="1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hidden="1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hidden="1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hidden="1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hidden="1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hidden="1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hidden="1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hidden="1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hidden="1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hidden="1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hidden="1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hidden="1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hidden="1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hidden="1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hidden="1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hidden="1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hidden="1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hidden="1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hidden="1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hidden="1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hidden="1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hidden="1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hidden="1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hidden="1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hidden="1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hidden="1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hidden="1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hidden="1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hidden="1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hidden="1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hidden="1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hidden="1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hidden="1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hidden="1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hidden="1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hidden="1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hidden="1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hidden="1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hidden="1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hidden="1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hidden="1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hidden="1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hidden="1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hidden="1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hidden="1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hidden="1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hidden="1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hidden="1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hidden="1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hidden="1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hidden="1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hidden="1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hidden="1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hidden="1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hidden="1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hidden="1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hidden="1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hidden="1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hidden="1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hidden="1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hidden="1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hidden="1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hidden="1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hidden="1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hidden="1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hidden="1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hidden="1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hidden="1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hidden="1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hidden="1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hidden="1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hidden="1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hidden="1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hidden="1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hidden="1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hidden="1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hidden="1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hidden="1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hidden="1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hidden="1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hidden="1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hidden="1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hidden="1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hidden="1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hidden="1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hidden="1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hidden="1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hidden="1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hidden="1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hidden="1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hidden="1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hidden="1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hidden="1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hidden="1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hidden="1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hidden="1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hidden="1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hidden="1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hidden="1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hidden="1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hidden="1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hidden="1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hidden="1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hidden="1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hidden="1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hidden="1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hidden="1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hidden="1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hidden="1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hidden="1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hidden="1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hidden="1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hidden="1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hidden="1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hidden="1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hidden="1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hidden="1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hidden="1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hidden="1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hidden="1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hidden="1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hidden="1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hidden="1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hidden="1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hidden="1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hidden="1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hidden="1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hidden="1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hidden="1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hidden="1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hidden="1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hidden="1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hidden="1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hidden="1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hidden="1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hidden="1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hidden="1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hidden="1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hidden="1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hidden="1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hidden="1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hidden="1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hidden="1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hidden="1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hidden="1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hidden="1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hidden="1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hidden="1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hidden="1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hidden="1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hidden="1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hidden="1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hidden="1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hidden="1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hidden="1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hidden="1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hidden="1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hidden="1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hidden="1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hidden="1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hidden="1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hidden="1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hidden="1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hidden="1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hidden="1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hidden="1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hidden="1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hidden="1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hidden="1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hidden="1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hidden="1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hidden="1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hidden="1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hidden="1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hidden="1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hidden="1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hidden="1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hidden="1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hidden="1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hidden="1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hidden="1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hidden="1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hidden="1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hidden="1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hidden="1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hidden="1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hidden="1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hidden="1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hidden="1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hidden="1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hidden="1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hidden="1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hidden="1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hidden="1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hidden="1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hidden="1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hidden="1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hidden="1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hidden="1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hidden="1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hidden="1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hidden="1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hidden="1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hidden="1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hidden="1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hidden="1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hidden="1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hidden="1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hidden="1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hidden="1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hidden="1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hidden="1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hidden="1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hidden="1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hidden="1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hidden="1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hidden="1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hidden="1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hidden="1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hidden="1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hidden="1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hidden="1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hidden="1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hidden="1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hidden="1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hidden="1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hidden="1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hidden="1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hidden="1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hidden="1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hidden="1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hidden="1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hidden="1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hidden="1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hidden="1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hidden="1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hidden="1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hidden="1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hidden="1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hidden="1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hidden="1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hidden="1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hidden="1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hidden="1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hidden="1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hidden="1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hidden="1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hidden="1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hidden="1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hidden="1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hidden="1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hidden="1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hidden="1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hidden="1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hidden="1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hidden="1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hidden="1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hidden="1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hidden="1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hidden="1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hidden="1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hidden="1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hidden="1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hidden="1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hidden="1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hidden="1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hidden="1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hidden="1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hidden="1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hidden="1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hidden="1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hidden="1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hidden="1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hidden="1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hidden="1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hidden="1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hidden="1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hidden="1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hidden="1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hidden="1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hidden="1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hidden="1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hidden="1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hidden="1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hidden="1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hidden="1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hidden="1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hidden="1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hidden="1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hidden="1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hidden="1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hidden="1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hidden="1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hidden="1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hidden="1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hidden="1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hidden="1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hidden="1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hidden="1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hidden="1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hidden="1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hidden="1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hidden="1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hidden="1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hidden="1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hidden="1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hidden="1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hidden="1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hidden="1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hidden="1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hidden="1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hidden="1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hidden="1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hidden="1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hidden="1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hidden="1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hidden="1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hidden="1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hidden="1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hidden="1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hidden="1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hidden="1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hidden="1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hidden="1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hidden="1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hidden="1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hidden="1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hidden="1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hidden="1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hidden="1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hidden="1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hidden="1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hidden="1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hidden="1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hidden="1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hidden="1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hidden="1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hidden="1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hidden="1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hidden="1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hidden="1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hidden="1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hidden="1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hidden="1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hidden="1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hidden="1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hidden="1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hidden="1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hidden="1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hidden="1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hidden="1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hidden="1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hidden="1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hidden="1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hidden="1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hidden="1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hidden="1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hidden="1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hidden="1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hidden="1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hidden="1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hidden="1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hidden="1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hidden="1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hidden="1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hidden="1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hidden="1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hidden="1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hidden="1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hidden="1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hidden="1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hidden="1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hidden="1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hidden="1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hidden="1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hidden="1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hidden="1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hidden="1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hidden="1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hidden="1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hidden="1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hidden="1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hidden="1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hidden="1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hidden="1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hidden="1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hidden="1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hidden="1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hidden="1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hidden="1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hidden="1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hidden="1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hidden="1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hidden="1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hidden="1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hidden="1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hidden="1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hidden="1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hidden="1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hidden="1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hidden="1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hidden="1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hidden="1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hidden="1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hidden="1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hidden="1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hidden="1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hidden="1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hidden="1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hidden="1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hidden="1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hidden="1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hidden="1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hidden="1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hidden="1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hidden="1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hidden="1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hidden="1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hidden="1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hidden="1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hidden="1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hidden="1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hidden="1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hidden="1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hidden="1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hidden="1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hidden="1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hidden="1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hidden="1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hidden="1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hidden="1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hidden="1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hidden="1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hidden="1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hidden="1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hidden="1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hidden="1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hidden="1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hidden="1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hidden="1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hidden="1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hidden="1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hidden="1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hidden="1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hidden="1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hidden="1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hidden="1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hidden="1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hidden="1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hidden="1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hidden="1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hidden="1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hidden="1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hidden="1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hidden="1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hidden="1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hidden="1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hidden="1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hidden="1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hidden="1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hidden="1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hidden="1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hidden="1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hidden="1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hidden="1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hidden="1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hidden="1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hidden="1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hidden="1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hidden="1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hidden="1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hidden="1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hidden="1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hidden="1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hidden="1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hidden="1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hidden="1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hidden="1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hidden="1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hidden="1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hidden="1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hidden="1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hidden="1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hidden="1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hidden="1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hidden="1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hidden="1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hidden="1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hidden="1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hidden="1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hidden="1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hidden="1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hidden="1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hidden="1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hidden="1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hidden="1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hidden="1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hidden="1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hidden="1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hidden="1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hidden="1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hidden="1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hidden="1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hidden="1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hidden="1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hidden="1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hidden="1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hidden="1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hidden="1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hidden="1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hidden="1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hidden="1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hidden="1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hidden="1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hidden="1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hidden="1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hidden="1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hidden="1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hidden="1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hidden="1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hidden="1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hidden="1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hidden="1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hidden="1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hidden="1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hidden="1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hidden="1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hidden="1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hidden="1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hidden="1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hidden="1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hidden="1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hidden="1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hidden="1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hidden="1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hidden="1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hidden="1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hidden="1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hidden="1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hidden="1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hidden="1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hidden="1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hidden="1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hidden="1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hidden="1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hidden="1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hidden="1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hidden="1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hidden="1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hidden="1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hidden="1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hidden="1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hidden="1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hidden="1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hidden="1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hidden="1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hidden="1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hidden="1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hidden="1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hidden="1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hidden="1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hidden="1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hidden="1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hidden="1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hidden="1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hidden="1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hidden="1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hidden="1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hidden="1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hidden="1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hidden="1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hidden="1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hidden="1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hidden="1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hidden="1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hidden="1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hidden="1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hidden="1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hidden="1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hidden="1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hidden="1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hidden="1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hidden="1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hidden="1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hidden="1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hidden="1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hidden="1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hidden="1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hidden="1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hidden="1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hidden="1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hidden="1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hidden="1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hidden="1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hidden="1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hidden="1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hidden="1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hidden="1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hidden="1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hidden="1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hidden="1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hidden="1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hidden="1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hidden="1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hidden="1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hidden="1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hidden="1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hidden="1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hidden="1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hidden="1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hidden="1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hidden="1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hidden="1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hidden="1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hidden="1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hidden="1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hidden="1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hidden="1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hidden="1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hidden="1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hidden="1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hidden="1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hidden="1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hidden="1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hidden="1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hidden="1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hidden="1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hidden="1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hidden="1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hidden="1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hidden="1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hidden="1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hidden="1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hidden="1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hidden="1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hidden="1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hidden="1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hidden="1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hidden="1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hidden="1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hidden="1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hidden="1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hidden="1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hidden="1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hidden="1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hidden="1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hidden="1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hidden="1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hidden="1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hidden="1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hidden="1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hidden="1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hidden="1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hidden="1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hidden="1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hidden="1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hidden="1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hidden="1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hidden="1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hidden="1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hidden="1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hidden="1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hidden="1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hidden="1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hidden="1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hidden="1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hidden="1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hidden="1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hidden="1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hidden="1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hidden="1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hidden="1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hidden="1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hidden="1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hidden="1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hidden="1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hidden="1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hidden="1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hidden="1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hidden="1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hidden="1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hidden="1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hidden="1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hidden="1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hidden="1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hidden="1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hidden="1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hidden="1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hidden="1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hidden="1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hidden="1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hidden="1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hidden="1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hidden="1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hidden="1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hidden="1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hidden="1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hidden="1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hidden="1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hidden="1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hidden="1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hidden="1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hidden="1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hidden="1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hidden="1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hidden="1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hidden="1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hidden="1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hidden="1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hidden="1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hidden="1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hidden="1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hidden="1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hidden="1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hidden="1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hidden="1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hidden="1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hidden="1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hidden="1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hidden="1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hidden="1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hidden="1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hidden="1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hidden="1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hidden="1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hidden="1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hidden="1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hidden="1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hidden="1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hidden="1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hidden="1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hidden="1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hidden="1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hidden="1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hidden="1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hidden="1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hidden="1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hidden="1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hidden="1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hidden="1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hidden="1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hidden="1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hidden="1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hidden="1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hidden="1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hidden="1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hidden="1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hidden="1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hidden="1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hidden="1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hidden="1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hidden="1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hidden="1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hidden="1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hidden="1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hidden="1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hidden="1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hidden="1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hidden="1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hidden="1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hidden="1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hidden="1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hidden="1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hidden="1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hidden="1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hidden="1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hidden="1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hidden="1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hidden="1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hidden="1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hidden="1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hidden="1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hidden="1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hidden="1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hidden="1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hidden="1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hidden="1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hidden="1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hidden="1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hidden="1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hidden="1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hidden="1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hidden="1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hidden="1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hidden="1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hidden="1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hidden="1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hidden="1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hidden="1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hidden="1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hidden="1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hidden="1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hidden="1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hidden="1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hidden="1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hidden="1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hidden="1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hidden="1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hidden="1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hidden="1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hidden="1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hidden="1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hidden="1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hidden="1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hidden="1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hidden="1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hidden="1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hidden="1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hidden="1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hidden="1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hidden="1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hidden="1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hidden="1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hidden="1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hidden="1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hidden="1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hidden="1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hidden="1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hidden="1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hidden="1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hidden="1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hidden="1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hidden="1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hidden="1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hidden="1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hidden="1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hidden="1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hidden="1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hidden="1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hidden="1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hidden="1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hidden="1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hidden="1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hidden="1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hidden="1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hidden="1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hidden="1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hidden="1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hidden="1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hidden="1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hidden="1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hidden="1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hidden="1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hidden="1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hidden="1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hidden="1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hidden="1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hidden="1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hidden="1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hidden="1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hidden="1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hidden="1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hidden="1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hidden="1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hidden="1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hidden="1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hidden="1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hidden="1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hidden="1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hidden="1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hidden="1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hidden="1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hidden="1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hidden="1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hidden="1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hidden="1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hidden="1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hidden="1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hidden="1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hidden="1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hidden="1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hidden="1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hidden="1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hidden="1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hidden="1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hidden="1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hidden="1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hidden="1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hidden="1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hidden="1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hidden="1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hidden="1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hidden="1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hidden="1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hidden="1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hidden="1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hidden="1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hidden="1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hidden="1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hidden="1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hidden="1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hidden="1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hidden="1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hidden="1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hidden="1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hidden="1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hidden="1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hidden="1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hidden="1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hidden="1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hidden="1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hidden="1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hidden="1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hidden="1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hidden="1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hidden="1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hidden="1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hidden="1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hidden="1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hidden="1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hidden="1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hidden="1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hidden="1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hidden="1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hidden="1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hidden="1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hidden="1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hidden="1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hidden="1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hidden="1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hidden="1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hidden="1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hidden="1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hidden="1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hidden="1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hidden="1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hidden="1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hidden="1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hidden="1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hidden="1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hidden="1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hidden="1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hidden="1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hidden="1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hidden="1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hidden="1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hidden="1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hidden="1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hidden="1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hidden="1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hidden="1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hidden="1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hidden="1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hidden="1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hidden="1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hidden="1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hidden="1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hidden="1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hidden="1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hidden="1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hidden="1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hidden="1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hidden="1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hidden="1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hidden="1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hidden="1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hidden="1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hidden="1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hidden="1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hidden="1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hidden="1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hidden="1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hidden="1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hidden="1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hidden="1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hidden="1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hidden="1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hidden="1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hidden="1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hidden="1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hidden="1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hidden="1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hidden="1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hidden="1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hidden="1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hidden="1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hidden="1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hidden="1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hidden="1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hidden="1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hidden="1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hidden="1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hidden="1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hidden="1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hidden="1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hidden="1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hidden="1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hidden="1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hidden="1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hidden="1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hidden="1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hidden="1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hidden="1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hidden="1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hidden="1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hidden="1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hidden="1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hidden="1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hidden="1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hidden="1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hidden="1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hidden="1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hidden="1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hidden="1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hidden="1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hidden="1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hidden="1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hidden="1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hidden="1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hidden="1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hidden="1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hidden="1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hidden="1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hidden="1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hidden="1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hidden="1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hidden="1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hidden="1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hidden="1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hidden="1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hidden="1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hidden="1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hidden="1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hidden="1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hidden="1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hidden="1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hidden="1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hidden="1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hidden="1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hidden="1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hidden="1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hidden="1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hidden="1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hidden="1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hidden="1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hidden="1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hidden="1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hidden="1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hidden="1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hidden="1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hidden="1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hidden="1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hidden="1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hidden="1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hidden="1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hidden="1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hidden="1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hidden="1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hidden="1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hidden="1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hidden="1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hidden="1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hidden="1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hidden="1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hidden="1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hidden="1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hidden="1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hidden="1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hidden="1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hidden="1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hidden="1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hidden="1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hidden="1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hidden="1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hidden="1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hidden="1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hidden="1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hidden="1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hidden="1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hidden="1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hidden="1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hidden="1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hidden="1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hidden="1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hidden="1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hidden="1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hidden="1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hidden="1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hidden="1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hidden="1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hidden="1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hidden="1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hidden="1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hidden="1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hidden="1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hidden="1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hidden="1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hidden="1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hidden="1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hidden="1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hidden="1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hidden="1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hidden="1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hidden="1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hidden="1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hidden="1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hidden="1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hidden="1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hidden="1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hidden="1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hidden="1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hidden="1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hidden="1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hidden="1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hidden="1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hidden="1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hidden="1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hidden="1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hidden="1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hidden="1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hidden="1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hidden="1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hidden="1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hidden="1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hidden="1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hidden="1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hidden="1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hidden="1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hidden="1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hidden="1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hidden="1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hidden="1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hidden="1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hidden="1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hidden="1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hidden="1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hidden="1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hidden="1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hidden="1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hidden="1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hidden="1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hidden="1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hidden="1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hidden="1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hidden="1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hidden="1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hidden="1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hidden="1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hidden="1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hidden="1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hidden="1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hidden="1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hidden="1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hidden="1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hidden="1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hidden="1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hidden="1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hidden="1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hidden="1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hidden="1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hidden="1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hidden="1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hidden="1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hidden="1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hidden="1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hidden="1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hidden="1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hidden="1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hidden="1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hidden="1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hidden="1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hidden="1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hidden="1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hidden="1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hidden="1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hidden="1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hidden="1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hidden="1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hidden="1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hidden="1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hidden="1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hidden="1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hidden="1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hidden="1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hidden="1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hidden="1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hidden="1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hidden="1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hidden="1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hidden="1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hidden="1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hidden="1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hidden="1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hidden="1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hidden="1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hidden="1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hidden="1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hidden="1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hidden="1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hidden="1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hidden="1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hidden="1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hidden="1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hidden="1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hidden="1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hidden="1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hidden="1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hidden="1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hidden="1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hidden="1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hidden="1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hidden="1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hidden="1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hidden="1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hidden="1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hidden="1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hidden="1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hidden="1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hidden="1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hidden="1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hidden="1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hidden="1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hidden="1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hidden="1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hidden="1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hidden="1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hidden="1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hidden="1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hidden="1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hidden="1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hidden="1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hidden="1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hidden="1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hidden="1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hidden="1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hidden="1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hidden="1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hidden="1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hidden="1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hidden="1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hidden="1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hidden="1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hidden="1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hidden="1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hidden="1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hidden="1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hidden="1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hidden="1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hidden="1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hidden="1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hidden="1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hidden="1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hidden="1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hidden="1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hidden="1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hidden="1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hidden="1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hidden="1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hidden="1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hidden="1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hidden="1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hidden="1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hidden="1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hidden="1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hidden="1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hidden="1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hidden="1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hidden="1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hidden="1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hidden="1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hidden="1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hidden="1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hidden="1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hidden="1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hidden="1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hidden="1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hidden="1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hidden="1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hidden="1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hidden="1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hidden="1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hidden="1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hidden="1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hidden="1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hidden="1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hidden="1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hidden="1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hidden="1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hidden="1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hidden="1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hidden="1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hidden="1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hidden="1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hidden="1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hidden="1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hidden="1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hidden="1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hidden="1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hidden="1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hidden="1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hidden="1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hidden="1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hidden="1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hidden="1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hidden="1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hidden="1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hidden="1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hidden="1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hidden="1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hidden="1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hidden="1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hidden="1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hidden="1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hidden="1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hidden="1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hidden="1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hidden="1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hidden="1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hidden="1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hidden="1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hidden="1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hidden="1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hidden="1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hidden="1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hidden="1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hidden="1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hidden="1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hidden="1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hidden="1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hidden="1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hidden="1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hidden="1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hidden="1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hidden="1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hidden="1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hidden="1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hidden="1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hidden="1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hidden="1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hidden="1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hidden="1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hidden="1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hidden="1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hidden="1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hidden="1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hidden="1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hidden="1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hidden="1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hidden="1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hidden="1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hidden="1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hidden="1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hidden="1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hidden="1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hidden="1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hidden="1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hidden="1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hidden="1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hidden="1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hidden="1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hidden="1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hidden="1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hidden="1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hidden="1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hidden="1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hidden="1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hidden="1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hidden="1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hidden="1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hidden="1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hidden="1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hidden="1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hidden="1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hidden="1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hidden="1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hidden="1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hidden="1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hidden="1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hidden="1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hidden="1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hidden="1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hidden="1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hidden="1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hidden="1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hidden="1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hidden="1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hidden="1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hidden="1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hidden="1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hidden="1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hidden="1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hidden="1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hidden="1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hidden="1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hidden="1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hidden="1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hidden="1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hidden="1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hidden="1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hidden="1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hidden="1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hidden="1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hidden="1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hidden="1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hidden="1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hidden="1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hidden="1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hidden="1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hidden="1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hidden="1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hidden="1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hidden="1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hidden="1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hidden="1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hidden="1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hidden="1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hidden="1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hidden="1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hidden="1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hidden="1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hidden="1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hidden="1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hidden="1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hidden="1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hidden="1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hidden="1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hidden="1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hidden="1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hidden="1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hidden="1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hidden="1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hidden="1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hidden="1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hidden="1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hidden="1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hidden="1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hidden="1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hidden="1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hidden="1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hidden="1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hidden="1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hidden="1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hidden="1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hidden="1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hidden="1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hidden="1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hidden="1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hidden="1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hidden="1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hidden="1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hidden="1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hidden="1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hidden="1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hidden="1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hidden="1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hidden="1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hidden="1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hidden="1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hidden="1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hidden="1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hidden="1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hidden="1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hidden="1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hidden="1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hidden="1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hidden="1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hidden="1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hidden="1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hidden="1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hidden="1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hidden="1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hidden="1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hidden="1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hidden="1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hidden="1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hidden="1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hidden="1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hidden="1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hidden="1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hidden="1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hidden="1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hidden="1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hidden="1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hidden="1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hidden="1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hidden="1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hidden="1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hidden="1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hidden="1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hidden="1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hidden="1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hidden="1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hidden="1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hidden="1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hidden="1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hidden="1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hidden="1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hidden="1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hidden="1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hidden="1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hidden="1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hidden="1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hidden="1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hidden="1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hidden="1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hidden="1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hidden="1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hidden="1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hidden="1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hidden="1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hidden="1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hidden="1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hidden="1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hidden="1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hidden="1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hidden="1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hidden="1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hidden="1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hidden="1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hidden="1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hidden="1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hidden="1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hidden="1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hidden="1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hidden="1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hidden="1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hidden="1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hidden="1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hidden="1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hidden="1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hidden="1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hidden="1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hidden="1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hidden="1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hidden="1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hidden="1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hidden="1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hidden="1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hidden="1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hidden="1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hidden="1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hidden="1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hidden="1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hidden="1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hidden="1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hidden="1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hidden="1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hidden="1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hidden="1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hidden="1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hidden="1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hidden="1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hidden="1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hidden="1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hidden="1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hidden="1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hidden="1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hidden="1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hidden="1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hidden="1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hidden="1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hidden="1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hidden="1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hidden="1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hidden="1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hidden="1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hidden="1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hidden="1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hidden="1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hidden="1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hidden="1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hidden="1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hidden="1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hidden="1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hidden="1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hidden="1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hidden="1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hidden="1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hidden="1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hidden="1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hidden="1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hidden="1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hidden="1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hidden="1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hidden="1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hidden="1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hidden="1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hidden="1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hidden="1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hidden="1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hidden="1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hidden="1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hidden="1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hidden="1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hidden="1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hidden="1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hidden="1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hidden="1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hidden="1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hidden="1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hidden="1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hidden="1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hidden="1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hidden="1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hidden="1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hidden="1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hidden="1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hidden="1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hidden="1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hidden="1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hidden="1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hidden="1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hidden="1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hidden="1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hidden="1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hidden="1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hidden="1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hidden="1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hidden="1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hidden="1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hidden="1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hidden="1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hidden="1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hidden="1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hidden="1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hidden="1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hidden="1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hidden="1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hidden="1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hidden="1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hidden="1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hidden="1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hidden="1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hidden="1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hidden="1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hidden="1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hidden="1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hidden="1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hidden="1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hidden="1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hidden="1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hidden="1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hidden="1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hidden="1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hidden="1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hidden="1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hidden="1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hidden="1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hidden="1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hidden="1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hidden="1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hidden="1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hidden="1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hidden="1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hidden="1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hidden="1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hidden="1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hidden="1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hidden="1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hidden="1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hidden="1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hidden="1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hidden="1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hidden="1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hidden="1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hidden="1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hidden="1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hidden="1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hidden="1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hidden="1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hidden="1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hidden="1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hidden="1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hidden="1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hidden="1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hidden="1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hidden="1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hidden="1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hidden="1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hidden="1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hidden="1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hidden="1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hidden="1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hidden="1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hidden="1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hidden="1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hidden="1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hidden="1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hidden="1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hidden="1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hidden="1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hidden="1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hidden="1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hidden="1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hidden="1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hidden="1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hidden="1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hidden="1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hidden="1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hidden="1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hidden="1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hidden="1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hidden="1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hidden="1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hidden="1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hidden="1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hidden="1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hidden="1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hidden="1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hidden="1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hidden="1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hidden="1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hidden="1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hidden="1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hidden="1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hidden="1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hidden="1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hidden="1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hidden="1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hidden="1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hidden="1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hidden="1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hidden="1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hidden="1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hidden="1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hidden="1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hidden="1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hidden="1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hidden="1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hidden="1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hidden="1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hidden="1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hidden="1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hidden="1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hidden="1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hidden="1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hidden="1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hidden="1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hidden="1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hidden="1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hidden="1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hidden="1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hidden="1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hidden="1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hidden="1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hidden="1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hidden="1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hidden="1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hidden="1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hidden="1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hidden="1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hidden="1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hidden="1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hidden="1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hidden="1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hidden="1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hidden="1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hidden="1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hidden="1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hidden="1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hidden="1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hidden="1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hidden="1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hidden="1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hidden="1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hidden="1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hidden="1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hidden="1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hidden="1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hidden="1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hidden="1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hidden="1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hidden="1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hidden="1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hidden="1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hidden="1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hidden="1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hidden="1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hidden="1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hidden="1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hidden="1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hidden="1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hidden="1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hidden="1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hidden="1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hidden="1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hidden="1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hidden="1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hidden="1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hidden="1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hidden="1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hidden="1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hidden="1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hidden="1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hidden="1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hidden="1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hidden="1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hidden="1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hidden="1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hidden="1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hidden="1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hidden="1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hidden="1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hidden="1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hidden="1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hidden="1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hidden="1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hidden="1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hidden="1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hidden="1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hidden="1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hidden="1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hidden="1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hidden="1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hidden="1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hidden="1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hidden="1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hidden="1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hidden="1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hidden="1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hidden="1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hidden="1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hidden="1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hidden="1" customHeight="1" x14ac:dyDescent="0.25">
      <c r="A4864" s="4"/>
    </row>
    <row r="4865" spans="1:8" ht="19.5" hidden="1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hidden="1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hidden="1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hidden="1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hidden="1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hidden="1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hidden="1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hidden="1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hidden="1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hidden="1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hidden="1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hidden="1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hidden="1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hidden="1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hidden="1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hidden="1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hidden="1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hidden="1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hidden="1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hidden="1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hidden="1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hidden="1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hidden="1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hidden="1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hidden="1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hidden="1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hidden="1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hidden="1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hidden="1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hidden="1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hidden="1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hidden="1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hidden="1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hidden="1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hidden="1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hidden="1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hidden="1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hidden="1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hidden="1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hidden="1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hidden="1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hidden="1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hidden="1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hidden="1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hidden="1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hidden="1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hidden="1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hidden="1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hidden="1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hidden="1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hidden="1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hidden="1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hidden="1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hidden="1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hidden="1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hidden="1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hidden="1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hidden="1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hidden="1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hidden="1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hidden="1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hidden="1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hidden="1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hidden="1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hidden="1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hidden="1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hidden="1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hidden="1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hidden="1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hidden="1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hidden="1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hidden="1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hidden="1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hidden="1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hidden="1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hidden="1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hidden="1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hidden="1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hidden="1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hidden="1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hidden="1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hidden="1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hidden="1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hidden="1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hidden="1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hidden="1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hidden="1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hidden="1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hidden="1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hidden="1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hidden="1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hidden="1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hidden="1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hidden="1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hidden="1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hidden="1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hidden="1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hidden="1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hidden="1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hidden="1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hidden="1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hidden="1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hidden="1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hidden="1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hidden="1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hidden="1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hidden="1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hidden="1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hidden="1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hidden="1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hidden="1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hidden="1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hidden="1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hidden="1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hidden="1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hidden="1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hidden="1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hidden="1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hidden="1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hidden="1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hidden="1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hidden="1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hidden="1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hidden="1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hidden="1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hidden="1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hidden="1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hidden="1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hidden="1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hidden="1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hidden="1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hidden="1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hidden="1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hidden="1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hidden="1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hidden="1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hidden="1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hidden="1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hidden="1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hidden="1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hidden="1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hidden="1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hidden="1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hidden="1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hidden="1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hidden="1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hidden="1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hidden="1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hidden="1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hidden="1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hidden="1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hidden="1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hidden="1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hidden="1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hidden="1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hidden="1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hidden="1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hidden="1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hidden="1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hidden="1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hidden="1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hidden="1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hidden="1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hidden="1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hidden="1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hidden="1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hidden="1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hidden="1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hidden="1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hidden="1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hidden="1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hidden="1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hidden="1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hidden="1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hidden="1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hidden="1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hidden="1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hidden="1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hidden="1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hidden="1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hidden="1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hidden="1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hidden="1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hidden="1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hidden="1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hidden="1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hidden="1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hidden="1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hidden="1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hidden="1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hidden="1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hidden="1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hidden="1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hidden="1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hidden="1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hidden="1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hidden="1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hidden="1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hidden="1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hidden="1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hidden="1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hidden="1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hidden="1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hidden="1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hidden="1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hidden="1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hidden="1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hidden="1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hidden="1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hidden="1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hidden="1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hidden="1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hidden="1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hidden="1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hidden="1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hidden="1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hidden="1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hidden="1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hidden="1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hidden="1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hidden="1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hidden="1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hidden="1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hidden="1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hidden="1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hidden="1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hidden="1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hidden="1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hidden="1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hidden="1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hidden="1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hidden="1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hidden="1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hidden="1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hidden="1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hidden="1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hidden="1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hidden="1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hidden="1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hidden="1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hidden="1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hidden="1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hidden="1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hidden="1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hidden="1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hidden="1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hidden="1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hidden="1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hidden="1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hidden="1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hidden="1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hidden="1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hidden="1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hidden="1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hidden="1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hidden="1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hidden="1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hidden="1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hidden="1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hidden="1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hidden="1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hidden="1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hidden="1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hidden="1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hidden="1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hidden="1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hidden="1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hidden="1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hidden="1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hidden="1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hidden="1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hidden="1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hidden="1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hidden="1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hidden="1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hidden="1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hidden="1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hidden="1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hidden="1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hidden="1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hidden="1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hidden="1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hidden="1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hidden="1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hidden="1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hidden="1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hidden="1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hidden="1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hidden="1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hidden="1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hidden="1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hidden="1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hidden="1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hidden="1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hidden="1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hidden="1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hidden="1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hidden="1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hidden="1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hidden="1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hidden="1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hidden="1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hidden="1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hidden="1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hidden="1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hidden="1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hidden="1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hidden="1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hidden="1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hidden="1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hidden="1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hidden="1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hidden="1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hidden="1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hidden="1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hidden="1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hidden="1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hidden="1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hidden="1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hidden="1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hidden="1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hidden="1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hidden="1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hidden="1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hidden="1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hidden="1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hidden="1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hidden="1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hidden="1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hidden="1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hidden="1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hidden="1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hidden="1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hidden="1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hidden="1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hidden="1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hidden="1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hidden="1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hidden="1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hidden="1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hidden="1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hidden="1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hidden="1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hidden="1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hidden="1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hidden="1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hidden="1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hidden="1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hidden="1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hidden="1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hidden="1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hidden="1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hidden="1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hidden="1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hidden="1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hidden="1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hidden="1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hidden="1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hidden="1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hidden="1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hidden="1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hidden="1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hidden="1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hidden="1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hidden="1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hidden="1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hidden="1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hidden="1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hidden="1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hidden="1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hidden="1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hidden="1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hidden="1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hidden="1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hidden="1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hidden="1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hidden="1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hidden="1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hidden="1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hidden="1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hidden="1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hidden="1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hidden="1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hidden="1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hidden="1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hidden="1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hidden="1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hidden="1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hidden="1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hidden="1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hidden="1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hidden="1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hidden="1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hidden="1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hidden="1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hidden="1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hidden="1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hidden="1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hidden="1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hidden="1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hidden="1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hidden="1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hidden="1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hidden="1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hidden="1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hidden="1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hidden="1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hidden="1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hidden="1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hidden="1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hidden="1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hidden="1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hidden="1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hidden="1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hidden="1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hidden="1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hidden="1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hidden="1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hidden="1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hidden="1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hidden="1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hidden="1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hidden="1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hidden="1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hidden="1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hidden="1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hidden="1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hidden="1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hidden="1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hidden="1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hidden="1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hidden="1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hidden="1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hidden="1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hidden="1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hidden="1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hidden="1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hidden="1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hidden="1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hidden="1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hidden="1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hidden="1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hidden="1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hidden="1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hidden="1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hidden="1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hidden="1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hidden="1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hidden="1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hidden="1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hidden="1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hidden="1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hidden="1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hidden="1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hidden="1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hidden="1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hidden="1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hidden="1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hidden="1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hidden="1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hidden="1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hidden="1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hidden="1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hidden="1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hidden="1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hidden="1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hidden="1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hidden="1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hidden="1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hidden="1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hidden="1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hidden="1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hidden="1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hidden="1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hidden="1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hidden="1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hidden="1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hidden="1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hidden="1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hidden="1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hidden="1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hidden="1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hidden="1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hidden="1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hidden="1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hidden="1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hidden="1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hidden="1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hidden="1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hidden="1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hidden="1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hidden="1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hidden="1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hidden="1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hidden="1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hidden="1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hidden="1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hidden="1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hidden="1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hidden="1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hidden="1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hidden="1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hidden="1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hidden="1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hidden="1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hidden="1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hidden="1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hidden="1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hidden="1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hidden="1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hidden="1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hidden="1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hidden="1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hidden="1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hidden="1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hidden="1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hidden="1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hidden="1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hidden="1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hidden="1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hidden="1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hidden="1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hidden="1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hidden="1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hidden="1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hidden="1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hidden="1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hidden="1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hidden="1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hidden="1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hidden="1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hidden="1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hidden="1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hidden="1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hidden="1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hidden="1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hidden="1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hidden="1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hidden="1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hidden="1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hidden="1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hidden="1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hidden="1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hidden="1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hidden="1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hidden="1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hidden="1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hidden="1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hidden="1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hidden="1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hidden="1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hidden="1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hidden="1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hidden="1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hidden="1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hidden="1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hidden="1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hidden="1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hidden="1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hidden="1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hidden="1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hidden="1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hidden="1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hidden="1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hidden="1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hidden="1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hidden="1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hidden="1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hidden="1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hidden="1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hidden="1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hidden="1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hidden="1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hidden="1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hidden="1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hidden="1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hidden="1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hidden="1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hidden="1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hidden="1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hidden="1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hidden="1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hidden="1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hidden="1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hidden="1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hidden="1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hidden="1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hidden="1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hidden="1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hidden="1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hidden="1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hidden="1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hidden="1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hidden="1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hidden="1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hidden="1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hidden="1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hidden="1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hidden="1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hidden="1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hidden="1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hidden="1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hidden="1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hidden="1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hidden="1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hidden="1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hidden="1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hidden="1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hidden="1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hidden="1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hidden="1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hidden="1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hidden="1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hidden="1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hidden="1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hidden="1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hidden="1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hidden="1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hidden="1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hidden="1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hidden="1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hidden="1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hidden="1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hidden="1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hidden="1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hidden="1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hidden="1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hidden="1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hidden="1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hidden="1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hidden="1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hidden="1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hidden="1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hidden="1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hidden="1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hidden="1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hidden="1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hidden="1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hidden="1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hidden="1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hidden="1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hidden="1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hidden="1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hidden="1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hidden="1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hidden="1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hidden="1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hidden="1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hidden="1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hidden="1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hidden="1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hidden="1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hidden="1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hidden="1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hidden="1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hidden="1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hidden="1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hidden="1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hidden="1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hidden="1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hidden="1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hidden="1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hidden="1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hidden="1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hidden="1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hidden="1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hidden="1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hidden="1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hidden="1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hidden="1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hidden="1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hidden="1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hidden="1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hidden="1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hidden="1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hidden="1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hidden="1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hidden="1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hidden="1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hidden="1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hidden="1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hidden="1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hidden="1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hidden="1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hidden="1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hidden="1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hidden="1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hidden="1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hidden="1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hidden="1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hidden="1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hidden="1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hidden="1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hidden="1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hidden="1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hidden="1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hidden="1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hidden="1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hidden="1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hidden="1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hidden="1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hidden="1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hidden="1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hidden="1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hidden="1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hidden="1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hidden="1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hidden="1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hidden="1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hidden="1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hidden="1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hidden="1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hidden="1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hidden="1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hidden="1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hidden="1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hidden="1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hidden="1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hidden="1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hidden="1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hidden="1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hidden="1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hidden="1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hidden="1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hidden="1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hidden="1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hidden="1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hidden="1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hidden="1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hidden="1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hidden="1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hidden="1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hidden="1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hidden="1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hidden="1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hidden="1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hidden="1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hidden="1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hidden="1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hidden="1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hidden="1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hidden="1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hidden="1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hidden="1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hidden="1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hidden="1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hidden="1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hidden="1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hidden="1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hidden="1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hidden="1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hidden="1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hidden="1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hidden="1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hidden="1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hidden="1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hidden="1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hidden="1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hidden="1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hidden="1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hidden="1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hidden="1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hidden="1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hidden="1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hidden="1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hidden="1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hidden="1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hidden="1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hidden="1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hidden="1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hidden="1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hidden="1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hidden="1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hidden="1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hidden="1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hidden="1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hidden="1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hidden="1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hidden="1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hidden="1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hidden="1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hidden="1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hidden="1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hidden="1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hidden="1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hidden="1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hidden="1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hidden="1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hidden="1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hidden="1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hidden="1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hidden="1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hidden="1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hidden="1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hidden="1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hidden="1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hidden="1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hidden="1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hidden="1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hidden="1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hidden="1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hidden="1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hidden="1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hidden="1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hidden="1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hidden="1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hidden="1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hidden="1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hidden="1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hidden="1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hidden="1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hidden="1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hidden="1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hidden="1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hidden="1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hidden="1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hidden="1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hidden="1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hidden="1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hidden="1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hidden="1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hidden="1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hidden="1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hidden="1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hidden="1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hidden="1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hidden="1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hidden="1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hidden="1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hidden="1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hidden="1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hidden="1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hidden="1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hidden="1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hidden="1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hidden="1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hidden="1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hidden="1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hidden="1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hidden="1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hidden="1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hidden="1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hidden="1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hidden="1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hidden="1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hidden="1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hidden="1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hidden="1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hidden="1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hidden="1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hidden="1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hidden="1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hidden="1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hidden="1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hidden="1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hidden="1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hidden="1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hidden="1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hidden="1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hidden="1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hidden="1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hidden="1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hidden="1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hidden="1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hidden="1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hidden="1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hidden="1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hidden="1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hidden="1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hidden="1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hidden="1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hidden="1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hidden="1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hidden="1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hidden="1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hidden="1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hidden="1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hidden="1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hidden="1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hidden="1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hidden="1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hidden="1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hidden="1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hidden="1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hidden="1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hidden="1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hidden="1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hidden="1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hidden="1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hidden="1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hidden="1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hidden="1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hidden="1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hidden="1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hidden="1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hidden="1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hidden="1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hidden="1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hidden="1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hidden="1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hidden="1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hidden="1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hidden="1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hidden="1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hidden="1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hidden="1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hidden="1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hidden="1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hidden="1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hidden="1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hidden="1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hidden="1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hidden="1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hidden="1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hidden="1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hidden="1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hidden="1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hidden="1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hidden="1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hidden="1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hidden="1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hidden="1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hidden="1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hidden="1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hidden="1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hidden="1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hidden="1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hidden="1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hidden="1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hidden="1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hidden="1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hidden="1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hidden="1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hidden="1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hidden="1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hidden="1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hidden="1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hidden="1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hidden="1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hidden="1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hidden="1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hidden="1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hidden="1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hidden="1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hidden="1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hidden="1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hidden="1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hidden="1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hidden="1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hidden="1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hidden="1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hidden="1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hidden="1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hidden="1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hidden="1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hidden="1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hidden="1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hidden="1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hidden="1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hidden="1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hidden="1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hidden="1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hidden="1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hidden="1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hidden="1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hidden="1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hidden="1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hidden="1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hidden="1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hidden="1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hidden="1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hidden="1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hidden="1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hidden="1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hidden="1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hidden="1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hidden="1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hidden="1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hidden="1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hidden="1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hidden="1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hidden="1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hidden="1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hidden="1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hidden="1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hidden="1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hidden="1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hidden="1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hidden="1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hidden="1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hidden="1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hidden="1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hidden="1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hidden="1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hidden="1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hidden="1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hidden="1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hidden="1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hidden="1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hidden="1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hidden="1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hidden="1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hidden="1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hidden="1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hidden="1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hidden="1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hidden="1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hidden="1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hidden="1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hidden="1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hidden="1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hidden="1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hidden="1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hidden="1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hidden="1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hidden="1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hidden="1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hidden="1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hidden="1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hidden="1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hidden="1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hidden="1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hidden="1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hidden="1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hidden="1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hidden="1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hidden="1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hidden="1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hidden="1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hidden="1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hidden="1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hidden="1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hidden="1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hidden="1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hidden="1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hidden="1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hidden="1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hidden="1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hidden="1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hidden="1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hidden="1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hidden="1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hidden="1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hidden="1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hidden="1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hidden="1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hidden="1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hidden="1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hidden="1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hidden="1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hidden="1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hidden="1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hidden="1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hidden="1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hidden="1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hidden="1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hidden="1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hidden="1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hidden="1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hidden="1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hidden="1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hidden="1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hidden="1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hidden="1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hidden="1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hidden="1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hidden="1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hidden="1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hidden="1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hidden="1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hidden="1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hidden="1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hidden="1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hidden="1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hidden="1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hidden="1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hidden="1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hidden="1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hidden="1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hidden="1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hidden="1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hidden="1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hidden="1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hidden="1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hidden="1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hidden="1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hidden="1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hidden="1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hidden="1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hidden="1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hidden="1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hidden="1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hidden="1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hidden="1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hidden="1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hidden="1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hidden="1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hidden="1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hidden="1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hidden="1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hidden="1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hidden="1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hidden="1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hidden="1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hidden="1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hidden="1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hidden="1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hidden="1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hidden="1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hidden="1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hidden="1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hidden="1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hidden="1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hidden="1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hidden="1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hidden="1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hidden="1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hidden="1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hidden="1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hidden="1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hidden="1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hidden="1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hidden="1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hidden="1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hidden="1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hidden="1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hidden="1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hidden="1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hidden="1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hidden="1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hidden="1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hidden="1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hidden="1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hidden="1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hidden="1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hidden="1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hidden="1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hidden="1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hidden="1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hidden="1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hidden="1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hidden="1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hidden="1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hidden="1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hidden="1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hidden="1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hidden="1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hidden="1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hidden="1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hidden="1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hidden="1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hidden="1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hidden="1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hidden="1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hidden="1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hidden="1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hidden="1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hidden="1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hidden="1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hidden="1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hidden="1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hidden="1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hidden="1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hidden="1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hidden="1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hidden="1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hidden="1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hidden="1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hidden="1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hidden="1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hidden="1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hidden="1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hidden="1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hidden="1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hidden="1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hidden="1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hidden="1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hidden="1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hidden="1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hidden="1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hidden="1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hidden="1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hidden="1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hidden="1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hidden="1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hidden="1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hidden="1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hidden="1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hidden="1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hidden="1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hidden="1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hidden="1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hidden="1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hidden="1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hidden="1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hidden="1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hidden="1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hidden="1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hidden="1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hidden="1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hidden="1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hidden="1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hidden="1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hidden="1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hidden="1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hidden="1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hidden="1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hidden="1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hidden="1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hidden="1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hidden="1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hidden="1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hidden="1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hidden="1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hidden="1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hidden="1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hidden="1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hidden="1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hidden="1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hidden="1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hidden="1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hidden="1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hidden="1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hidden="1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hidden="1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hidden="1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hidden="1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hidden="1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hidden="1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hidden="1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hidden="1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hidden="1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hidden="1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hidden="1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hidden="1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hidden="1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hidden="1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hidden="1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hidden="1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hidden="1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hidden="1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hidden="1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hidden="1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hidden="1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hidden="1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hidden="1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hidden="1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hidden="1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hidden="1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hidden="1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hidden="1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hidden="1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hidden="1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hidden="1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hidden="1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hidden="1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hidden="1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hidden="1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hidden="1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hidden="1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hidden="1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hidden="1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hidden="1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hidden="1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hidden="1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hidden="1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hidden="1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hidden="1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hidden="1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hidden="1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hidden="1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hidden="1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hidden="1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hidden="1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hidden="1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hidden="1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hidden="1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hidden="1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hidden="1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hidden="1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hidden="1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hidden="1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hidden="1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hidden="1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hidden="1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hidden="1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hidden="1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hidden="1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hidden="1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hidden="1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hidden="1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hidden="1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hidden="1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hidden="1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hidden="1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hidden="1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hidden="1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hidden="1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hidden="1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hidden="1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hidden="1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hidden="1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hidden="1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hidden="1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hidden="1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hidden="1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hidden="1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hidden="1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hidden="1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hidden="1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hidden="1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hidden="1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hidden="1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hidden="1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hidden="1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hidden="1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hidden="1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hidden="1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hidden="1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hidden="1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hidden="1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hidden="1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hidden="1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hidden="1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hidden="1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hidden="1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hidden="1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hidden="1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hidden="1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hidden="1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hidden="1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hidden="1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hidden="1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hidden="1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hidden="1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hidden="1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hidden="1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hidden="1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hidden="1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hidden="1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hidden="1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hidden="1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hidden="1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hidden="1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hidden="1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hidden="1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hidden="1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hidden="1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hidden="1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hidden="1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hidden="1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hidden="1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hidden="1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hidden="1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hidden="1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hidden="1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hidden="1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hidden="1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hidden="1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hidden="1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hidden="1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hidden="1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hidden="1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hidden="1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hidden="1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hidden="1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hidden="1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hidden="1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hidden="1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hidden="1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hidden="1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hidden="1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hidden="1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hidden="1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hidden="1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hidden="1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hidden="1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hidden="1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hidden="1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hidden="1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hidden="1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hidden="1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hidden="1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hidden="1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hidden="1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hidden="1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hidden="1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hidden="1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hidden="1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hidden="1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hidden="1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hidden="1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hidden="1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hidden="1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hidden="1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hidden="1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hidden="1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hidden="1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hidden="1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hidden="1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hidden="1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hidden="1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hidden="1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hidden="1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hidden="1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hidden="1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hidden="1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hidden="1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hidden="1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hidden="1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hidden="1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hidden="1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hidden="1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hidden="1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hidden="1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hidden="1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hidden="1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hidden="1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hidden="1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hidden="1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hidden="1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hidden="1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hidden="1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hidden="1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hidden="1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hidden="1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hidden="1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hidden="1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hidden="1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hidden="1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hidden="1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hidden="1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hidden="1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hidden="1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hidden="1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hidden="1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hidden="1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hidden="1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hidden="1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hidden="1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hidden="1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hidden="1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hidden="1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hidden="1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hidden="1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hidden="1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hidden="1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hidden="1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hidden="1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hidden="1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hidden="1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hidden="1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hidden="1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hidden="1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hidden="1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hidden="1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hidden="1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hidden="1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hidden="1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hidden="1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hidden="1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hidden="1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hidden="1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hidden="1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hidden="1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hidden="1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hidden="1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hidden="1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hidden="1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hidden="1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hidden="1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hidden="1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hidden="1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hidden="1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hidden="1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hidden="1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hidden="1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hidden="1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hidden="1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hidden="1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hidden="1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hidden="1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hidden="1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hidden="1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hidden="1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hidden="1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hidden="1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hidden="1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hidden="1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hidden="1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hidden="1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hidden="1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hidden="1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hidden="1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hidden="1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hidden="1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hidden="1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hidden="1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hidden="1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hidden="1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hidden="1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hidden="1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hidden="1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hidden="1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hidden="1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hidden="1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hidden="1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hidden="1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hidden="1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hidden="1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hidden="1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hidden="1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hidden="1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hidden="1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hidden="1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hidden="1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hidden="1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hidden="1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hidden="1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hidden="1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hidden="1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hidden="1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hidden="1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hidden="1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hidden="1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hidden="1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hidden="1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hidden="1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hidden="1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hidden="1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hidden="1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hidden="1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hidden="1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hidden="1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hidden="1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hidden="1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hidden="1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hidden="1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hidden="1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hidden="1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hidden="1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hidden="1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hidden="1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hidden="1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hidden="1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hidden="1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hidden="1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hidden="1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hidden="1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hidden="1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hidden="1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hidden="1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hidden="1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hidden="1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hidden="1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hidden="1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hidden="1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hidden="1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hidden="1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hidden="1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hidden="1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hidden="1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hidden="1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hidden="1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hidden="1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hidden="1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hidden="1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hidden="1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hidden="1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hidden="1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hidden="1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hidden="1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hidden="1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hidden="1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hidden="1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hidden="1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hidden="1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hidden="1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hidden="1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hidden="1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hidden="1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hidden="1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hidden="1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hidden="1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hidden="1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hidden="1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hidden="1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hidden="1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hidden="1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hidden="1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hidden="1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hidden="1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hidden="1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hidden="1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hidden="1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hidden="1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hidden="1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hidden="1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hidden="1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hidden="1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hidden="1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hidden="1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hidden="1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hidden="1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hidden="1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hidden="1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hidden="1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hidden="1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hidden="1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hidden="1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hidden="1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hidden="1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hidden="1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hidden="1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hidden="1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hidden="1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hidden="1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hidden="1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hidden="1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hidden="1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hidden="1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hidden="1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hidden="1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hidden="1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hidden="1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hidden="1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hidden="1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hidden="1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hidden="1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hidden="1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hidden="1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hidden="1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hidden="1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hidden="1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hidden="1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hidden="1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hidden="1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hidden="1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hidden="1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hidden="1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hidden="1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hidden="1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hidden="1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hidden="1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hidden="1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hidden="1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hidden="1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hidden="1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hidden="1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hidden="1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hidden="1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hidden="1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hidden="1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hidden="1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hidden="1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hidden="1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hidden="1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hidden="1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hidden="1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hidden="1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hidden="1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hidden="1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hidden="1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hidden="1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hidden="1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hidden="1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hidden="1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hidden="1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hidden="1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hidden="1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hidden="1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hidden="1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hidden="1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hidden="1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hidden="1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hidden="1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hidden="1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hidden="1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hidden="1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hidden="1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hidden="1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hidden="1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hidden="1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hidden="1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hidden="1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hidden="1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hidden="1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hidden="1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hidden="1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hidden="1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hidden="1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hidden="1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hidden="1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hidden="1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hidden="1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hidden="1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hidden="1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hidden="1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hidden="1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hidden="1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hidden="1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hidden="1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hidden="1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hidden="1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hidden="1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hidden="1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hidden="1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hidden="1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hidden="1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hidden="1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hidden="1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hidden="1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hidden="1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hidden="1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hidden="1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hidden="1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hidden="1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hidden="1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hidden="1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hidden="1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hidden="1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hidden="1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hidden="1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hidden="1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hidden="1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hidden="1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hidden="1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hidden="1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hidden="1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hidden="1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hidden="1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hidden="1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hidden="1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hidden="1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hidden="1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hidden="1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hidden="1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hidden="1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hidden="1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hidden="1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hidden="1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hidden="1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hidden="1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hidden="1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hidden="1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hidden="1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hidden="1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hidden="1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hidden="1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hidden="1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hidden="1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hidden="1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hidden="1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hidden="1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hidden="1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hidden="1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hidden="1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hidden="1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hidden="1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hidden="1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hidden="1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hidden="1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hidden="1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hidden="1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hidden="1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hidden="1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hidden="1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hidden="1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hidden="1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hidden="1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hidden="1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hidden="1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hidden="1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hidden="1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hidden="1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hidden="1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hidden="1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hidden="1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hidden="1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hidden="1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hidden="1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hidden="1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hidden="1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hidden="1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hidden="1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hidden="1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hidden="1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hidden="1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hidden="1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hidden="1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hidden="1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hidden="1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hidden="1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hidden="1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hidden="1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hidden="1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hidden="1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hidden="1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hidden="1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hidden="1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hidden="1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hidden="1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hidden="1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hidden="1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hidden="1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hidden="1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hidden="1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hidden="1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hidden="1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hidden="1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hidden="1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hidden="1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hidden="1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hidden="1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hidden="1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hidden="1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hidden="1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hidden="1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hidden="1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hidden="1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hidden="1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hidden="1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hidden="1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hidden="1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hidden="1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hidden="1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hidden="1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hidden="1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hidden="1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hidden="1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hidden="1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hidden="1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hidden="1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hidden="1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hidden="1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hidden="1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hidden="1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hidden="1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hidden="1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hidden="1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hidden="1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hidden="1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hidden="1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hidden="1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hidden="1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hidden="1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hidden="1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hidden="1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hidden="1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hidden="1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hidden="1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hidden="1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hidden="1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hidden="1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hidden="1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hidden="1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hidden="1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hidden="1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hidden="1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hidden="1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hidden="1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hidden="1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hidden="1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hidden="1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hidden="1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hidden="1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hidden="1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hidden="1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hidden="1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hidden="1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hidden="1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hidden="1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hidden="1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hidden="1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hidden="1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hidden="1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hidden="1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hidden="1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hidden="1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hidden="1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hidden="1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hidden="1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hidden="1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hidden="1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hidden="1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hidden="1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hidden="1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hidden="1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hidden="1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hidden="1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hidden="1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hidden="1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hidden="1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hidden="1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hidden="1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hidden="1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hidden="1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hidden="1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hidden="1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hidden="1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hidden="1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hidden="1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hidden="1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hidden="1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hidden="1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hidden="1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hidden="1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hidden="1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hidden="1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hidden="1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hidden="1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hidden="1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hidden="1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hidden="1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hidden="1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hidden="1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hidden="1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hidden="1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hidden="1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hidden="1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hidden="1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hidden="1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hidden="1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hidden="1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hidden="1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hidden="1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hidden="1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hidden="1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hidden="1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hidden="1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hidden="1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hidden="1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hidden="1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hidden="1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hidden="1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hidden="1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hidden="1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hidden="1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hidden="1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hidden="1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hidden="1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hidden="1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hidden="1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hidden="1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hidden="1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hidden="1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hidden="1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hidden="1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hidden="1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hidden="1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hidden="1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hidden="1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hidden="1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hidden="1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hidden="1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hidden="1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hidden="1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hidden="1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hidden="1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hidden="1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hidden="1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hidden="1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hidden="1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hidden="1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hidden="1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hidden="1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hidden="1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hidden="1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hidden="1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hidden="1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hidden="1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hidden="1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hidden="1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hidden="1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hidden="1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hidden="1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hidden="1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hidden="1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hidden="1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hidden="1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hidden="1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hidden="1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hidden="1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hidden="1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hidden="1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hidden="1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hidden="1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hidden="1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hidden="1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hidden="1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hidden="1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hidden="1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hidden="1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hidden="1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hidden="1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hidden="1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hidden="1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hidden="1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hidden="1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hidden="1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hidden="1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hidden="1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hidden="1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hidden="1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hidden="1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hidden="1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hidden="1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hidden="1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hidden="1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hidden="1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hidden="1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hidden="1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hidden="1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hidden="1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hidden="1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hidden="1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hidden="1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hidden="1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hidden="1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hidden="1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hidden="1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hidden="1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hidden="1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hidden="1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hidden="1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hidden="1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hidden="1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hidden="1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hidden="1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hidden="1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hidden="1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hidden="1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hidden="1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hidden="1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hidden="1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hidden="1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hidden="1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hidden="1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hidden="1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hidden="1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hidden="1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hidden="1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hidden="1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hidden="1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hidden="1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hidden="1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hidden="1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hidden="1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hidden="1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hidden="1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hidden="1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hidden="1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hidden="1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hidden="1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hidden="1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hidden="1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hidden="1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hidden="1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hidden="1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hidden="1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hidden="1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hidden="1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hidden="1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hidden="1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hidden="1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hidden="1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hidden="1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hidden="1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hidden="1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hidden="1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hidden="1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hidden="1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hidden="1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hidden="1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hidden="1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hidden="1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hidden="1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hidden="1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hidden="1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hidden="1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hidden="1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hidden="1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hidden="1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hidden="1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hidden="1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hidden="1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hidden="1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hidden="1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hidden="1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hidden="1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hidden="1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hidden="1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hidden="1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hidden="1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hidden="1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hidden="1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hidden="1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hidden="1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hidden="1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hidden="1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hidden="1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hidden="1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hidden="1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hidden="1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hidden="1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hidden="1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hidden="1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hidden="1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hidden="1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hidden="1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hidden="1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hidden="1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hidden="1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hidden="1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hidden="1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hidden="1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hidden="1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hidden="1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hidden="1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hidden="1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hidden="1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hidden="1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hidden="1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hidden="1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hidden="1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hidden="1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hidden="1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hidden="1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hidden="1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hidden="1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hidden="1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hidden="1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hidden="1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hidden="1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hidden="1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hidden="1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hidden="1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hidden="1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hidden="1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hidden="1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hidden="1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hidden="1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hidden="1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hidden="1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hidden="1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hidden="1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hidden="1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hidden="1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hidden="1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hidden="1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hidden="1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hidden="1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hidden="1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hidden="1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hidden="1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hidden="1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hidden="1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hidden="1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hidden="1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hidden="1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hidden="1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hidden="1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hidden="1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hidden="1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hidden="1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hidden="1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hidden="1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hidden="1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hidden="1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hidden="1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hidden="1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hidden="1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hidden="1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hidden="1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hidden="1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hidden="1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hidden="1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hidden="1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hidden="1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hidden="1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hidden="1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hidden="1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hidden="1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hidden="1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hidden="1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hidden="1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hidden="1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hidden="1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hidden="1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hidden="1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hidden="1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hidden="1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hidden="1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hidden="1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hidden="1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hidden="1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hidden="1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hidden="1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hidden="1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hidden="1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hidden="1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hidden="1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hidden="1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hidden="1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hidden="1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hidden="1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hidden="1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hidden="1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hidden="1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hidden="1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hidden="1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hidden="1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hidden="1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hidden="1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hidden="1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hidden="1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hidden="1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hidden="1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hidden="1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hidden="1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hidden="1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hidden="1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hidden="1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hidden="1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hidden="1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hidden="1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hidden="1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hidden="1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hidden="1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hidden="1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hidden="1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hidden="1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hidden="1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hidden="1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hidden="1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hidden="1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hidden="1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hidden="1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hidden="1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hidden="1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hidden="1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hidden="1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hidden="1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hidden="1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hidden="1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hidden="1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hidden="1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hidden="1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hidden="1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hidden="1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hidden="1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hidden="1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hidden="1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hidden="1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hidden="1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hidden="1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hidden="1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hidden="1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hidden="1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hidden="1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hidden="1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hidden="1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hidden="1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hidden="1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hidden="1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hidden="1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hidden="1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hidden="1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hidden="1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hidden="1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hidden="1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hidden="1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hidden="1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hidden="1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hidden="1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hidden="1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hidden="1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hidden="1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hidden="1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hidden="1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hidden="1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hidden="1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hidden="1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hidden="1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hidden="1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hidden="1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hidden="1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hidden="1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hidden="1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hidden="1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hidden="1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hidden="1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hidden="1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hidden="1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hidden="1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hidden="1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hidden="1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hidden="1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hidden="1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hidden="1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hidden="1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hidden="1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hidden="1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hidden="1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hidden="1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hidden="1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hidden="1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hidden="1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hidden="1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hidden="1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hidden="1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hidden="1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hidden="1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hidden="1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hidden="1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hidden="1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hidden="1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hidden="1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hidden="1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hidden="1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hidden="1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hidden="1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hidden="1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hidden="1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hidden="1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hidden="1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hidden="1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hidden="1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hidden="1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hidden="1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hidden="1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hidden="1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hidden="1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hidden="1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hidden="1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hidden="1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hidden="1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hidden="1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hidden="1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hidden="1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hidden="1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hidden="1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hidden="1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hidden="1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hidden="1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hidden="1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hidden="1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hidden="1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hidden="1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hidden="1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hidden="1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hidden="1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hidden="1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hidden="1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hidden="1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hidden="1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hidden="1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hidden="1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hidden="1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hidden="1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hidden="1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hidden="1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hidden="1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hidden="1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hidden="1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hidden="1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hidden="1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hidden="1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hidden="1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hidden="1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hidden="1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hidden="1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hidden="1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hidden="1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hidden="1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hidden="1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hidden="1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hidden="1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hidden="1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hidden="1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hidden="1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hidden="1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hidden="1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hidden="1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hidden="1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hidden="1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hidden="1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hidden="1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hidden="1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hidden="1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1178</v>
      </c>
      <c r="G7270" s="10">
        <v>37</v>
      </c>
    </row>
    <row r="7271" spans="1:8" ht="19.5" hidden="1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hidden="1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hidden="1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hidden="1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1140</v>
      </c>
      <c r="H7274" s="14">
        <v>3100</v>
      </c>
    </row>
    <row r="7275" spans="1:8" ht="19.5" hidden="1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100</v>
      </c>
    </row>
    <row r="7276" spans="1:8" ht="19.5" hidden="1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1139</v>
      </c>
      <c r="H7276" s="14">
        <v>280</v>
      </c>
    </row>
    <row r="7277" spans="1:8" ht="19.5" hidden="1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hidden="1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1111</v>
      </c>
      <c r="F7278" s="10" t="s">
        <v>467</v>
      </c>
      <c r="H7278" s="14">
        <v>4100</v>
      </c>
    </row>
    <row r="7279" spans="1:8" ht="19.5" hidden="1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1111</v>
      </c>
      <c r="F7279" s="10" t="s">
        <v>770</v>
      </c>
      <c r="H7279" s="14">
        <v>5000</v>
      </c>
    </row>
    <row r="7280" spans="1:8" ht="19.5" hidden="1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1014</v>
      </c>
      <c r="F7280" s="10" t="s">
        <v>25</v>
      </c>
      <c r="H7280" s="14">
        <v>9090</v>
      </c>
    </row>
    <row r="7281" spans="1:8" ht="19.5" hidden="1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hidden="1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1138</v>
      </c>
      <c r="H7282" s="14">
        <v>500</v>
      </c>
    </row>
    <row r="7283" spans="1:8" ht="19.5" hidden="1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hidden="1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hidden="1" customHeight="1" x14ac:dyDescent="0.25">
      <c r="A7285" s="4">
        <v>45348</v>
      </c>
      <c r="B7285" s="3">
        <v>2105</v>
      </c>
      <c r="C7285" s="10" t="s">
        <v>24</v>
      </c>
      <c r="D7285" s="10" t="s">
        <v>1120</v>
      </c>
      <c r="H7285" s="14">
        <v>6030</v>
      </c>
    </row>
    <row r="7286" spans="1:8" ht="19.5" hidden="1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hidden="1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hidden="1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hidden="1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993</v>
      </c>
      <c r="H7289" s="14">
        <v>2250</v>
      </c>
    </row>
    <row r="7290" spans="1:8" ht="19.5" hidden="1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1139</v>
      </c>
      <c r="H7290" s="14">
        <v>1200</v>
      </c>
    </row>
    <row r="7291" spans="1:8" ht="19.5" hidden="1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hidden="1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1141</v>
      </c>
      <c r="H7292" s="14">
        <v>9000</v>
      </c>
    </row>
    <row r="7293" spans="1:8" ht="19.5" hidden="1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hidden="1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hidden="1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1024</v>
      </c>
      <c r="F7295" s="10" t="s">
        <v>902</v>
      </c>
      <c r="H7295" s="14">
        <v>200</v>
      </c>
    </row>
    <row r="7296" spans="1:8" ht="19.5" hidden="1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hidden="1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hidden="1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hidden="1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hidden="1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979</v>
      </c>
      <c r="F7300" s="10" t="s">
        <v>25</v>
      </c>
      <c r="H7300" s="14">
        <v>12850</v>
      </c>
    </row>
    <row r="7301" spans="1:8" ht="19.5" hidden="1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1014</v>
      </c>
      <c r="F7301" s="10" t="s">
        <v>25</v>
      </c>
      <c r="H7301" s="14">
        <v>8640</v>
      </c>
    </row>
    <row r="7302" spans="1:8" ht="19.5" hidden="1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hidden="1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hidden="1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1024</v>
      </c>
      <c r="F7304" s="10" t="s">
        <v>902</v>
      </c>
      <c r="H7304" s="14">
        <v>200</v>
      </c>
    </row>
    <row r="7305" spans="1:8" ht="19.5" hidden="1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hidden="1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hidden="1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hidden="1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hidden="1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hidden="1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hidden="1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hidden="1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hidden="1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993</v>
      </c>
      <c r="H7313" s="14">
        <v>1000</v>
      </c>
    </row>
    <row r="7314" spans="1:8" ht="19.5" hidden="1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hidden="1" customHeight="1" x14ac:dyDescent="0.25">
      <c r="A7315" s="4">
        <v>45349</v>
      </c>
      <c r="B7315" s="3">
        <v>2118</v>
      </c>
      <c r="C7315" s="10" t="s">
        <v>24</v>
      </c>
      <c r="D7315" s="10" t="s">
        <v>1120</v>
      </c>
      <c r="H7315" s="14">
        <v>1740</v>
      </c>
    </row>
    <row r="7316" spans="1:8" ht="19.5" hidden="1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hidden="1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1080</v>
      </c>
      <c r="F7317" s="10" t="s">
        <v>211</v>
      </c>
      <c r="H7317" s="14">
        <v>100000</v>
      </c>
    </row>
    <row r="7318" spans="1:8" ht="19.5" hidden="1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1139</v>
      </c>
      <c r="H7318" s="14">
        <v>1600</v>
      </c>
    </row>
    <row r="7319" spans="1:8" ht="19.5" hidden="1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hidden="1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1071</v>
      </c>
      <c r="G7320" s="10">
        <v>24</v>
      </c>
      <c r="H7320" s="14">
        <v>14400</v>
      </c>
    </row>
    <row r="7321" spans="1:8" ht="19.5" hidden="1" customHeight="1" x14ac:dyDescent="0.25">
      <c r="A7321" s="4">
        <v>45350</v>
      </c>
      <c r="B7321" s="3">
        <v>2121</v>
      </c>
      <c r="C7321" s="10" t="s">
        <v>24</v>
      </c>
      <c r="D7321" s="10" t="s">
        <v>1120</v>
      </c>
      <c r="H7321" s="14">
        <v>1480</v>
      </c>
    </row>
    <row r="7322" spans="1:8" ht="19.5" hidden="1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hidden="1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1130</v>
      </c>
      <c r="H7323" s="14">
        <v>1270</v>
      </c>
    </row>
    <row r="7324" spans="1:8" ht="19.5" hidden="1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hidden="1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979</v>
      </c>
      <c r="F7325" s="10" t="s">
        <v>25</v>
      </c>
      <c r="H7325" s="14">
        <v>12850</v>
      </c>
    </row>
    <row r="7326" spans="1:8" ht="19.5" hidden="1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1014</v>
      </c>
      <c r="F7326" s="10" t="s">
        <v>25</v>
      </c>
      <c r="H7326" s="14">
        <v>9360</v>
      </c>
    </row>
    <row r="7327" spans="1:8" ht="19.5" hidden="1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hidden="1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hidden="1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hidden="1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hidden="1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1024</v>
      </c>
      <c r="F7331" s="10" t="s">
        <v>902</v>
      </c>
      <c r="H7331" s="14">
        <v>200</v>
      </c>
    </row>
    <row r="7332" spans="1:8" ht="19.5" hidden="1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hidden="1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hidden="1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hidden="1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hidden="1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hidden="1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hidden="1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hidden="1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993</v>
      </c>
      <c r="H7339" s="14">
        <v>750</v>
      </c>
    </row>
    <row r="7340" spans="1:8" ht="19.5" hidden="1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1014</v>
      </c>
      <c r="H7340" s="14">
        <v>300</v>
      </c>
    </row>
    <row r="7341" spans="1:8" ht="19.5" hidden="1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hidden="1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hidden="1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hidden="1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hidden="1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1143</v>
      </c>
      <c r="F7345" s="10" t="s">
        <v>47</v>
      </c>
      <c r="H7345" s="14">
        <v>1580</v>
      </c>
    </row>
    <row r="7346" spans="1:8" ht="19.5" hidden="1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1080</v>
      </c>
      <c r="F7346" s="10" t="s">
        <v>1138</v>
      </c>
      <c r="H7346" s="14">
        <v>65468</v>
      </c>
    </row>
    <row r="7347" spans="1:8" ht="19.5" hidden="1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979</v>
      </c>
      <c r="F7347" s="10" t="s">
        <v>25</v>
      </c>
      <c r="H7347" s="14">
        <v>12850</v>
      </c>
    </row>
    <row r="7348" spans="1:8" ht="19.5" hidden="1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hidden="1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1111</v>
      </c>
      <c r="F7349" s="10" t="s">
        <v>1000</v>
      </c>
      <c r="H7349" s="14">
        <v>3300</v>
      </c>
    </row>
    <row r="7350" spans="1:8" ht="19.5" hidden="1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hidden="1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hidden="1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hidden="1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1024</v>
      </c>
      <c r="F7353" s="10" t="s">
        <v>902</v>
      </c>
      <c r="H7353" s="14">
        <v>100</v>
      </c>
    </row>
    <row r="7354" spans="1:8" ht="19.5" hidden="1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1144</v>
      </c>
      <c r="H7354" s="14">
        <v>1500</v>
      </c>
    </row>
    <row r="7355" spans="1:8" ht="19.5" hidden="1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hidden="1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hidden="1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hidden="1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hidden="1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hidden="1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1145</v>
      </c>
      <c r="H7360" s="14">
        <v>250</v>
      </c>
    </row>
    <row r="7361" spans="1:8" ht="19.5" hidden="1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1146</v>
      </c>
      <c r="H7361" s="14">
        <v>170</v>
      </c>
    </row>
    <row r="7362" spans="1:8" ht="19.5" hidden="1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hidden="1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hidden="1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hidden="1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hidden="1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hidden="1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hidden="1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hidden="1" customHeight="1" x14ac:dyDescent="0.25">
      <c r="A7369" s="4">
        <v>45351</v>
      </c>
      <c r="B7369" s="3">
        <v>2140</v>
      </c>
      <c r="C7369" s="10" t="s">
        <v>24</v>
      </c>
      <c r="D7369" s="10" t="s">
        <v>1120</v>
      </c>
      <c r="H7369" s="14">
        <v>430</v>
      </c>
    </row>
    <row r="7370" spans="1:8" ht="19.5" hidden="1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hidden="1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993</v>
      </c>
      <c r="H7371" s="14">
        <v>750</v>
      </c>
    </row>
    <row r="7372" spans="1:8" ht="19.5" hidden="1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1147</v>
      </c>
      <c r="H7372" s="14">
        <v>100</v>
      </c>
    </row>
    <row r="7373" spans="1:8" ht="19.5" hidden="1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hidden="1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1014</v>
      </c>
      <c r="F7374" s="10" t="s">
        <v>25</v>
      </c>
      <c r="H7374" s="14">
        <v>8280</v>
      </c>
    </row>
    <row r="7375" spans="1:8" ht="19.5" hidden="1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hidden="1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979</v>
      </c>
      <c r="F7376" s="10" t="s">
        <v>25</v>
      </c>
      <c r="H7376" s="14">
        <v>8560</v>
      </c>
    </row>
    <row r="7377" spans="1:8" ht="19.5" hidden="1" customHeight="1" x14ac:dyDescent="0.25">
      <c r="A7377" s="4">
        <v>45352</v>
      </c>
      <c r="B7377" s="3">
        <v>2144</v>
      </c>
      <c r="C7377" s="10" t="s">
        <v>72</v>
      </c>
      <c r="D7377" s="10" t="s">
        <v>1028</v>
      </c>
      <c r="E7377" s="10" t="s">
        <v>269</v>
      </c>
      <c r="F7377" s="10" t="s">
        <v>388</v>
      </c>
      <c r="H7377" s="14">
        <v>30000</v>
      </c>
    </row>
    <row r="7378" spans="1:8" ht="19.5" hidden="1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hidden="1" customHeight="1" x14ac:dyDescent="0.25">
      <c r="A7379" s="4">
        <v>45352</v>
      </c>
      <c r="B7379" s="3">
        <v>2145</v>
      </c>
      <c r="C7379" s="10" t="s">
        <v>119</v>
      </c>
      <c r="F7379" s="10" t="s">
        <v>1058</v>
      </c>
      <c r="H7379" s="14">
        <v>5000</v>
      </c>
    </row>
    <row r="7380" spans="1:8" ht="19.5" hidden="1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hidden="1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hidden="1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hidden="1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hidden="1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hidden="1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1111</v>
      </c>
      <c r="F7385" s="10" t="s">
        <v>148</v>
      </c>
      <c r="H7385" s="14">
        <v>2500</v>
      </c>
    </row>
    <row r="7386" spans="1:8" ht="19.5" hidden="1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hidden="1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hidden="1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hidden="1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hidden="1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1111</v>
      </c>
      <c r="F7390" s="10" t="s">
        <v>30</v>
      </c>
      <c r="H7390" s="14">
        <v>2600</v>
      </c>
    </row>
    <row r="7391" spans="1:8" ht="19.5" hidden="1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1148</v>
      </c>
      <c r="H7391" s="14">
        <v>20000</v>
      </c>
    </row>
    <row r="7392" spans="1:8" ht="19.5" hidden="1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hidden="1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993</v>
      </c>
      <c r="H7393" s="14">
        <v>1500</v>
      </c>
    </row>
    <row r="7394" spans="1:8" ht="19.5" hidden="1" customHeight="1" x14ac:dyDescent="0.25">
      <c r="A7394" s="4">
        <v>45352</v>
      </c>
      <c r="B7394" s="3">
        <v>2151</v>
      </c>
      <c r="C7394" s="10" t="s">
        <v>24</v>
      </c>
      <c r="D7394" s="10" t="s">
        <v>1120</v>
      </c>
      <c r="H7394" s="14">
        <v>430</v>
      </c>
    </row>
    <row r="7395" spans="1:8" ht="19.5" hidden="1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hidden="1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hidden="1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1041</v>
      </c>
      <c r="F7397" s="10" t="s">
        <v>1149</v>
      </c>
      <c r="H7397" s="14">
        <v>5000</v>
      </c>
    </row>
    <row r="7398" spans="1:8" ht="19.5" hidden="1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1150</v>
      </c>
      <c r="F7398" s="10" t="s">
        <v>47</v>
      </c>
      <c r="H7398" s="14">
        <v>330</v>
      </c>
    </row>
    <row r="7399" spans="1:8" ht="19.5" hidden="1" customHeight="1" x14ac:dyDescent="0.25">
      <c r="A7399" s="4">
        <v>45353</v>
      </c>
      <c r="B7399" s="3">
        <v>2153</v>
      </c>
      <c r="C7399" s="10" t="s">
        <v>119</v>
      </c>
      <c r="F7399" s="10" t="s">
        <v>1058</v>
      </c>
      <c r="H7399" s="14">
        <v>1000</v>
      </c>
    </row>
    <row r="7400" spans="1:8" ht="19.5" hidden="1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hidden="1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979</v>
      </c>
      <c r="F7401" s="10" t="s">
        <v>25</v>
      </c>
      <c r="H7401" s="14">
        <v>12850</v>
      </c>
    </row>
    <row r="7402" spans="1:8" ht="19.5" hidden="1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hidden="1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1014</v>
      </c>
      <c r="F7403" s="10" t="s">
        <v>25</v>
      </c>
      <c r="H7403" s="14">
        <v>8460</v>
      </c>
    </row>
    <row r="7404" spans="1:8" ht="19.5" hidden="1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hidden="1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hidden="1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hidden="1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hidden="1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1024</v>
      </c>
      <c r="F7408" s="10" t="s">
        <v>902</v>
      </c>
      <c r="H7408" s="14">
        <v>100</v>
      </c>
    </row>
    <row r="7409" spans="1:8" ht="19.5" hidden="1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hidden="1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hidden="1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hidden="1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hidden="1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993</v>
      </c>
      <c r="H7413" s="14">
        <v>2250</v>
      </c>
    </row>
    <row r="7414" spans="1:8" ht="19.5" hidden="1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hidden="1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hidden="1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hidden="1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hidden="1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1014</v>
      </c>
      <c r="F7418" s="10" t="s">
        <v>25</v>
      </c>
      <c r="H7418" s="14">
        <v>9360</v>
      </c>
    </row>
    <row r="7419" spans="1:8" ht="19.5" hidden="1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hidden="1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hidden="1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hidden="1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hidden="1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1024</v>
      </c>
      <c r="F7423" s="10" t="s">
        <v>902</v>
      </c>
      <c r="H7423" s="14">
        <v>200</v>
      </c>
    </row>
    <row r="7424" spans="1:8" ht="19.5" hidden="1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hidden="1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1151</v>
      </c>
      <c r="H7425" s="14">
        <v>60</v>
      </c>
    </row>
    <row r="7426" spans="1:8" ht="19.5" hidden="1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hidden="1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hidden="1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hidden="1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hidden="1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993</v>
      </c>
      <c r="H7430" s="14">
        <v>2250</v>
      </c>
    </row>
    <row r="7431" spans="1:8" ht="19.5" hidden="1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hidden="1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hidden="1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hidden="1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hidden="1" customHeight="1" x14ac:dyDescent="0.25">
      <c r="A7435" s="4">
        <v>45354</v>
      </c>
      <c r="B7435" s="3">
        <v>2168</v>
      </c>
      <c r="C7435" s="10" t="s">
        <v>24</v>
      </c>
      <c r="D7435" s="10" t="s">
        <v>1120</v>
      </c>
      <c r="H7435" s="14">
        <v>2540</v>
      </c>
    </row>
    <row r="7436" spans="1:8" ht="19.5" hidden="1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979</v>
      </c>
      <c r="F7436" s="10" t="s">
        <v>25</v>
      </c>
      <c r="H7436" s="14">
        <v>17130</v>
      </c>
    </row>
    <row r="7437" spans="1:8" ht="19.5" hidden="1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1096</v>
      </c>
      <c r="F7437" s="10" t="s">
        <v>25</v>
      </c>
      <c r="H7437" s="14">
        <v>1000</v>
      </c>
    </row>
    <row r="7438" spans="1:8" ht="19.5" hidden="1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1014</v>
      </c>
      <c r="F7438" s="10" t="s">
        <v>25</v>
      </c>
      <c r="H7438" s="14">
        <v>8460</v>
      </c>
    </row>
    <row r="7439" spans="1:8" ht="19.5" hidden="1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hidden="1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hidden="1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hidden="1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hidden="1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hidden="1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hidden="1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hidden="1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hidden="1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hidden="1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hidden="1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hidden="1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hidden="1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1152</v>
      </c>
      <c r="F7451" s="10" t="s">
        <v>47</v>
      </c>
      <c r="H7451" s="14">
        <v>23300</v>
      </c>
    </row>
    <row r="7452" spans="1:8" ht="19.5" hidden="1" customHeight="1" x14ac:dyDescent="0.25">
      <c r="A7452" s="4">
        <v>45355</v>
      </c>
      <c r="B7452" s="3">
        <v>2175</v>
      </c>
      <c r="C7452" s="10" t="s">
        <v>24</v>
      </c>
      <c r="D7452" s="10" t="s">
        <v>1120</v>
      </c>
      <c r="H7452" s="14">
        <v>450</v>
      </c>
    </row>
    <row r="7453" spans="1:8" ht="19.5" hidden="1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hidden="1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979</v>
      </c>
      <c r="F7454" s="10" t="s">
        <v>25</v>
      </c>
      <c r="H7454" s="14">
        <v>19260</v>
      </c>
    </row>
    <row r="7455" spans="1:8" ht="19.5" hidden="1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1096</v>
      </c>
      <c r="F7455" s="10" t="s">
        <v>25</v>
      </c>
      <c r="H7455" s="14">
        <v>1200</v>
      </c>
    </row>
    <row r="7456" spans="1:8" ht="19.5" hidden="1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1014</v>
      </c>
      <c r="F7456" s="10" t="s">
        <v>25</v>
      </c>
      <c r="H7456" s="14">
        <v>8730</v>
      </c>
    </row>
    <row r="7457" spans="1:8" ht="19.5" hidden="1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hidden="1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hidden="1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hidden="1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1024</v>
      </c>
      <c r="F7460" s="10" t="s">
        <v>902</v>
      </c>
      <c r="H7460" s="14">
        <v>200</v>
      </c>
    </row>
    <row r="7461" spans="1:8" ht="19.5" hidden="1" customHeight="1" x14ac:dyDescent="0.25">
      <c r="A7461" s="4">
        <v>45356</v>
      </c>
      <c r="B7461" s="3">
        <v>2180</v>
      </c>
      <c r="C7461" s="10" t="s">
        <v>24</v>
      </c>
      <c r="D7461" s="10" t="s">
        <v>1120</v>
      </c>
      <c r="H7461" s="14">
        <v>440</v>
      </c>
    </row>
    <row r="7462" spans="1:8" ht="19.5" hidden="1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hidden="1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hidden="1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hidden="1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hidden="1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hidden="1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hidden="1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hidden="1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1014</v>
      </c>
      <c r="H7469" s="14">
        <v>500</v>
      </c>
    </row>
    <row r="7470" spans="1:8" ht="19.5" hidden="1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hidden="1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993</v>
      </c>
      <c r="H7471" s="14">
        <v>1500</v>
      </c>
    </row>
    <row r="7472" spans="1:8" ht="19.5" hidden="1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hidden="1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hidden="1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1134</v>
      </c>
      <c r="G7474" s="10">
        <v>1</v>
      </c>
      <c r="H7474" s="14">
        <v>600</v>
      </c>
    </row>
    <row r="7475" spans="1:8" ht="19.5" hidden="1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hidden="1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hidden="1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hidden="1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hidden="1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hidden="1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hidden="1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979</v>
      </c>
      <c r="F7481" s="10" t="s">
        <v>25</v>
      </c>
      <c r="H7481" s="14">
        <v>17130</v>
      </c>
    </row>
    <row r="7482" spans="1:8" ht="19.5" hidden="1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1096</v>
      </c>
      <c r="H7482" s="14">
        <v>1200</v>
      </c>
    </row>
    <row r="7483" spans="1:8" ht="19.5" hidden="1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1014</v>
      </c>
      <c r="F7483" s="10" t="s">
        <v>25</v>
      </c>
      <c r="H7483" s="14">
        <v>7830</v>
      </c>
    </row>
    <row r="7484" spans="1:8" ht="19.5" hidden="1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hidden="1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hidden="1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hidden="1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hidden="1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hidden="1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hidden="1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hidden="1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hidden="1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hidden="1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hidden="1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hidden="1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hidden="1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hidden="1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hidden="1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hidden="1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hidden="1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hidden="1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1153</v>
      </c>
      <c r="H7501" s="14">
        <v>300</v>
      </c>
    </row>
    <row r="7502" spans="1:8" ht="19.5" hidden="1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993</v>
      </c>
      <c r="H7502" s="14">
        <v>250</v>
      </c>
    </row>
    <row r="7503" spans="1:8" ht="19.5" hidden="1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hidden="1" customHeight="1" x14ac:dyDescent="0.25">
      <c r="A7504" s="4">
        <v>45357</v>
      </c>
      <c r="B7504" s="3">
        <v>2195</v>
      </c>
      <c r="C7504" s="10" t="s">
        <v>172</v>
      </c>
      <c r="D7504" s="10" t="s">
        <v>1154</v>
      </c>
      <c r="H7504" s="14">
        <v>1000</v>
      </c>
    </row>
    <row r="7505" spans="1:8" ht="19.5" hidden="1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1141</v>
      </c>
      <c r="H7505" s="14">
        <v>3000</v>
      </c>
    </row>
    <row r="7506" spans="1:8" ht="19.5" hidden="1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1071</v>
      </c>
      <c r="G7506" s="10">
        <v>86</v>
      </c>
      <c r="H7506" s="14">
        <v>35000</v>
      </c>
    </row>
    <row r="7507" spans="1:8" ht="19.5" hidden="1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979</v>
      </c>
      <c r="F7507" s="10" t="s">
        <v>25</v>
      </c>
      <c r="H7507" s="14">
        <v>17130</v>
      </c>
    </row>
    <row r="7508" spans="1:8" ht="19.5" hidden="1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1096</v>
      </c>
      <c r="H7508" s="14">
        <v>1200</v>
      </c>
    </row>
    <row r="7509" spans="1:8" ht="19.5" hidden="1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1014</v>
      </c>
      <c r="F7509" s="10" t="s">
        <v>25</v>
      </c>
      <c r="H7509" s="14">
        <v>9450</v>
      </c>
    </row>
    <row r="7510" spans="1:8" ht="19.5" hidden="1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hidden="1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hidden="1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1071</v>
      </c>
      <c r="G7512" s="10">
        <v>156</v>
      </c>
      <c r="H7512" s="14">
        <v>93600</v>
      </c>
    </row>
    <row r="7513" spans="1:8" ht="19.5" hidden="1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hidden="1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hidden="1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hidden="1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hidden="1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hidden="1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hidden="1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hidden="1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hidden="1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1155</v>
      </c>
      <c r="H7521" s="14">
        <v>500</v>
      </c>
    </row>
    <row r="7522" spans="1:8" ht="19.5" hidden="1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hidden="1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1024</v>
      </c>
      <c r="H7523" s="14">
        <v>100</v>
      </c>
    </row>
    <row r="7524" spans="1:8" ht="19.5" hidden="1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hidden="1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hidden="1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hidden="1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1014</v>
      </c>
      <c r="H7527" s="14">
        <v>350</v>
      </c>
    </row>
    <row r="7528" spans="1:8" ht="19.5" hidden="1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hidden="1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1024</v>
      </c>
      <c r="H7529" s="14">
        <v>200</v>
      </c>
    </row>
    <row r="7530" spans="1:8" ht="19.5" hidden="1" customHeight="1" x14ac:dyDescent="0.25">
      <c r="A7530" s="4">
        <v>45359</v>
      </c>
      <c r="B7530" s="3">
        <v>2206</v>
      </c>
      <c r="C7530" s="10" t="s">
        <v>72</v>
      </c>
      <c r="D7530" s="10" t="s">
        <v>1028</v>
      </c>
      <c r="E7530" s="10" t="s">
        <v>269</v>
      </c>
      <c r="F7530" s="10" t="s">
        <v>388</v>
      </c>
      <c r="H7530" s="14">
        <v>30000</v>
      </c>
    </row>
    <row r="7531" spans="1:8" ht="19.5" hidden="1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hidden="1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979</v>
      </c>
      <c r="F7532" s="10" t="s">
        <v>25</v>
      </c>
      <c r="H7532" s="14">
        <v>8560</v>
      </c>
    </row>
    <row r="7533" spans="1:8" ht="19.5" hidden="1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hidden="1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hidden="1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hidden="1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1141</v>
      </c>
      <c r="H7536" s="14">
        <v>2000</v>
      </c>
    </row>
    <row r="7537" spans="1:8" ht="19.5" hidden="1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1148</v>
      </c>
      <c r="H7537" s="14">
        <v>1000</v>
      </c>
    </row>
    <row r="7538" spans="1:8" ht="19.5" hidden="1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1041</v>
      </c>
      <c r="H7538" s="14">
        <v>500</v>
      </c>
    </row>
    <row r="7539" spans="1:8" ht="19.5" hidden="1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hidden="1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hidden="1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hidden="1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hidden="1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hidden="1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hidden="1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993</v>
      </c>
      <c r="H7545" s="14">
        <v>500</v>
      </c>
    </row>
    <row r="7546" spans="1:8" ht="19.5" hidden="1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hidden="1" customHeight="1" x14ac:dyDescent="0.25">
      <c r="A7547" s="4">
        <v>45359</v>
      </c>
      <c r="B7547" s="3">
        <v>2213</v>
      </c>
      <c r="C7547" s="10" t="s">
        <v>24</v>
      </c>
      <c r="D7547" s="10" t="s">
        <v>1120</v>
      </c>
      <c r="H7547" s="14">
        <v>7800</v>
      </c>
    </row>
    <row r="7548" spans="1:8" ht="19.5" hidden="1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hidden="1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hidden="1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1156</v>
      </c>
      <c r="H7550" s="14">
        <v>500</v>
      </c>
    </row>
    <row r="7551" spans="1:8" ht="19.5" hidden="1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hidden="1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hidden="1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1157</v>
      </c>
      <c r="F7553" s="10" t="s">
        <v>217</v>
      </c>
      <c r="H7553" s="14">
        <v>3300</v>
      </c>
    </row>
    <row r="7554" spans="1:8" ht="19.5" hidden="1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hidden="1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979</v>
      </c>
      <c r="F7555" s="10" t="s">
        <v>25</v>
      </c>
      <c r="H7555" s="14">
        <v>12850</v>
      </c>
    </row>
    <row r="7556" spans="1:8" ht="19.5" hidden="1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1014</v>
      </c>
      <c r="F7556" s="10" t="s">
        <v>25</v>
      </c>
      <c r="H7556" s="14">
        <v>6300</v>
      </c>
    </row>
    <row r="7557" spans="1:8" ht="19.5" hidden="1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hidden="1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hidden="1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hidden="1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hidden="1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hidden="1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1041</v>
      </c>
      <c r="H7562" s="14">
        <v>200</v>
      </c>
    </row>
    <row r="7563" spans="1:8" ht="19.5" hidden="1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hidden="1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hidden="1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hidden="1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hidden="1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1158</v>
      </c>
      <c r="H7567" s="14">
        <v>350</v>
      </c>
    </row>
    <row r="7568" spans="1:8" ht="19.5" hidden="1" customHeight="1" x14ac:dyDescent="0.25">
      <c r="A7568" s="4">
        <v>45360</v>
      </c>
      <c r="B7568" s="3">
        <v>2223</v>
      </c>
      <c r="C7568" s="10" t="s">
        <v>24</v>
      </c>
      <c r="D7568" s="10" t="s">
        <v>1120</v>
      </c>
      <c r="H7568" s="14">
        <v>6680</v>
      </c>
    </row>
    <row r="7569" spans="1:8" ht="19.5" hidden="1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hidden="1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hidden="1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1146</v>
      </c>
      <c r="H7571" s="14">
        <v>100</v>
      </c>
    </row>
    <row r="7572" spans="1:8" ht="19.5" hidden="1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1071</v>
      </c>
      <c r="G7572" s="10">
        <v>160</v>
      </c>
      <c r="H7572" s="14">
        <v>96000</v>
      </c>
    </row>
    <row r="7573" spans="1:8" ht="19.5" hidden="1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979</v>
      </c>
      <c r="F7573" s="10" t="s">
        <v>25</v>
      </c>
      <c r="H7573" s="14">
        <v>12850</v>
      </c>
    </row>
    <row r="7574" spans="1:8" ht="19.5" hidden="1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hidden="1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1014</v>
      </c>
      <c r="F7575" s="10" t="s">
        <v>25</v>
      </c>
      <c r="H7575" s="14">
        <v>7200</v>
      </c>
    </row>
    <row r="7576" spans="1:8" ht="19.5" hidden="1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hidden="1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hidden="1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hidden="1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hidden="1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1024</v>
      </c>
      <c r="F7580" s="10" t="s">
        <v>902</v>
      </c>
      <c r="H7580" s="14">
        <v>100</v>
      </c>
    </row>
    <row r="7581" spans="1:8" ht="19.5" hidden="1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hidden="1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hidden="1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hidden="1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hidden="1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hidden="1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1146</v>
      </c>
      <c r="H7586" s="14">
        <v>300</v>
      </c>
    </row>
    <row r="7587" spans="1:8" ht="19.5" hidden="1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hidden="1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hidden="1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hidden="1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hidden="1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hidden="1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hidden="1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hidden="1" customHeight="1" x14ac:dyDescent="0.25">
      <c r="A7594" s="4">
        <v>45361</v>
      </c>
      <c r="B7594" s="3">
        <v>2233</v>
      </c>
      <c r="C7594" s="10" t="s">
        <v>24</v>
      </c>
      <c r="D7594" s="10" t="s">
        <v>1120</v>
      </c>
      <c r="H7594" s="14">
        <v>5600</v>
      </c>
    </row>
    <row r="7595" spans="1:8" ht="19.5" hidden="1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1027</v>
      </c>
      <c r="H7595" s="14">
        <v>300</v>
      </c>
    </row>
    <row r="7596" spans="1:8" ht="19.5" hidden="1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93</v>
      </c>
      <c r="H7596" s="14">
        <v>55800</v>
      </c>
    </row>
    <row r="7597" spans="1:8" ht="19.5" hidden="1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1071</v>
      </c>
      <c r="G7597" s="10">
        <v>21</v>
      </c>
      <c r="H7597" s="14">
        <v>12600</v>
      </c>
    </row>
    <row r="7598" spans="1:8" ht="19.5" hidden="1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1071</v>
      </c>
      <c r="H7598" s="14">
        <v>16600</v>
      </c>
    </row>
    <row r="7599" spans="1:8" ht="19.5" hidden="1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hidden="1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hidden="1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979</v>
      </c>
      <c r="F7601" s="10" t="s">
        <v>25</v>
      </c>
      <c r="H7601" s="14">
        <v>13210</v>
      </c>
    </row>
    <row r="7602" spans="1:8" ht="19.5" hidden="1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hidden="1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1014</v>
      </c>
      <c r="F7603" s="10" t="s">
        <v>25</v>
      </c>
      <c r="H7603" s="14">
        <v>5940</v>
      </c>
    </row>
    <row r="7604" spans="1:8" ht="19.5" hidden="1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hidden="1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1024</v>
      </c>
      <c r="F7605" s="10" t="s">
        <v>902</v>
      </c>
      <c r="H7605" s="14">
        <v>100</v>
      </c>
    </row>
    <row r="7606" spans="1:8" ht="19.5" hidden="1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hidden="1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hidden="1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hidden="1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992</v>
      </c>
      <c r="H7609" s="14">
        <v>5600</v>
      </c>
    </row>
    <row r="7610" spans="1:8" ht="19.5" hidden="1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hidden="1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hidden="1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hidden="1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hidden="1" customHeight="1" x14ac:dyDescent="0.25">
      <c r="A7614" s="4">
        <v>45362</v>
      </c>
      <c r="B7614" s="3">
        <v>2244</v>
      </c>
      <c r="C7614" s="10" t="s">
        <v>24</v>
      </c>
      <c r="D7614" s="10" t="s">
        <v>1120</v>
      </c>
      <c r="H7614" s="14">
        <v>3188</v>
      </c>
    </row>
    <row r="7615" spans="1:8" ht="19.5" hidden="1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hidden="1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hidden="1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993</v>
      </c>
      <c r="H7617" s="14">
        <v>750</v>
      </c>
    </row>
    <row r="7618" spans="1:8" ht="19.5" hidden="1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1159</v>
      </c>
      <c r="H7618" s="14">
        <v>5000</v>
      </c>
    </row>
    <row r="7619" spans="1:8" ht="19.5" hidden="1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hidden="1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hidden="1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1160</v>
      </c>
      <c r="H7621" s="14">
        <v>260</v>
      </c>
    </row>
    <row r="7622" spans="1:8" ht="19.5" hidden="1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1157</v>
      </c>
      <c r="F7622" s="10" t="s">
        <v>1000</v>
      </c>
      <c r="H7622" s="14">
        <v>3300</v>
      </c>
    </row>
    <row r="7623" spans="1:8" ht="19.5" hidden="1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1157</v>
      </c>
      <c r="F7623" s="10" t="s">
        <v>30</v>
      </c>
      <c r="H7623" s="14">
        <v>4000</v>
      </c>
    </row>
    <row r="7624" spans="1:8" ht="19.5" hidden="1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1141</v>
      </c>
      <c r="H7624" s="14">
        <v>2000</v>
      </c>
    </row>
    <row r="7625" spans="1:8" ht="19.5" hidden="1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1157</v>
      </c>
      <c r="F7625" s="10" t="s">
        <v>770</v>
      </c>
      <c r="H7625" s="14">
        <v>5000</v>
      </c>
    </row>
    <row r="7626" spans="1:8" ht="19.5" hidden="1" customHeight="1" x14ac:dyDescent="0.25">
      <c r="A7626" s="4">
        <v>45362</v>
      </c>
      <c r="B7626" s="3">
        <v>2250</v>
      </c>
      <c r="C7626" s="10" t="s">
        <v>72</v>
      </c>
      <c r="D7626" s="10" t="s">
        <v>1028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1178</v>
      </c>
      <c r="G7627" s="10">
        <v>35.01</v>
      </c>
      <c r="H7627" s="14">
        <v>658188</v>
      </c>
    </row>
    <row r="7628" spans="1:8" ht="19.5" hidden="1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979</v>
      </c>
      <c r="F7628" s="10" t="s">
        <v>25</v>
      </c>
      <c r="H7628" s="14">
        <v>13380</v>
      </c>
    </row>
    <row r="7629" spans="1:8" ht="19.5" hidden="1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1161</v>
      </c>
      <c r="F7629" s="10" t="s">
        <v>25</v>
      </c>
      <c r="H7629" s="14">
        <v>300</v>
      </c>
    </row>
    <row r="7630" spans="1:8" ht="19.5" hidden="1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1014</v>
      </c>
      <c r="F7630" s="10" t="s">
        <v>25</v>
      </c>
      <c r="H7630" s="14">
        <v>6210</v>
      </c>
    </row>
    <row r="7631" spans="1:8" ht="19.5" hidden="1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hidden="1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hidden="1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1024</v>
      </c>
      <c r="F7633" s="10" t="s">
        <v>902</v>
      </c>
      <c r="H7633" s="14">
        <v>100</v>
      </c>
    </row>
    <row r="7634" spans="1:8" ht="19.5" hidden="1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hidden="1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hidden="1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hidden="1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hidden="1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hidden="1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1162</v>
      </c>
      <c r="H7639" s="14">
        <v>2500</v>
      </c>
    </row>
    <row r="7640" spans="1:8" ht="19.5" hidden="1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1163</v>
      </c>
      <c r="F7640" s="10" t="s">
        <v>1111</v>
      </c>
      <c r="H7640" s="14">
        <v>5750</v>
      </c>
    </row>
    <row r="7641" spans="1:8" ht="19.5" hidden="1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1164</v>
      </c>
      <c r="F7641" s="10" t="s">
        <v>1111</v>
      </c>
      <c r="H7641" s="14">
        <v>190</v>
      </c>
    </row>
    <row r="7642" spans="1:8" ht="19.5" hidden="1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1157</v>
      </c>
      <c r="F7642" s="10" t="s">
        <v>467</v>
      </c>
      <c r="H7642" s="14">
        <v>4000</v>
      </c>
    </row>
    <row r="7643" spans="1:8" ht="19.5" hidden="1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hidden="1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1157</v>
      </c>
      <c r="H7644" s="14">
        <v>350</v>
      </c>
    </row>
    <row r="7645" spans="1:8" ht="19.5" hidden="1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hidden="1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hidden="1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hidden="1" customHeight="1" x14ac:dyDescent="0.25">
      <c r="A7648" s="4">
        <v>45363</v>
      </c>
      <c r="B7648" s="3">
        <v>2258</v>
      </c>
      <c r="C7648" s="10" t="s">
        <v>24</v>
      </c>
      <c r="D7648" s="10" t="s">
        <v>1120</v>
      </c>
      <c r="H7648" s="14">
        <v>2148</v>
      </c>
    </row>
    <row r="7649" spans="1:8" ht="19.5" hidden="1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hidden="1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hidden="1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993</v>
      </c>
      <c r="H7651" s="14">
        <v>1000</v>
      </c>
    </row>
    <row r="7652" spans="1:8" ht="19.5" hidden="1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979</v>
      </c>
      <c r="F7652" s="10" t="s">
        <v>25</v>
      </c>
      <c r="H7652" s="14">
        <v>8930</v>
      </c>
    </row>
    <row r="7653" spans="1:8" ht="19.5" hidden="1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1014</v>
      </c>
      <c r="F7653" s="10" t="s">
        <v>25</v>
      </c>
      <c r="H7653" s="14">
        <v>7290</v>
      </c>
    </row>
    <row r="7654" spans="1:8" ht="19.5" hidden="1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hidden="1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hidden="1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1024</v>
      </c>
      <c r="F7656" s="10" t="s">
        <v>902</v>
      </c>
      <c r="H7656" s="14">
        <v>100</v>
      </c>
    </row>
    <row r="7657" spans="1:8" ht="19.5" hidden="1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1081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1178</v>
      </c>
      <c r="G7658" s="10">
        <v>16.97</v>
      </c>
      <c r="H7658" s="14">
        <v>319036</v>
      </c>
    </row>
    <row r="7659" spans="1:8" ht="19.5" hidden="1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1165</v>
      </c>
      <c r="H7659" s="14">
        <v>54500</v>
      </c>
    </row>
    <row r="7660" spans="1:8" ht="19.5" hidden="1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hidden="1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1166</v>
      </c>
      <c r="H7661" s="14">
        <v>800</v>
      </c>
    </row>
    <row r="7662" spans="1:8" ht="19.5" hidden="1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hidden="1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hidden="1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993</v>
      </c>
      <c r="H7664" s="14">
        <v>500</v>
      </c>
    </row>
    <row r="7665" spans="1:8" ht="19.5" hidden="1" customHeight="1" x14ac:dyDescent="0.25">
      <c r="A7665" s="4">
        <v>45364</v>
      </c>
      <c r="B7665" s="3">
        <v>2265</v>
      </c>
      <c r="C7665" s="10" t="s">
        <v>24</v>
      </c>
      <c r="D7665" s="10" t="s">
        <v>1120</v>
      </c>
      <c r="H7665" s="14">
        <v>3894</v>
      </c>
    </row>
    <row r="7666" spans="1:8" ht="19.5" hidden="1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hidden="1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hidden="1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hidden="1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hidden="1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hidden="1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hidden="1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hidden="1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hidden="1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hidden="1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1158</v>
      </c>
      <c r="H7675" s="14">
        <v>100</v>
      </c>
    </row>
    <row r="7676" spans="1:8" ht="19.5" hidden="1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1155</v>
      </c>
      <c r="H7676" s="14">
        <v>3000</v>
      </c>
    </row>
    <row r="7677" spans="1:8" ht="19.5" hidden="1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hidden="1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hidden="1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hidden="1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979</v>
      </c>
      <c r="F7680" s="10" t="s">
        <v>25</v>
      </c>
      <c r="H7680" s="14">
        <v>10690</v>
      </c>
    </row>
    <row r="7681" spans="1:8" ht="19.5" hidden="1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hidden="1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hidden="1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hidden="1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hidden="1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hidden="1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hidden="1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hidden="1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1167</v>
      </c>
      <c r="H7688" s="14">
        <v>150</v>
      </c>
    </row>
    <row r="7689" spans="1:8" ht="19.5" hidden="1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993</v>
      </c>
      <c r="H7689" s="14">
        <v>1000</v>
      </c>
    </row>
    <row r="7690" spans="1:8" ht="19.5" hidden="1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hidden="1" customHeight="1" x14ac:dyDescent="0.25">
      <c r="A7691" s="4">
        <v>45365</v>
      </c>
      <c r="B7691" s="3">
        <v>2276</v>
      </c>
      <c r="C7691" s="10" t="s">
        <v>24</v>
      </c>
      <c r="D7691" s="10" t="s">
        <v>1120</v>
      </c>
      <c r="H7691" s="14">
        <v>4880</v>
      </c>
    </row>
    <row r="7692" spans="1:8" ht="19.5" hidden="1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hidden="1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hidden="1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hidden="1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1081</v>
      </c>
      <c r="G7695" s="10">
        <v>121</v>
      </c>
      <c r="H7695" s="14">
        <v>72600</v>
      </c>
    </row>
    <row r="7696" spans="1:8" ht="19.5" hidden="1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hidden="1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hidden="1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1153</v>
      </c>
      <c r="H7698" s="14">
        <v>200</v>
      </c>
    </row>
    <row r="7699" spans="1:8" ht="19.5" hidden="1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1014</v>
      </c>
      <c r="F7699" s="10" t="s">
        <v>25</v>
      </c>
      <c r="H7699" s="14">
        <v>6300</v>
      </c>
    </row>
    <row r="7700" spans="1:8" ht="19.5" hidden="1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hidden="1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979</v>
      </c>
      <c r="F7701" s="10" t="s">
        <v>25</v>
      </c>
      <c r="H7701" s="14">
        <v>8560</v>
      </c>
    </row>
    <row r="7702" spans="1:8" ht="19.5" hidden="1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1014</v>
      </c>
      <c r="F7702" s="10" t="s">
        <v>25</v>
      </c>
      <c r="H7702" s="14">
        <v>3420</v>
      </c>
    </row>
    <row r="7703" spans="1:8" ht="19.5" hidden="1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hidden="1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hidden="1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hidden="1" customHeight="1" x14ac:dyDescent="0.25">
      <c r="A7706" s="4">
        <v>45366</v>
      </c>
      <c r="B7706" s="3">
        <v>2284</v>
      </c>
      <c r="C7706" s="10" t="s">
        <v>72</v>
      </c>
      <c r="D7706" s="10" t="s">
        <v>1028</v>
      </c>
      <c r="E7706" s="10" t="s">
        <v>269</v>
      </c>
      <c r="F7706" s="10" t="s">
        <v>388</v>
      </c>
      <c r="H7706" s="14">
        <v>20000</v>
      </c>
    </row>
    <row r="7707" spans="1:8" ht="19.5" hidden="1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hidden="1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hidden="1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1162</v>
      </c>
      <c r="F7709" s="10" t="s">
        <v>592</v>
      </c>
      <c r="H7709" s="14">
        <v>600</v>
      </c>
    </row>
    <row r="7710" spans="1:8" ht="19.5" hidden="1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hidden="1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hidden="1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hidden="1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hidden="1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hidden="1" customHeight="1" x14ac:dyDescent="0.25">
      <c r="A7715" s="4">
        <v>45366</v>
      </c>
      <c r="B7715" s="3">
        <v>2286</v>
      </c>
      <c r="C7715" s="10" t="s">
        <v>24</v>
      </c>
      <c r="D7715" s="10" t="s">
        <v>1120</v>
      </c>
      <c r="H7715" s="14">
        <v>3000</v>
      </c>
    </row>
    <row r="7716" spans="1:8" ht="19.5" hidden="1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1141</v>
      </c>
      <c r="H7716" s="14">
        <v>6000</v>
      </c>
    </row>
    <row r="7717" spans="1:8" ht="19.5" hidden="1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979</v>
      </c>
      <c r="F7717" s="10" t="s">
        <v>25</v>
      </c>
      <c r="H7717" s="14">
        <v>8930</v>
      </c>
    </row>
    <row r="7718" spans="1:8" ht="19.5" hidden="1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1014</v>
      </c>
      <c r="F7718" s="10" t="s">
        <v>25</v>
      </c>
      <c r="H7718" s="14">
        <v>6390</v>
      </c>
    </row>
    <row r="7719" spans="1:8" ht="19.5" hidden="1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1014</v>
      </c>
      <c r="F7719" s="10" t="s">
        <v>25</v>
      </c>
      <c r="H7719" s="14">
        <v>2700</v>
      </c>
    </row>
    <row r="7720" spans="1:8" ht="19.5" hidden="1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hidden="1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hidden="1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1081</v>
      </c>
      <c r="G7722" s="10">
        <v>116</v>
      </c>
      <c r="H7722" s="14">
        <v>69600</v>
      </c>
    </row>
    <row r="7723" spans="1:8" ht="19.5" hidden="1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hidden="1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1024</v>
      </c>
      <c r="H7724" s="14">
        <v>1900</v>
      </c>
    </row>
    <row r="7725" spans="1:8" ht="19.5" hidden="1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1168</v>
      </c>
      <c r="H7725" s="14">
        <v>500</v>
      </c>
    </row>
    <row r="7726" spans="1:8" ht="19.5" hidden="1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hidden="1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hidden="1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hidden="1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hidden="1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hidden="1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hidden="1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hidden="1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hidden="1" customHeight="1" x14ac:dyDescent="0.25">
      <c r="A7734" s="4">
        <v>45367</v>
      </c>
      <c r="B7734" s="3">
        <v>2295</v>
      </c>
      <c r="C7734" s="10" t="s">
        <v>24</v>
      </c>
      <c r="D7734" s="10" t="s">
        <v>1120</v>
      </c>
      <c r="H7734" s="14">
        <v>4970</v>
      </c>
    </row>
    <row r="7735" spans="1:8" ht="19.5" hidden="1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hidden="1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hidden="1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hidden="1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1162</v>
      </c>
      <c r="H7738" s="14">
        <v>250</v>
      </c>
    </row>
    <row r="7739" spans="1:8" ht="19.5" hidden="1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1157</v>
      </c>
      <c r="F7739" s="10" t="s">
        <v>148</v>
      </c>
      <c r="H7739" s="14">
        <v>2500</v>
      </c>
    </row>
    <row r="7740" spans="1:8" ht="19.5" hidden="1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979</v>
      </c>
      <c r="F7740" s="10" t="s">
        <v>25</v>
      </c>
      <c r="H7740" s="14">
        <v>12850</v>
      </c>
    </row>
    <row r="7741" spans="1:8" ht="19.5" hidden="1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1014</v>
      </c>
      <c r="F7741" s="10" t="s">
        <v>25</v>
      </c>
      <c r="H7741" s="14">
        <v>6300</v>
      </c>
    </row>
    <row r="7742" spans="1:8" ht="19.5" hidden="1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hidden="1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hidden="1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hidden="1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1081</v>
      </c>
      <c r="H7745" s="14">
        <v>40000</v>
      </c>
    </row>
    <row r="7746" spans="1:8" ht="19.5" hidden="1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hidden="1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1169</v>
      </c>
      <c r="H7747" s="14">
        <v>200</v>
      </c>
    </row>
    <row r="7748" spans="1:8" ht="19.5" hidden="1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hidden="1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1153</v>
      </c>
      <c r="H7749" s="14">
        <v>300</v>
      </c>
    </row>
    <row r="7750" spans="1:8" ht="19.5" hidden="1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hidden="1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hidden="1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hidden="1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hidden="1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hidden="1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hidden="1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hidden="1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hidden="1" customHeight="1" x14ac:dyDescent="0.25">
      <c r="A7758" s="4">
        <v>45368</v>
      </c>
      <c r="B7758" s="3">
        <v>2306</v>
      </c>
      <c r="C7758" s="10" t="s">
        <v>24</v>
      </c>
      <c r="D7758" s="10" t="s">
        <v>1120</v>
      </c>
      <c r="H7758" s="14">
        <v>3720</v>
      </c>
    </row>
    <row r="7759" spans="1:8" ht="19.5" hidden="1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hidden="1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1170</v>
      </c>
      <c r="H7760" s="14">
        <v>70</v>
      </c>
    </row>
    <row r="7761" spans="1:8" ht="19.5" hidden="1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1014</v>
      </c>
      <c r="H7761" s="14">
        <v>300</v>
      </c>
    </row>
    <row r="7762" spans="1:8" ht="19.5" hidden="1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979</v>
      </c>
      <c r="F7762" s="10" t="s">
        <v>25</v>
      </c>
      <c r="H7762" s="14">
        <v>12850</v>
      </c>
    </row>
    <row r="7763" spans="1:8" ht="19.5" hidden="1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hidden="1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1014</v>
      </c>
      <c r="F7764" s="10" t="s">
        <v>25</v>
      </c>
      <c r="H7764" s="14">
        <v>7380</v>
      </c>
    </row>
    <row r="7765" spans="1:8" ht="19.5" hidden="1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hidden="1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hidden="1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hidden="1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hidden="1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hidden="1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hidden="1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1158</v>
      </c>
      <c r="H7771" s="14">
        <v>440</v>
      </c>
    </row>
    <row r="7772" spans="1:8" ht="19.5" hidden="1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hidden="1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hidden="1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hidden="1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hidden="1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hidden="1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993</v>
      </c>
      <c r="H7777" s="14">
        <v>1000</v>
      </c>
    </row>
    <row r="7778" spans="1:8" ht="19.5" hidden="1" customHeight="1" x14ac:dyDescent="0.25">
      <c r="A7778" s="4">
        <v>45369</v>
      </c>
      <c r="B7778" s="3">
        <v>2313</v>
      </c>
      <c r="C7778" s="10" t="s">
        <v>24</v>
      </c>
      <c r="D7778" s="10" t="s">
        <v>1120</v>
      </c>
      <c r="H7778" s="14">
        <v>3854</v>
      </c>
    </row>
    <row r="7779" spans="1:8" ht="19.5" hidden="1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hidden="1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1114</v>
      </c>
      <c r="G7780" s="10">
        <v>4</v>
      </c>
      <c r="H7780" s="14">
        <v>2400</v>
      </c>
    </row>
    <row r="7781" spans="1:8" ht="19.5" hidden="1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1071</v>
      </c>
      <c r="H7781" s="14">
        <v>5000</v>
      </c>
    </row>
    <row r="7782" spans="1:8" ht="19.5" hidden="1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1171</v>
      </c>
      <c r="G7782" s="10">
        <v>56</v>
      </c>
      <c r="H7782" s="14">
        <v>25000</v>
      </c>
    </row>
    <row r="7783" spans="1:8" ht="19.5" hidden="1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979</v>
      </c>
      <c r="F7783" s="10" t="s">
        <v>25</v>
      </c>
      <c r="H7783" s="14">
        <v>4460</v>
      </c>
    </row>
    <row r="7784" spans="1:8" ht="19.5" hidden="1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1093</v>
      </c>
      <c r="F7784" s="10" t="s">
        <v>1172</v>
      </c>
      <c r="G7784" s="10">
        <v>57</v>
      </c>
      <c r="H7784" s="14">
        <v>5000</v>
      </c>
    </row>
    <row r="7785" spans="1:8" ht="19.5" hidden="1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1014</v>
      </c>
      <c r="F7785" s="10" t="s">
        <v>25</v>
      </c>
      <c r="H7785" s="14">
        <v>6930</v>
      </c>
    </row>
    <row r="7786" spans="1:8" ht="19.5" hidden="1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hidden="1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hidden="1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hidden="1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hidden="1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1173</v>
      </c>
      <c r="F7790" s="10" t="s">
        <v>1174</v>
      </c>
      <c r="H7790" s="14">
        <v>10000</v>
      </c>
    </row>
    <row r="7791" spans="1:8" ht="19.5" hidden="1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hidden="1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hidden="1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hidden="1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hidden="1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1175</v>
      </c>
      <c r="H7795" s="14">
        <v>5400</v>
      </c>
    </row>
    <row r="7796" spans="1:8" ht="19.5" hidden="1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hidden="1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hidden="1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993</v>
      </c>
      <c r="H7798" s="14">
        <v>500</v>
      </c>
    </row>
    <row r="7799" spans="1:8" ht="19.5" hidden="1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1175</v>
      </c>
      <c r="H7799" s="14">
        <v>400</v>
      </c>
    </row>
    <row r="7800" spans="1:8" ht="19.5" hidden="1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1162</v>
      </c>
      <c r="H7800" s="14">
        <v>2500</v>
      </c>
    </row>
    <row r="7801" spans="1:8" ht="19.5" hidden="1" customHeight="1" x14ac:dyDescent="0.25">
      <c r="A7801" s="4">
        <v>45370</v>
      </c>
      <c r="B7801" s="3">
        <v>2325</v>
      </c>
      <c r="C7801" s="10" t="s">
        <v>24</v>
      </c>
      <c r="D7801" s="10" t="s">
        <v>1120</v>
      </c>
      <c r="H7801" s="14">
        <v>3198</v>
      </c>
    </row>
    <row r="7802" spans="1:8" ht="19.5" hidden="1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hidden="1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hidden="1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1141</v>
      </c>
      <c r="H7804" s="14">
        <v>1000</v>
      </c>
    </row>
    <row r="7805" spans="1:8" ht="19.5" hidden="1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hidden="1" customHeight="1" x14ac:dyDescent="0.25">
      <c r="A7806" s="4">
        <v>45371</v>
      </c>
      <c r="B7806" s="3">
        <v>2326</v>
      </c>
      <c r="C7806" s="10" t="s">
        <v>23</v>
      </c>
      <c r="D7806" s="10" t="s">
        <v>1176</v>
      </c>
      <c r="E7806" s="10" t="s">
        <v>1177</v>
      </c>
      <c r="H7806" s="14">
        <v>3200</v>
      </c>
    </row>
    <row r="7807" spans="1:8" ht="19.5" hidden="1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hidden="1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hidden="1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1165</v>
      </c>
      <c r="H7809" s="14">
        <v>52860</v>
      </c>
    </row>
    <row r="7810" spans="1:8" ht="19.5" hidden="1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hidden="1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hidden="1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hidden="1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1178</v>
      </c>
      <c r="G7814" s="10">
        <v>55.65</v>
      </c>
      <c r="H7814" s="14">
        <v>1046314</v>
      </c>
    </row>
    <row r="7815" spans="1:8" ht="19.5" hidden="1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1014</v>
      </c>
      <c r="F7815" s="10" t="s">
        <v>25</v>
      </c>
      <c r="H7815" s="14">
        <v>7380</v>
      </c>
    </row>
    <row r="7816" spans="1:8" ht="19.5" hidden="1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hidden="1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hidden="1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hidden="1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1024</v>
      </c>
      <c r="H7819" s="14">
        <v>500</v>
      </c>
    </row>
    <row r="7820" spans="1:8" ht="19.5" hidden="1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hidden="1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993</v>
      </c>
      <c r="H7821" s="14">
        <v>1250</v>
      </c>
    </row>
    <row r="7822" spans="1:8" ht="19.5" hidden="1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1179</v>
      </c>
      <c r="H7822" s="14">
        <v>4000</v>
      </c>
    </row>
    <row r="7823" spans="1:8" ht="19.5" hidden="1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hidden="1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979</v>
      </c>
      <c r="F7824" s="10" t="s">
        <v>25</v>
      </c>
      <c r="H7824" s="14">
        <v>13380</v>
      </c>
    </row>
    <row r="7825" spans="1:8" ht="19.5" hidden="1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1161</v>
      </c>
      <c r="F7825" s="10" t="s">
        <v>25</v>
      </c>
      <c r="H7825" s="14">
        <v>300</v>
      </c>
    </row>
    <row r="7826" spans="1:8" ht="19.5" hidden="1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hidden="1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hidden="1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hidden="1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hidden="1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993</v>
      </c>
      <c r="H7830" s="14">
        <v>1500</v>
      </c>
    </row>
    <row r="7831" spans="1:8" ht="19.5" hidden="1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hidden="1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1162</v>
      </c>
      <c r="H7832" s="14">
        <v>1600</v>
      </c>
    </row>
    <row r="7833" spans="1:8" ht="19.5" hidden="1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hidden="1" customHeight="1" x14ac:dyDescent="0.25">
      <c r="A7834" s="4">
        <v>45373</v>
      </c>
      <c r="B7834" s="3">
        <v>2335</v>
      </c>
      <c r="C7834" s="10" t="s">
        <v>72</v>
      </c>
      <c r="D7834" s="10" t="s">
        <v>1028</v>
      </c>
      <c r="E7834" s="10" t="s">
        <v>269</v>
      </c>
      <c r="F7834" s="10" t="s">
        <v>388</v>
      </c>
      <c r="H7834" s="14">
        <v>30000</v>
      </c>
    </row>
    <row r="7835" spans="1:8" ht="19.5" hidden="1" customHeight="1" x14ac:dyDescent="0.25">
      <c r="A7835" s="4">
        <v>45373</v>
      </c>
      <c r="B7835" s="3">
        <v>2336</v>
      </c>
      <c r="C7835" s="10" t="s">
        <v>23</v>
      </c>
      <c r="D7835" s="10" t="s">
        <v>1099</v>
      </c>
      <c r="E7835" s="10" t="s">
        <v>26</v>
      </c>
      <c r="H7835" s="14">
        <v>3000</v>
      </c>
    </row>
    <row r="7836" spans="1:8" ht="19.5" hidden="1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hidden="1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hidden="1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1093</v>
      </c>
      <c r="F7838" s="10" t="s">
        <v>1180</v>
      </c>
      <c r="G7838" s="10">
        <v>57</v>
      </c>
      <c r="H7838" s="14">
        <v>10000</v>
      </c>
    </row>
    <row r="7839" spans="1:8" ht="19.5" hidden="1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979</v>
      </c>
      <c r="F7839" s="10" t="s">
        <v>25</v>
      </c>
      <c r="H7839" s="14">
        <v>13380</v>
      </c>
    </row>
    <row r="7840" spans="1:8" ht="19.5" hidden="1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1162</v>
      </c>
      <c r="H7840" s="14">
        <v>400</v>
      </c>
    </row>
    <row r="7841" spans="1:8" ht="19.5" hidden="1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1014</v>
      </c>
      <c r="F7841" s="10" t="s">
        <v>25</v>
      </c>
      <c r="H7841" s="14">
        <v>5580</v>
      </c>
    </row>
    <row r="7842" spans="1:8" ht="19.5" hidden="1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hidden="1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hidden="1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hidden="1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hidden="1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hidden="1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hidden="1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hidden="1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hidden="1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hidden="1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1179</v>
      </c>
      <c r="H7851" s="14">
        <v>9500</v>
      </c>
    </row>
    <row r="7852" spans="1:8" ht="19.5" hidden="1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hidden="1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993</v>
      </c>
      <c r="H7853" s="14">
        <v>500</v>
      </c>
    </row>
    <row r="7854" spans="1:8" ht="19.5" hidden="1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1071</v>
      </c>
      <c r="H7854" s="14">
        <v>5000</v>
      </c>
    </row>
    <row r="7855" spans="1:8" ht="19.5" hidden="1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1141</v>
      </c>
      <c r="H7855" s="14">
        <v>3000</v>
      </c>
    </row>
    <row r="7856" spans="1:8" ht="19.5" hidden="1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hidden="1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hidden="1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979</v>
      </c>
      <c r="F7858" s="10" t="s">
        <v>25</v>
      </c>
      <c r="H7858" s="14">
        <v>12850</v>
      </c>
    </row>
    <row r="7859" spans="1:8" ht="19.5" hidden="1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hidden="1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hidden="1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1181</v>
      </c>
      <c r="H7861" s="14">
        <v>1050</v>
      </c>
    </row>
    <row r="7862" spans="1:8" ht="19.5" hidden="1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hidden="1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hidden="1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hidden="1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hidden="1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1179</v>
      </c>
      <c r="H7866" s="14">
        <v>67600</v>
      </c>
    </row>
    <row r="7867" spans="1:8" ht="19.5" hidden="1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hidden="1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hidden="1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993</v>
      </c>
      <c r="H7869" s="14">
        <v>1750</v>
      </c>
    </row>
    <row r="7870" spans="1:8" ht="19.5" hidden="1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hidden="1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hidden="1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hidden="1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979</v>
      </c>
      <c r="F7873" s="10" t="s">
        <v>25</v>
      </c>
      <c r="H7873" s="14">
        <v>12850</v>
      </c>
    </row>
    <row r="7874" spans="1:8" ht="19.5" hidden="1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hidden="1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1014</v>
      </c>
      <c r="F7875" s="10" t="s">
        <v>25</v>
      </c>
      <c r="H7875" s="14">
        <v>8370</v>
      </c>
    </row>
    <row r="7876" spans="1:8" ht="19.5" hidden="1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hidden="1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hidden="1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hidden="1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hidden="1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hidden="1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993</v>
      </c>
      <c r="H7881" s="14">
        <v>750</v>
      </c>
    </row>
    <row r="7882" spans="1:8" ht="19.5" hidden="1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hidden="1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hidden="1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hidden="1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979</v>
      </c>
      <c r="F7885" s="10" t="s">
        <v>25</v>
      </c>
      <c r="H7885" s="14">
        <v>8560</v>
      </c>
    </row>
    <row r="7886" spans="1:8" ht="19.5" hidden="1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hidden="1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hidden="1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1014</v>
      </c>
      <c r="F7888" s="10" t="s">
        <v>25</v>
      </c>
      <c r="H7888" s="14">
        <v>8100</v>
      </c>
    </row>
    <row r="7889" spans="1:8" ht="19.5" hidden="1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hidden="1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hidden="1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hidden="1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hidden="1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hidden="1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hidden="1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hidden="1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hidden="1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hidden="1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hidden="1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hidden="1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993</v>
      </c>
      <c r="H7900" s="14">
        <v>1500</v>
      </c>
    </row>
    <row r="7901" spans="1:8" ht="19.5" hidden="1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hidden="1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hidden="1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1141</v>
      </c>
      <c r="H7903" s="14">
        <v>4000</v>
      </c>
    </row>
    <row r="7904" spans="1:8" ht="19.5" hidden="1" customHeight="1" x14ac:dyDescent="0.25">
      <c r="A7904" s="4">
        <v>45377</v>
      </c>
      <c r="B7904" s="3">
        <v>2364</v>
      </c>
      <c r="C7904" s="10" t="s">
        <v>72</v>
      </c>
      <c r="D7904" s="10" t="s">
        <v>1028</v>
      </c>
      <c r="E7904" s="10" t="s">
        <v>269</v>
      </c>
      <c r="F7904" s="10" t="s">
        <v>388</v>
      </c>
      <c r="H7904" s="14">
        <v>4000</v>
      </c>
    </row>
    <row r="7905" spans="1:8" ht="19.5" hidden="1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hidden="1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hidden="1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hidden="1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hidden="1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979</v>
      </c>
      <c r="F7909" s="10" t="s">
        <v>25</v>
      </c>
      <c r="H7909" s="14">
        <v>10690</v>
      </c>
    </row>
    <row r="7910" spans="1:8" ht="19.5" hidden="1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1157</v>
      </c>
      <c r="F7910" s="10" t="s">
        <v>276</v>
      </c>
      <c r="H7910" s="14">
        <v>5000</v>
      </c>
    </row>
    <row r="7911" spans="1:8" ht="19.5" hidden="1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1014</v>
      </c>
      <c r="F7911" s="10" t="s">
        <v>25</v>
      </c>
      <c r="H7911" s="14">
        <v>8820</v>
      </c>
    </row>
    <row r="7912" spans="1:8" ht="19.5" hidden="1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hidden="1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hidden="1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hidden="1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hidden="1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1182</v>
      </c>
      <c r="H7916" s="14">
        <v>500</v>
      </c>
    </row>
    <row r="7917" spans="1:8" ht="19.5" hidden="1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hidden="1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hidden="1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hidden="1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1155</v>
      </c>
      <c r="H7920" s="14">
        <v>500</v>
      </c>
    </row>
    <row r="7921" spans="1:8" ht="19.5" hidden="1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993</v>
      </c>
      <c r="H7921" s="14">
        <v>500</v>
      </c>
    </row>
    <row r="7922" spans="1:8" ht="19.5" hidden="1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1071</v>
      </c>
      <c r="G7922" s="10">
        <v>31</v>
      </c>
      <c r="H7922" s="14">
        <v>18600</v>
      </c>
    </row>
    <row r="7923" spans="1:8" ht="19.5" hidden="1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1071</v>
      </c>
      <c r="H7923" s="14">
        <v>10000</v>
      </c>
    </row>
    <row r="7924" spans="1:8" ht="19.5" hidden="1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hidden="1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hidden="1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hidden="1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hidden="1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979</v>
      </c>
      <c r="F7928" s="10" t="s">
        <v>25</v>
      </c>
      <c r="H7928" s="14">
        <v>13210</v>
      </c>
    </row>
    <row r="7929" spans="1:8" ht="19.5" hidden="1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1014</v>
      </c>
      <c r="F7929" s="10" t="s">
        <v>25</v>
      </c>
      <c r="H7929" s="14">
        <v>9720</v>
      </c>
    </row>
    <row r="7930" spans="1:8" ht="19.5" hidden="1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hidden="1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hidden="1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hidden="1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hidden="1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hidden="1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hidden="1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hidden="1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hidden="1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hidden="1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hidden="1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hidden="1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hidden="1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hidden="1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993</v>
      </c>
      <c r="H7943" s="14">
        <v>500</v>
      </c>
    </row>
    <row r="7944" spans="1:8" ht="19.5" hidden="1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hidden="1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hidden="1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1171</v>
      </c>
      <c r="H7946" s="14">
        <v>28600</v>
      </c>
    </row>
    <row r="7947" spans="1:8" ht="19.5" hidden="1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hidden="1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hidden="1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hidden="1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1157</v>
      </c>
      <c r="F7950" s="10" t="s">
        <v>1000</v>
      </c>
      <c r="H7950" s="14">
        <v>3300</v>
      </c>
    </row>
    <row r="7951" spans="1:8" ht="19.5" hidden="1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979</v>
      </c>
      <c r="F7951" s="10" t="s">
        <v>25</v>
      </c>
      <c r="H7951" s="14">
        <v>13020</v>
      </c>
    </row>
    <row r="7952" spans="1:8" ht="19.5" hidden="1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1183</v>
      </c>
      <c r="H7952" s="14">
        <v>400</v>
      </c>
    </row>
    <row r="7953" spans="1:8" ht="19.5" hidden="1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1014</v>
      </c>
      <c r="F7953" s="10" t="s">
        <v>25</v>
      </c>
      <c r="H7953" s="14">
        <v>4680</v>
      </c>
    </row>
    <row r="7954" spans="1:8" ht="19.5" hidden="1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hidden="1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hidden="1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hidden="1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hidden="1" customHeight="1" x14ac:dyDescent="0.25">
      <c r="A7958" s="4">
        <v>45380</v>
      </c>
      <c r="B7958" s="3">
        <v>2390</v>
      </c>
      <c r="C7958" s="10" t="s">
        <v>376</v>
      </c>
      <c r="D7958" s="10" t="s">
        <v>1184</v>
      </c>
      <c r="H7958" s="14">
        <v>52500</v>
      </c>
    </row>
    <row r="7959" spans="1:8" ht="19.5" hidden="1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hidden="1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hidden="1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hidden="1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hidden="1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993</v>
      </c>
      <c r="H7963" s="14">
        <v>1500</v>
      </c>
    </row>
    <row r="7964" spans="1:8" ht="19.5" hidden="1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hidden="1" customHeight="1" x14ac:dyDescent="0.25">
      <c r="A7965" s="4">
        <v>45380</v>
      </c>
      <c r="B7965" s="3">
        <v>2392</v>
      </c>
      <c r="C7965" s="10" t="s">
        <v>72</v>
      </c>
      <c r="D7965" s="10" t="s">
        <v>1028</v>
      </c>
      <c r="E7965" s="10" t="s">
        <v>269</v>
      </c>
      <c r="F7965" s="10" t="s">
        <v>388</v>
      </c>
      <c r="H7965" s="14">
        <v>26000</v>
      </c>
    </row>
    <row r="7966" spans="1:8" ht="19.5" hidden="1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hidden="1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hidden="1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hidden="1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hidden="1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1162</v>
      </c>
      <c r="H7970" s="14">
        <v>300</v>
      </c>
    </row>
    <row r="7971" spans="1:8" ht="19.5" hidden="1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hidden="1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1157</v>
      </c>
      <c r="F7972" s="10" t="s">
        <v>467</v>
      </c>
      <c r="H7972" s="14">
        <v>4100</v>
      </c>
    </row>
    <row r="7973" spans="1:8" ht="19.5" hidden="1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979</v>
      </c>
      <c r="F7973" s="10" t="s">
        <v>25</v>
      </c>
      <c r="H7973" s="14">
        <v>17130</v>
      </c>
    </row>
    <row r="7974" spans="1:8" ht="19.5" hidden="1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hidden="1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1183</v>
      </c>
      <c r="H7975" s="14">
        <v>1500</v>
      </c>
    </row>
    <row r="7976" spans="1:8" ht="19.5" hidden="1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1014</v>
      </c>
      <c r="F7976" s="10" t="s">
        <v>25</v>
      </c>
      <c r="H7976" s="14">
        <v>7560</v>
      </c>
    </row>
    <row r="7977" spans="1:8" ht="19.5" hidden="1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hidden="1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hidden="1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hidden="1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hidden="1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hidden="1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hidden="1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hidden="1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hidden="1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hidden="1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hidden="1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hidden="1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hidden="1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hidden="1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993</v>
      </c>
      <c r="H7990" s="14">
        <v>2000</v>
      </c>
    </row>
    <row r="7991" spans="1:8" ht="19.5" hidden="1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hidden="1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1111</v>
      </c>
      <c r="F7992" s="10" t="s">
        <v>1013</v>
      </c>
      <c r="H7992" s="14">
        <v>5000</v>
      </c>
    </row>
    <row r="7993" spans="1:8" ht="19.5" hidden="1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1157</v>
      </c>
      <c r="F7993" s="10" t="s">
        <v>217</v>
      </c>
      <c r="H7993" s="14">
        <v>3300</v>
      </c>
    </row>
    <row r="7994" spans="1:8" ht="19.5" hidden="1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hidden="1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1162</v>
      </c>
      <c r="H7995" s="14">
        <v>250</v>
      </c>
    </row>
    <row r="7996" spans="1:8" ht="19.5" hidden="1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hidden="1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hidden="1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1071</v>
      </c>
      <c r="G7998" s="10">
        <v>88</v>
      </c>
      <c r="H7998" s="14">
        <v>52800</v>
      </c>
    </row>
    <row r="7999" spans="1:8" ht="19.5" hidden="1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979</v>
      </c>
      <c r="F7999" s="10" t="s">
        <v>25</v>
      </c>
      <c r="H7999" s="14">
        <v>12850</v>
      </c>
    </row>
    <row r="8000" spans="1:8" ht="19.5" hidden="1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hidden="1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1014</v>
      </c>
      <c r="F8001" s="10" t="s">
        <v>25</v>
      </c>
      <c r="H8001" s="14">
        <v>7380</v>
      </c>
    </row>
    <row r="8002" spans="1:8" ht="19.5" hidden="1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hidden="1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hidden="1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hidden="1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1071</v>
      </c>
      <c r="G8005" s="10">
        <v>83</v>
      </c>
      <c r="H8005" s="14">
        <v>49800</v>
      </c>
    </row>
    <row r="8006" spans="1:8" ht="19.5" hidden="1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1171</v>
      </c>
      <c r="G8006" s="10">
        <v>32</v>
      </c>
      <c r="H8006" s="14">
        <v>19200</v>
      </c>
    </row>
    <row r="8007" spans="1:8" ht="19.5" hidden="1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hidden="1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hidden="1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hidden="1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hidden="1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hidden="1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hidden="1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993</v>
      </c>
      <c r="H8013" s="14">
        <v>1250</v>
      </c>
    </row>
    <row r="8014" spans="1:8" ht="19.5" hidden="1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hidden="1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hidden="1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hidden="1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hidden="1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hidden="1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hidden="1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1138</v>
      </c>
      <c r="H8020" s="14">
        <v>196755</v>
      </c>
    </row>
    <row r="8021" spans="1:8" ht="19.5" hidden="1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1138</v>
      </c>
      <c r="H8021" s="14">
        <v>1000</v>
      </c>
    </row>
    <row r="8022" spans="1:8" ht="19.5" hidden="1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hidden="1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hidden="1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hidden="1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979</v>
      </c>
      <c r="F8025" s="10" t="s">
        <v>25</v>
      </c>
      <c r="H8025" s="14">
        <v>12850</v>
      </c>
    </row>
    <row r="8026" spans="1:8" ht="19.5" hidden="1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1014</v>
      </c>
      <c r="F8026" s="10" t="s">
        <v>25</v>
      </c>
      <c r="H8026" s="14">
        <v>7740</v>
      </c>
    </row>
    <row r="8027" spans="1:8" ht="19.5" hidden="1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hidden="1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hidden="1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hidden="1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hidden="1" customHeight="1" x14ac:dyDescent="0.25">
      <c r="A8031" s="4">
        <v>45383</v>
      </c>
      <c r="B8031" s="3">
        <v>2422</v>
      </c>
      <c r="C8031" s="10" t="s">
        <v>24</v>
      </c>
      <c r="D8031" s="10" t="s">
        <v>1185</v>
      </c>
      <c r="G8031" s="10">
        <v>4</v>
      </c>
      <c r="H8031" s="14">
        <v>1400</v>
      </c>
    </row>
    <row r="8032" spans="1:8" ht="19.5" hidden="1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hidden="1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hidden="1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hidden="1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hidden="1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hidden="1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993</v>
      </c>
      <c r="H8037" s="14">
        <v>1250</v>
      </c>
    </row>
    <row r="8038" spans="1:8" ht="19.5" hidden="1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1071</v>
      </c>
      <c r="G8038" s="10">
        <v>113</v>
      </c>
      <c r="H8038" s="14">
        <v>67800</v>
      </c>
    </row>
    <row r="8039" spans="1:8" ht="19.5" hidden="1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1186</v>
      </c>
      <c r="G8039" s="10">
        <v>73</v>
      </c>
      <c r="H8039" s="14">
        <v>43800</v>
      </c>
    </row>
    <row r="8040" spans="1:8" ht="19.5" hidden="1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hidden="1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hidden="1" customHeight="1" x14ac:dyDescent="0.25">
      <c r="A8042" s="4">
        <v>45383</v>
      </c>
      <c r="B8042" s="3">
        <v>2426</v>
      </c>
      <c r="C8042" s="10" t="s">
        <v>24</v>
      </c>
      <c r="D8042" s="10" t="s">
        <v>1206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1178</v>
      </c>
      <c r="G8043" s="10">
        <v>34.284999999999997</v>
      </c>
      <c r="H8043" s="14">
        <v>647986</v>
      </c>
    </row>
    <row r="8044" spans="1:8" ht="19.5" hidden="1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1194</v>
      </c>
      <c r="H8044" s="14">
        <v>34000</v>
      </c>
    </row>
    <row r="8045" spans="1:8" ht="19.5" hidden="1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1157</v>
      </c>
      <c r="F8045" s="10" t="s">
        <v>30</v>
      </c>
      <c r="H8045" s="14">
        <v>2000</v>
      </c>
    </row>
    <row r="8046" spans="1:8" ht="19.5" hidden="1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1157</v>
      </c>
      <c r="F8046" s="10" t="s">
        <v>148</v>
      </c>
      <c r="H8046" s="14">
        <v>2500</v>
      </c>
    </row>
    <row r="8047" spans="1:8" ht="19.5" hidden="1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979</v>
      </c>
      <c r="F8047" s="10" t="s">
        <v>25</v>
      </c>
      <c r="H8047" s="14">
        <v>13380</v>
      </c>
    </row>
    <row r="8048" spans="1:8" ht="19.5" hidden="1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1014</v>
      </c>
      <c r="F8048" s="10" t="s">
        <v>25</v>
      </c>
      <c r="H8048" s="14">
        <v>7470</v>
      </c>
    </row>
    <row r="8049" spans="1:8" ht="19.5" hidden="1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hidden="1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hidden="1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1071</v>
      </c>
      <c r="G8051" s="10">
        <v>54</v>
      </c>
      <c r="H8051" s="14">
        <v>32400</v>
      </c>
    </row>
    <row r="8052" spans="1:8" ht="19.5" hidden="1" customHeight="1" x14ac:dyDescent="0.25">
      <c r="A8052" s="4">
        <v>45384</v>
      </c>
      <c r="B8052" s="3">
        <v>2433</v>
      </c>
      <c r="C8052" s="10" t="s">
        <v>119</v>
      </c>
      <c r="F8052" s="10" t="s">
        <v>1058</v>
      </c>
      <c r="H8052" s="14">
        <v>1000</v>
      </c>
    </row>
    <row r="8053" spans="1:8" ht="19.5" hidden="1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1020</v>
      </c>
      <c r="H8053" s="14">
        <v>1050</v>
      </c>
    </row>
    <row r="8054" spans="1:8" ht="19.5" hidden="1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1148</v>
      </c>
      <c r="H8054" s="14">
        <v>300</v>
      </c>
    </row>
    <row r="8055" spans="1:8" ht="19.5" hidden="1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hidden="1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1186</v>
      </c>
      <c r="G8056" s="10">
        <v>51</v>
      </c>
      <c r="H8056" s="14">
        <v>30600</v>
      </c>
    </row>
    <row r="8057" spans="1:8" ht="19.5" hidden="1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hidden="1" customHeight="1" x14ac:dyDescent="0.25">
      <c r="A8058" s="4">
        <v>45384</v>
      </c>
      <c r="B8058" s="3">
        <v>2435</v>
      </c>
      <c r="C8058" s="10" t="s">
        <v>24</v>
      </c>
      <c r="D8058" s="10" t="s">
        <v>1185</v>
      </c>
      <c r="G8058" s="10">
        <v>2</v>
      </c>
      <c r="H8058" s="14">
        <v>700</v>
      </c>
    </row>
    <row r="8059" spans="1:8" ht="19.5" hidden="1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hidden="1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hidden="1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hidden="1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993</v>
      </c>
      <c r="H8062" s="14">
        <v>500</v>
      </c>
    </row>
    <row r="8063" spans="1:8" ht="19.5" hidden="1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hidden="1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hidden="1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hidden="1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hidden="1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hidden="1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hidden="1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979</v>
      </c>
      <c r="F8069" s="10" t="s">
        <v>25</v>
      </c>
      <c r="H8069" s="14">
        <v>12850</v>
      </c>
    </row>
    <row r="8070" spans="1:8" ht="19.5" hidden="1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hidden="1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1014</v>
      </c>
      <c r="F8071" s="10" t="s">
        <v>25</v>
      </c>
      <c r="H8071" s="14">
        <v>7380</v>
      </c>
    </row>
    <row r="8072" spans="1:8" ht="19.5" hidden="1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hidden="1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hidden="1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hidden="1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hidden="1" customHeight="1" x14ac:dyDescent="0.25">
      <c r="A8076" s="4">
        <v>45385</v>
      </c>
      <c r="B8076" s="3">
        <v>2443</v>
      </c>
      <c r="C8076" s="10" t="s">
        <v>24</v>
      </c>
      <c r="D8076" s="10" t="s">
        <v>1185</v>
      </c>
      <c r="G8076" s="10">
        <v>2</v>
      </c>
      <c r="H8076" s="14">
        <v>700</v>
      </c>
    </row>
    <row r="8077" spans="1:8" ht="19.5" hidden="1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hidden="1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hidden="1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hidden="1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hidden="1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hidden="1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hidden="1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hidden="1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hidden="1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hidden="1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hidden="1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hidden="1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1501</v>
      </c>
      <c r="H8088" s="14">
        <v>200</v>
      </c>
    </row>
    <row r="8089" spans="1:8" ht="19.5" hidden="1" customHeight="1" x14ac:dyDescent="0.25">
      <c r="A8089" s="4">
        <v>45385</v>
      </c>
      <c r="B8089" s="3">
        <v>2446</v>
      </c>
      <c r="C8089" s="10" t="s">
        <v>24</v>
      </c>
      <c r="D8089" s="10" t="s">
        <v>1206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1178</v>
      </c>
      <c r="G8090" s="10">
        <v>21.98</v>
      </c>
      <c r="H8090" s="14">
        <v>419818</v>
      </c>
    </row>
    <row r="8091" spans="1:8" ht="19.5" hidden="1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1194</v>
      </c>
      <c r="H8091" s="14">
        <v>26350</v>
      </c>
    </row>
    <row r="8092" spans="1:8" ht="19.5" hidden="1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hidden="1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hidden="1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hidden="1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979</v>
      </c>
      <c r="F8095" s="10" t="s">
        <v>25</v>
      </c>
      <c r="H8095" s="14">
        <v>8560</v>
      </c>
    </row>
    <row r="8096" spans="1:8" ht="19.5" hidden="1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1014</v>
      </c>
      <c r="F8096" s="10" t="s">
        <v>25</v>
      </c>
      <c r="H8096" s="14">
        <v>7470</v>
      </c>
    </row>
    <row r="8097" spans="1:8" ht="19.5" hidden="1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hidden="1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hidden="1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hidden="1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hidden="1" customHeight="1" x14ac:dyDescent="0.25">
      <c r="A8101" s="4">
        <v>45386</v>
      </c>
      <c r="B8101" s="3">
        <v>2452</v>
      </c>
      <c r="C8101" s="10" t="s">
        <v>24</v>
      </c>
      <c r="D8101" s="10" t="s">
        <v>1185</v>
      </c>
      <c r="G8101" s="10">
        <v>2</v>
      </c>
      <c r="H8101" s="14">
        <v>700</v>
      </c>
    </row>
    <row r="8102" spans="1:8" ht="19.5" hidden="1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hidden="1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hidden="1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hidden="1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hidden="1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1162</v>
      </c>
      <c r="F8106" s="10" t="s">
        <v>21</v>
      </c>
      <c r="H8106" s="14">
        <v>2500</v>
      </c>
    </row>
    <row r="8107" spans="1:8" ht="19.5" hidden="1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hidden="1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hidden="1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hidden="1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1138</v>
      </c>
      <c r="F8110" s="10" t="s">
        <v>47</v>
      </c>
      <c r="H8110" s="14">
        <v>800</v>
      </c>
    </row>
    <row r="8111" spans="1:8" ht="19.5" hidden="1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993</v>
      </c>
      <c r="H8111" s="14">
        <v>250</v>
      </c>
    </row>
    <row r="8112" spans="1:8" ht="19.5" hidden="1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1105</v>
      </c>
      <c r="H8112" s="14">
        <v>4000</v>
      </c>
    </row>
    <row r="8113" spans="1:8" ht="19.5" hidden="1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1148</v>
      </c>
      <c r="H8113" s="14">
        <v>3000</v>
      </c>
    </row>
    <row r="8114" spans="1:8" ht="19.5" hidden="1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hidden="1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hidden="1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hidden="1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1093</v>
      </c>
      <c r="F8117" s="10" t="s">
        <v>1187</v>
      </c>
      <c r="H8117" s="14">
        <v>10000</v>
      </c>
    </row>
    <row r="8118" spans="1:8" ht="19.5" hidden="1" customHeight="1" x14ac:dyDescent="0.25">
      <c r="A8118" s="4">
        <v>45387</v>
      </c>
      <c r="B8118" s="3">
        <v>2458</v>
      </c>
      <c r="C8118" s="10" t="s">
        <v>72</v>
      </c>
      <c r="D8118" s="10" t="s">
        <v>1028</v>
      </c>
      <c r="E8118" s="10" t="s">
        <v>269</v>
      </c>
      <c r="F8118" s="10" t="s">
        <v>388</v>
      </c>
      <c r="H8118" s="14">
        <v>30000</v>
      </c>
    </row>
    <row r="8119" spans="1:8" ht="19.5" hidden="1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1162</v>
      </c>
      <c r="F8119" s="10" t="s">
        <v>388</v>
      </c>
      <c r="H8119" s="14">
        <v>1400</v>
      </c>
    </row>
    <row r="8120" spans="1:8" ht="19.5" hidden="1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1188</v>
      </c>
      <c r="H8120" s="14">
        <v>500</v>
      </c>
    </row>
    <row r="8121" spans="1:8" ht="19.5" hidden="1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hidden="1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1182</v>
      </c>
      <c r="H8122" s="14">
        <v>3000</v>
      </c>
    </row>
    <row r="8123" spans="1:8" ht="19.5" hidden="1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hidden="1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hidden="1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1014</v>
      </c>
      <c r="F8125" s="10" t="s">
        <v>25</v>
      </c>
      <c r="H8125" s="14">
        <v>3240</v>
      </c>
    </row>
    <row r="8126" spans="1:8" ht="19.5" hidden="1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hidden="1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979</v>
      </c>
      <c r="F8127" s="10" t="s">
        <v>25</v>
      </c>
      <c r="H8127" s="14">
        <v>14980</v>
      </c>
    </row>
    <row r="8128" spans="1:8" ht="19.5" hidden="1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hidden="1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hidden="1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hidden="1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hidden="1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hidden="1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hidden="1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hidden="1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hidden="1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hidden="1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993</v>
      </c>
      <c r="H8137" s="14">
        <v>250</v>
      </c>
    </row>
    <row r="8138" spans="1:8" ht="19.5" hidden="1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hidden="1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hidden="1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hidden="1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hidden="1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hidden="1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979</v>
      </c>
      <c r="F8143" s="10" t="s">
        <v>25</v>
      </c>
      <c r="H8143" s="14">
        <v>8560</v>
      </c>
    </row>
    <row r="8144" spans="1:8" ht="19.5" hidden="1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hidden="1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1014</v>
      </c>
      <c r="F8145" s="10" t="s">
        <v>25</v>
      </c>
      <c r="H8145" s="14">
        <v>8190</v>
      </c>
    </row>
    <row r="8146" spans="1:8" ht="19.5" hidden="1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hidden="1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hidden="1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hidden="1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hidden="1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hidden="1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hidden="1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hidden="1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hidden="1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993</v>
      </c>
      <c r="H8154" s="14">
        <v>3000</v>
      </c>
    </row>
    <row r="8155" spans="1:8" ht="19.5" hidden="1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hidden="1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hidden="1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hidden="1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hidden="1" customHeight="1" x14ac:dyDescent="0.25">
      <c r="A8159" s="4">
        <v>45388</v>
      </c>
      <c r="B8159" s="3">
        <v>2474</v>
      </c>
      <c r="C8159" s="10" t="s">
        <v>119</v>
      </c>
      <c r="F8159" s="10" t="s">
        <v>1058</v>
      </c>
      <c r="H8159" s="14">
        <v>33200</v>
      </c>
    </row>
    <row r="8160" spans="1:8" ht="19.5" hidden="1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hidden="1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979</v>
      </c>
      <c r="F8161" s="10" t="s">
        <v>25</v>
      </c>
      <c r="H8161" s="14">
        <v>12850</v>
      </c>
    </row>
    <row r="8162" spans="1:8" ht="19.5" hidden="1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hidden="1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1014</v>
      </c>
      <c r="F8163" s="10" t="s">
        <v>25</v>
      </c>
      <c r="H8163" s="14">
        <v>7200</v>
      </c>
    </row>
    <row r="8164" spans="1:8" ht="19.5" hidden="1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hidden="1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hidden="1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hidden="1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hidden="1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hidden="1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1189</v>
      </c>
      <c r="H8169" s="14">
        <v>100</v>
      </c>
    </row>
    <row r="8170" spans="1:8" ht="19.5" hidden="1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hidden="1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1041</v>
      </c>
      <c r="H8171" s="14">
        <v>500</v>
      </c>
    </row>
    <row r="8172" spans="1:8" ht="19.5" hidden="1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hidden="1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hidden="1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993</v>
      </c>
      <c r="H8174" s="14">
        <v>1750</v>
      </c>
    </row>
    <row r="8175" spans="1:8" ht="19.5" hidden="1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hidden="1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hidden="1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hidden="1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hidden="1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1024</v>
      </c>
      <c r="H8179" s="14">
        <v>1000</v>
      </c>
    </row>
    <row r="8180" spans="1:8" ht="19.5" hidden="1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1190</v>
      </c>
      <c r="H8180" s="14">
        <v>1200</v>
      </c>
    </row>
    <row r="8181" spans="1:8" ht="19.5" hidden="1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hidden="1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hidden="1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1138</v>
      </c>
      <c r="H8183" s="14">
        <v>200</v>
      </c>
    </row>
    <row r="8184" spans="1:8" ht="19.5" hidden="1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hidden="1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979</v>
      </c>
      <c r="F8185" s="10" t="s">
        <v>25</v>
      </c>
      <c r="H8185" s="14">
        <v>12850</v>
      </c>
    </row>
    <row r="8186" spans="1:8" ht="19.5" hidden="1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hidden="1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1014</v>
      </c>
      <c r="F8187" s="10" t="s">
        <v>25</v>
      </c>
      <c r="H8187" s="14">
        <v>7380</v>
      </c>
    </row>
    <row r="8188" spans="1:8" ht="19.5" hidden="1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hidden="1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hidden="1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993</v>
      </c>
      <c r="H8190" s="14">
        <v>1500</v>
      </c>
    </row>
    <row r="8191" spans="1:8" ht="19.5" hidden="1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hidden="1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hidden="1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hidden="1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hidden="1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hidden="1" customHeight="1" x14ac:dyDescent="0.25">
      <c r="A8196" s="4">
        <v>45390</v>
      </c>
      <c r="B8196" s="3">
        <v>2486</v>
      </c>
      <c r="C8196" s="10" t="s">
        <v>24</v>
      </c>
      <c r="D8196" s="10" t="s">
        <v>1206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1178</v>
      </c>
      <c r="G8197" s="10">
        <v>22.305</v>
      </c>
      <c r="H8197" s="14">
        <v>426025</v>
      </c>
    </row>
    <row r="8198" spans="1:8" ht="19.5" hidden="1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1194</v>
      </c>
      <c r="H8198" s="14">
        <v>28950</v>
      </c>
    </row>
    <row r="8199" spans="1:8" ht="19.5" hidden="1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hidden="1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hidden="1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hidden="1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hidden="1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hidden="1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hidden="1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hidden="1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979</v>
      </c>
      <c r="F8206" s="10" t="s">
        <v>25</v>
      </c>
      <c r="H8206" s="14">
        <v>12850</v>
      </c>
    </row>
    <row r="8207" spans="1:8" ht="19.5" hidden="1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1014</v>
      </c>
      <c r="F8207" s="10" t="s">
        <v>25</v>
      </c>
      <c r="H8207" s="14">
        <v>6930</v>
      </c>
    </row>
    <row r="8208" spans="1:8" ht="19.5" hidden="1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hidden="1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hidden="1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hidden="1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993</v>
      </c>
      <c r="H8211" s="14">
        <v>1120</v>
      </c>
    </row>
    <row r="8212" spans="1:8" ht="19.5" hidden="1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1188</v>
      </c>
      <c r="H8212" s="14">
        <v>100</v>
      </c>
    </row>
    <row r="8213" spans="1:8" ht="19.5" hidden="1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hidden="1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1138</v>
      </c>
      <c r="H8214" s="14">
        <v>300</v>
      </c>
    </row>
    <row r="8215" spans="1:8" ht="19.5" hidden="1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hidden="1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hidden="1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1173</v>
      </c>
      <c r="F8217" s="10" t="s">
        <v>1071</v>
      </c>
      <c r="H8217" s="14">
        <v>7000</v>
      </c>
    </row>
    <row r="8218" spans="1:8" ht="19.5" hidden="1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hidden="1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1071</v>
      </c>
      <c r="H8219" s="14">
        <v>30000</v>
      </c>
    </row>
    <row r="8220" spans="1:8" ht="19.5" hidden="1" customHeight="1" x14ac:dyDescent="0.25">
      <c r="A8220" s="4">
        <v>45391</v>
      </c>
      <c r="B8220" s="3">
        <v>2496</v>
      </c>
      <c r="C8220" s="10" t="s">
        <v>24</v>
      </c>
      <c r="D8220" s="10" t="s">
        <v>1206</v>
      </c>
      <c r="E8220" s="10" t="s">
        <v>197</v>
      </c>
      <c r="H8220" s="14">
        <v>2000</v>
      </c>
    </row>
    <row r="8221" spans="1:8" ht="19.5" hidden="1" customHeight="1" x14ac:dyDescent="0.25">
      <c r="A8221" s="4">
        <v>45391</v>
      </c>
      <c r="B8221" s="3">
        <v>2496</v>
      </c>
      <c r="C8221" s="10" t="s">
        <v>24</v>
      </c>
      <c r="D8221" s="10" t="s">
        <v>1206</v>
      </c>
      <c r="H8221" s="14">
        <v>500</v>
      </c>
    </row>
    <row r="8222" spans="1:8" ht="19.5" hidden="1" customHeight="1" x14ac:dyDescent="0.25">
      <c r="A8222" s="4">
        <v>45391</v>
      </c>
      <c r="B8222" s="3">
        <v>2496</v>
      </c>
      <c r="C8222" s="10" t="s">
        <v>119</v>
      </c>
      <c r="F8222" s="10" t="s">
        <v>1058</v>
      </c>
      <c r="H8222" s="14">
        <v>1000</v>
      </c>
    </row>
    <row r="8223" spans="1:8" ht="19.5" hidden="1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1191</v>
      </c>
      <c r="F8223" s="10" t="s">
        <v>770</v>
      </c>
      <c r="H8223" s="14">
        <v>10000</v>
      </c>
    </row>
    <row r="8224" spans="1:8" ht="19.5" hidden="1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979</v>
      </c>
      <c r="F8224" s="10" t="s">
        <v>25</v>
      </c>
      <c r="H8224" s="14">
        <v>8560</v>
      </c>
    </row>
    <row r="8225" spans="1:8" ht="19.5" hidden="1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1162</v>
      </c>
      <c r="H8225" s="14">
        <v>400</v>
      </c>
    </row>
    <row r="8226" spans="1:8" ht="19.5" hidden="1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1014</v>
      </c>
      <c r="F8226" s="10" t="s">
        <v>25</v>
      </c>
      <c r="H8226" s="14">
        <v>5400</v>
      </c>
    </row>
    <row r="8227" spans="1:8" ht="19.5" hidden="1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hidden="1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hidden="1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1192</v>
      </c>
      <c r="F8229" s="10" t="s">
        <v>388</v>
      </c>
      <c r="H8229" s="14">
        <v>2000</v>
      </c>
    </row>
    <row r="8230" spans="1:8" ht="19.5" hidden="1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1192</v>
      </c>
      <c r="F8230" s="10" t="s">
        <v>30</v>
      </c>
      <c r="H8230" s="14">
        <v>1000</v>
      </c>
    </row>
    <row r="8231" spans="1:8" ht="19.5" hidden="1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hidden="1" customHeight="1" x14ac:dyDescent="0.25">
      <c r="A8232" s="4">
        <v>45392</v>
      </c>
      <c r="B8232" s="3">
        <v>2501</v>
      </c>
      <c r="C8232" s="10" t="s">
        <v>72</v>
      </c>
      <c r="D8232" s="10" t="s">
        <v>1028</v>
      </c>
      <c r="E8232" s="10" t="s">
        <v>269</v>
      </c>
      <c r="F8232" s="10" t="s">
        <v>388</v>
      </c>
      <c r="H8232" s="14">
        <v>30000</v>
      </c>
    </row>
    <row r="8233" spans="1:8" ht="19.5" hidden="1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hidden="1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1162</v>
      </c>
      <c r="H8234" s="14">
        <v>1500</v>
      </c>
    </row>
    <row r="8235" spans="1:8" ht="19.5" hidden="1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hidden="1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hidden="1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993</v>
      </c>
      <c r="H8237" s="14">
        <v>1000</v>
      </c>
    </row>
    <row r="8238" spans="1:8" ht="19.5" hidden="1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hidden="1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hidden="1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hidden="1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hidden="1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hidden="1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993</v>
      </c>
      <c r="H8243" s="14">
        <v>750</v>
      </c>
    </row>
    <row r="8244" spans="1:8" ht="19.5" hidden="1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hidden="1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1147</v>
      </c>
      <c r="H8245" s="14">
        <v>200</v>
      </c>
    </row>
    <row r="8246" spans="1:8" ht="19.5" hidden="1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979</v>
      </c>
      <c r="F8246" s="10" t="s">
        <v>25</v>
      </c>
      <c r="H8246" s="14">
        <v>8560</v>
      </c>
    </row>
    <row r="8247" spans="1:8" ht="19.5" hidden="1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1014</v>
      </c>
      <c r="F8247" s="10" t="s">
        <v>25</v>
      </c>
      <c r="H8247" s="14">
        <v>2790</v>
      </c>
    </row>
    <row r="8248" spans="1:8" ht="19.5" hidden="1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hidden="1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hidden="1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1147</v>
      </c>
      <c r="H8250" s="14">
        <v>200</v>
      </c>
    </row>
    <row r="8251" spans="1:8" ht="19.5" hidden="1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hidden="1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hidden="1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1191</v>
      </c>
      <c r="F8253" s="10" t="s">
        <v>467</v>
      </c>
      <c r="H8253" s="14">
        <v>4000</v>
      </c>
    </row>
    <row r="8254" spans="1:8" ht="19.5" hidden="1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1191</v>
      </c>
      <c r="F8254" s="10" t="s">
        <v>1000</v>
      </c>
      <c r="H8254" s="14">
        <v>3300</v>
      </c>
    </row>
    <row r="8255" spans="1:8" ht="19.5" hidden="1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1191</v>
      </c>
      <c r="F8255" s="10" t="s">
        <v>148</v>
      </c>
      <c r="H8255" s="14">
        <v>2500</v>
      </c>
    </row>
    <row r="8256" spans="1:8" ht="19.5" hidden="1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1191</v>
      </c>
      <c r="F8256" s="10" t="s">
        <v>217</v>
      </c>
      <c r="H8256" s="14">
        <v>3300</v>
      </c>
    </row>
    <row r="8257" spans="1:8" ht="19.5" hidden="1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hidden="1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979</v>
      </c>
      <c r="F8258" s="10" t="s">
        <v>25</v>
      </c>
      <c r="H8258" s="14">
        <v>12850</v>
      </c>
    </row>
    <row r="8259" spans="1:8" ht="19.5" hidden="1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1188</v>
      </c>
      <c r="H8259" s="14">
        <v>300</v>
      </c>
    </row>
    <row r="8260" spans="1:8" ht="19.5" hidden="1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1014</v>
      </c>
      <c r="F8260" s="10" t="s">
        <v>25</v>
      </c>
      <c r="H8260" s="14">
        <v>6030</v>
      </c>
    </row>
    <row r="8261" spans="1:8" ht="19.5" hidden="1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hidden="1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hidden="1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hidden="1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hidden="1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1193</v>
      </c>
      <c r="H8265" s="14">
        <v>11420</v>
      </c>
    </row>
    <row r="8266" spans="1:8" ht="19.5" hidden="1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hidden="1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hidden="1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hidden="1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hidden="1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hidden="1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hidden="1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993</v>
      </c>
      <c r="H8272" s="14">
        <v>1400</v>
      </c>
    </row>
    <row r="8273" spans="1:8" ht="19.5" hidden="1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hidden="1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hidden="1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979</v>
      </c>
      <c r="F8275" s="10" t="s">
        <v>25</v>
      </c>
      <c r="H8275" s="14">
        <v>12850</v>
      </c>
    </row>
    <row r="8276" spans="1:8" ht="19.5" hidden="1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1188</v>
      </c>
      <c r="H8276" s="14">
        <v>200</v>
      </c>
    </row>
    <row r="8277" spans="1:8" ht="19.5" hidden="1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1014</v>
      </c>
      <c r="F8277" s="10" t="s">
        <v>25</v>
      </c>
      <c r="H8277" s="14">
        <v>5670</v>
      </c>
    </row>
    <row r="8278" spans="1:8" ht="19.5" hidden="1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hidden="1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hidden="1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993</v>
      </c>
      <c r="H8280" s="14">
        <v>1500</v>
      </c>
    </row>
    <row r="8281" spans="1:8" ht="19.5" hidden="1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993</v>
      </c>
      <c r="H8281" s="14">
        <v>1400</v>
      </c>
    </row>
    <row r="8282" spans="1:8" ht="19.5" hidden="1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hidden="1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hidden="1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hidden="1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1178</v>
      </c>
      <c r="G8286" s="10">
        <v>22.504999999999999</v>
      </c>
      <c r="H8286" s="14">
        <v>427595</v>
      </c>
    </row>
    <row r="8287" spans="1:8" ht="19.5" hidden="1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1194</v>
      </c>
      <c r="H8287" s="14">
        <v>24300</v>
      </c>
    </row>
    <row r="8288" spans="1:8" ht="19.5" hidden="1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hidden="1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1195</v>
      </c>
      <c r="H8289" s="14">
        <v>1000</v>
      </c>
    </row>
    <row r="8290" spans="1:8" ht="19.5" hidden="1" customHeight="1" x14ac:dyDescent="0.25">
      <c r="A8290" s="4">
        <v>45399</v>
      </c>
      <c r="B8290" s="3">
        <v>2525</v>
      </c>
      <c r="C8290" s="10" t="s">
        <v>24</v>
      </c>
      <c r="D8290" s="10" t="s">
        <v>1206</v>
      </c>
      <c r="H8290" s="14">
        <v>4000</v>
      </c>
    </row>
    <row r="8291" spans="1:8" ht="19.5" hidden="1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979</v>
      </c>
      <c r="F8291" s="10" t="s">
        <v>25</v>
      </c>
      <c r="H8291" s="14">
        <v>8560</v>
      </c>
    </row>
    <row r="8292" spans="1:8" ht="19.5" hidden="1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1014</v>
      </c>
      <c r="F8292" s="10" t="s">
        <v>25</v>
      </c>
      <c r="H8292" s="14">
        <v>6300</v>
      </c>
    </row>
    <row r="8293" spans="1:8" ht="19.5" hidden="1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hidden="1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hidden="1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hidden="1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hidden="1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hidden="1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1197</v>
      </c>
      <c r="H8298" s="14">
        <v>90000</v>
      </c>
    </row>
    <row r="8299" spans="1:8" ht="19.5" hidden="1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1198</v>
      </c>
      <c r="H8299" s="14">
        <v>200</v>
      </c>
    </row>
    <row r="8300" spans="1:8" ht="19.5" hidden="1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993</v>
      </c>
      <c r="H8300" s="14">
        <v>1000</v>
      </c>
    </row>
    <row r="8301" spans="1:8" ht="19.5" hidden="1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993</v>
      </c>
      <c r="H8301" s="14">
        <v>1400</v>
      </c>
    </row>
    <row r="8302" spans="1:8" ht="19.5" hidden="1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hidden="1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1191</v>
      </c>
      <c r="F8303" s="10" t="s">
        <v>30</v>
      </c>
      <c r="H8303" s="14">
        <v>4000</v>
      </c>
    </row>
    <row r="8304" spans="1:8" ht="19.5" hidden="1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hidden="1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hidden="1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979</v>
      </c>
      <c r="F8306" s="10" t="s">
        <v>25</v>
      </c>
      <c r="H8306" s="14">
        <v>10690</v>
      </c>
    </row>
    <row r="8307" spans="1:8" ht="19.5" hidden="1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1171</v>
      </c>
      <c r="H8307" s="14">
        <v>5000</v>
      </c>
    </row>
    <row r="8308" spans="1:8" ht="19.5" hidden="1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hidden="1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1014</v>
      </c>
      <c r="F8309" s="10" t="s">
        <v>25</v>
      </c>
      <c r="H8309" s="14">
        <v>7470</v>
      </c>
    </row>
    <row r="8310" spans="1:8" ht="19.5" hidden="1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hidden="1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1182</v>
      </c>
      <c r="H8311" s="14">
        <v>500</v>
      </c>
    </row>
    <row r="8312" spans="1:8" ht="19.5" hidden="1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hidden="1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1199</v>
      </c>
      <c r="H8313" s="14">
        <v>500</v>
      </c>
    </row>
    <row r="8314" spans="1:8" ht="19.5" hidden="1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1200</v>
      </c>
      <c r="F8314" s="10" t="s">
        <v>47</v>
      </c>
      <c r="H8314" s="14">
        <v>1970</v>
      </c>
    </row>
    <row r="8315" spans="1:8" ht="19.5" hidden="1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hidden="1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1201</v>
      </c>
      <c r="F8316" s="10" t="s">
        <v>47</v>
      </c>
      <c r="H8316" s="14">
        <v>480</v>
      </c>
    </row>
    <row r="8317" spans="1:8" ht="19.5" hidden="1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hidden="1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1188</v>
      </c>
      <c r="H8318" s="14">
        <v>200</v>
      </c>
    </row>
    <row r="8319" spans="1:8" ht="19.5" hidden="1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993</v>
      </c>
      <c r="H8319" s="14">
        <v>1000</v>
      </c>
    </row>
    <row r="8320" spans="1:8" ht="19.5" hidden="1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hidden="1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hidden="1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hidden="1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hidden="1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hidden="1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993</v>
      </c>
      <c r="H8325" s="14">
        <v>280</v>
      </c>
    </row>
    <row r="8326" spans="1:8" ht="19.5" hidden="1" customHeight="1" x14ac:dyDescent="0.25">
      <c r="A8326" s="4">
        <v>45400</v>
      </c>
      <c r="B8326" s="3">
        <v>2540</v>
      </c>
      <c r="C8326" s="10" t="s">
        <v>24</v>
      </c>
      <c r="D8326" s="10" t="s">
        <v>1206</v>
      </c>
      <c r="H8326" s="14">
        <v>200</v>
      </c>
    </row>
    <row r="8327" spans="1:8" ht="19.5" hidden="1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1202</v>
      </c>
      <c r="F8327" s="10" t="s">
        <v>1071</v>
      </c>
      <c r="G8327" s="10">
        <v>76</v>
      </c>
      <c r="H8327" s="14">
        <v>45600</v>
      </c>
    </row>
    <row r="8328" spans="1:8" ht="19.5" hidden="1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979</v>
      </c>
      <c r="F8328" s="10" t="s">
        <v>25</v>
      </c>
      <c r="H8328" s="14">
        <v>8560</v>
      </c>
    </row>
    <row r="8329" spans="1:8" ht="19.5" hidden="1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1014</v>
      </c>
      <c r="F8329" s="10" t="s">
        <v>25</v>
      </c>
      <c r="H8329" s="14">
        <v>3150</v>
      </c>
    </row>
    <row r="8330" spans="1:8" ht="19.5" hidden="1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hidden="1" customHeight="1" x14ac:dyDescent="0.25">
      <c r="A8331" s="4">
        <v>45401</v>
      </c>
      <c r="B8331" s="3">
        <v>2544</v>
      </c>
      <c r="C8331" s="10" t="s">
        <v>72</v>
      </c>
      <c r="D8331" s="10" t="s">
        <v>1028</v>
      </c>
      <c r="E8331" s="10" t="s">
        <v>269</v>
      </c>
      <c r="F8331" s="10" t="s">
        <v>388</v>
      </c>
      <c r="H8331" s="14">
        <v>30000</v>
      </c>
    </row>
    <row r="8332" spans="1:8" ht="19.5" hidden="1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hidden="1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1188</v>
      </c>
      <c r="H8333" s="14">
        <v>500</v>
      </c>
    </row>
    <row r="8334" spans="1:8" ht="19.5" hidden="1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hidden="1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hidden="1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hidden="1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hidden="1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hidden="1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hidden="1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hidden="1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hidden="1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993</v>
      </c>
      <c r="H8342" s="14">
        <v>1000</v>
      </c>
    </row>
    <row r="8343" spans="1:8" ht="19.5" hidden="1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993</v>
      </c>
      <c r="H8343" s="14">
        <v>700</v>
      </c>
    </row>
    <row r="8344" spans="1:8" ht="19.5" hidden="1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hidden="1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1093</v>
      </c>
      <c r="F8345" s="10" t="s">
        <v>25</v>
      </c>
      <c r="H8345" s="14">
        <v>16000</v>
      </c>
    </row>
    <row r="8346" spans="1:8" ht="19.5" hidden="1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1093</v>
      </c>
      <c r="F8346" s="10" t="s">
        <v>764</v>
      </c>
      <c r="H8346" s="14">
        <v>15000</v>
      </c>
    </row>
    <row r="8347" spans="1:8" ht="19.5" hidden="1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1093</v>
      </c>
      <c r="F8347" s="10" t="s">
        <v>1203</v>
      </c>
      <c r="H8347" s="14">
        <v>15000</v>
      </c>
    </row>
    <row r="8348" spans="1:8" ht="19.5" hidden="1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1093</v>
      </c>
      <c r="F8348" s="10" t="s">
        <v>902</v>
      </c>
      <c r="H8348" s="14">
        <v>15000</v>
      </c>
    </row>
    <row r="8349" spans="1:8" ht="19.5" hidden="1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1202</v>
      </c>
      <c r="F8349" s="10" t="s">
        <v>1071</v>
      </c>
      <c r="G8349" s="10">
        <v>87</v>
      </c>
      <c r="H8349" s="14">
        <v>52200</v>
      </c>
    </row>
    <row r="8350" spans="1:8" ht="19.5" hidden="1" customHeight="1" x14ac:dyDescent="0.25">
      <c r="A8350" s="4">
        <v>45401</v>
      </c>
      <c r="B8350" s="3">
        <v>2554</v>
      </c>
      <c r="C8350" s="10" t="s">
        <v>24</v>
      </c>
      <c r="D8350" s="10" t="s">
        <v>1206</v>
      </c>
      <c r="H8350" s="14">
        <v>3000</v>
      </c>
    </row>
    <row r="8351" spans="1:8" ht="19.5" hidden="1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hidden="1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979</v>
      </c>
      <c r="F8352" s="10" t="s">
        <v>25</v>
      </c>
      <c r="H8352" s="14">
        <v>4280</v>
      </c>
    </row>
    <row r="8353" spans="1:8" ht="19.5" hidden="1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1014</v>
      </c>
      <c r="F8353" s="10" t="s">
        <v>25</v>
      </c>
      <c r="H8353" s="14">
        <v>5850</v>
      </c>
    </row>
    <row r="8354" spans="1:8" ht="19.5" hidden="1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hidden="1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hidden="1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1202</v>
      </c>
      <c r="F8356" s="10" t="s">
        <v>1071</v>
      </c>
      <c r="G8356" s="10">
        <v>129</v>
      </c>
      <c r="H8356" s="14">
        <v>77400</v>
      </c>
    </row>
    <row r="8357" spans="1:8" ht="19.5" hidden="1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hidden="1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1204</v>
      </c>
      <c r="F8358" s="10" t="s">
        <v>47</v>
      </c>
      <c r="H8358" s="14">
        <v>3100</v>
      </c>
    </row>
    <row r="8359" spans="1:8" ht="19.5" hidden="1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hidden="1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hidden="1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hidden="1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hidden="1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993</v>
      </c>
      <c r="H8363" s="14">
        <v>280</v>
      </c>
    </row>
    <row r="8364" spans="1:8" ht="19.5" hidden="1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hidden="1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993</v>
      </c>
      <c r="H8365" s="14">
        <v>500</v>
      </c>
    </row>
    <row r="8366" spans="1:8" ht="19.5" hidden="1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hidden="1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hidden="1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hidden="1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979</v>
      </c>
      <c r="F8369" s="10" t="s">
        <v>25</v>
      </c>
      <c r="H8369" s="14">
        <v>8900</v>
      </c>
    </row>
    <row r="8370" spans="1:8" ht="19.5" hidden="1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1014</v>
      </c>
      <c r="F8370" s="10" t="s">
        <v>25</v>
      </c>
      <c r="H8370" s="14">
        <v>4590</v>
      </c>
    </row>
    <row r="8371" spans="1:8" ht="19.5" hidden="1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hidden="1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hidden="1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hidden="1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hidden="1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hidden="1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993</v>
      </c>
      <c r="H8376" s="14">
        <v>1250</v>
      </c>
    </row>
    <row r="8377" spans="1:8" ht="19.5" hidden="1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993</v>
      </c>
      <c r="H8377" s="14">
        <v>1120</v>
      </c>
    </row>
    <row r="8378" spans="1:8" ht="19.5" hidden="1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hidden="1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hidden="1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hidden="1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1200</v>
      </c>
      <c r="H8381" s="14">
        <v>2050</v>
      </c>
    </row>
    <row r="8382" spans="1:8" ht="19.5" hidden="1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hidden="1" customHeight="1" x14ac:dyDescent="0.25">
      <c r="A8383" s="4">
        <v>45412</v>
      </c>
      <c r="B8383" s="3">
        <v>2642</v>
      </c>
      <c r="C8383" s="10" t="s">
        <v>24</v>
      </c>
      <c r="D8383" s="10" t="s">
        <v>1206</v>
      </c>
      <c r="H8383" s="14">
        <v>1000</v>
      </c>
    </row>
    <row r="8384" spans="1:8" ht="19.5" hidden="1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hidden="1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1093</v>
      </c>
      <c r="F8385" s="10" t="s">
        <v>25</v>
      </c>
      <c r="H8385" s="14">
        <v>65000</v>
      </c>
    </row>
    <row r="8386" spans="1:8" ht="19.5" hidden="1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1093</v>
      </c>
      <c r="F8386" s="10" t="s">
        <v>764</v>
      </c>
      <c r="H8386" s="14">
        <v>50000</v>
      </c>
    </row>
    <row r="8387" spans="1:8" ht="19.5" hidden="1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1093</v>
      </c>
      <c r="F8387" s="10" t="s">
        <v>902</v>
      </c>
      <c r="H8387" s="14">
        <v>20000</v>
      </c>
    </row>
    <row r="8388" spans="1:8" ht="19.5" hidden="1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1093</v>
      </c>
      <c r="F8388" s="10" t="s">
        <v>1203</v>
      </c>
      <c r="H8388" s="14">
        <v>30000</v>
      </c>
    </row>
    <row r="8389" spans="1:8" ht="19.5" hidden="1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1202</v>
      </c>
      <c r="F8389" s="10" t="s">
        <v>1071</v>
      </c>
      <c r="G8389" s="10">
        <v>86</v>
      </c>
      <c r="H8389" s="14">
        <v>16000</v>
      </c>
    </row>
    <row r="8390" spans="1:8" ht="19.5" hidden="1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979</v>
      </c>
      <c r="F8390" s="10" t="s">
        <v>25</v>
      </c>
      <c r="H8390" s="14">
        <v>11700</v>
      </c>
    </row>
    <row r="8391" spans="1:8" ht="19.5" hidden="1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1188</v>
      </c>
      <c r="H8391" s="14">
        <v>200</v>
      </c>
    </row>
    <row r="8392" spans="1:8" ht="19.5" hidden="1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1014</v>
      </c>
      <c r="F8392" s="10" t="s">
        <v>25</v>
      </c>
      <c r="H8392" s="14">
        <v>3510</v>
      </c>
    </row>
    <row r="8393" spans="1:8" ht="19.5" hidden="1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hidden="1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hidden="1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hidden="1" customHeight="1" x14ac:dyDescent="0.25">
      <c r="A8396" s="4">
        <v>45411</v>
      </c>
      <c r="B8396" s="3">
        <v>2633</v>
      </c>
      <c r="C8396" s="10" t="s">
        <v>24</v>
      </c>
      <c r="D8396" s="10" t="s">
        <v>1206</v>
      </c>
      <c r="H8396" s="14">
        <v>400</v>
      </c>
    </row>
    <row r="8397" spans="1:8" ht="19.5" hidden="1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hidden="1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hidden="1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hidden="1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hidden="1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hidden="1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hidden="1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993</v>
      </c>
      <c r="H8403" s="14">
        <v>560</v>
      </c>
    </row>
    <row r="8404" spans="1:8" ht="19.5" hidden="1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993</v>
      </c>
      <c r="H8404" s="14">
        <v>500</v>
      </c>
    </row>
    <row r="8405" spans="1:8" ht="19.5" hidden="1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1093</v>
      </c>
      <c r="F8405" s="10" t="s">
        <v>1203</v>
      </c>
      <c r="H8405" s="14">
        <v>50000</v>
      </c>
    </row>
    <row r="8406" spans="1:8" ht="19.5" hidden="1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979</v>
      </c>
      <c r="F8406" s="10" t="s">
        <v>25</v>
      </c>
      <c r="H8406" s="14">
        <v>8930</v>
      </c>
    </row>
    <row r="8407" spans="1:8" ht="19.5" hidden="1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1014</v>
      </c>
      <c r="F8407" s="10" t="s">
        <v>25</v>
      </c>
      <c r="H8407" s="14">
        <v>3420</v>
      </c>
    </row>
    <row r="8408" spans="1:8" ht="19.5" hidden="1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hidden="1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hidden="1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hidden="1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hidden="1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hidden="1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hidden="1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1138</v>
      </c>
      <c r="H8414" s="14">
        <v>900</v>
      </c>
    </row>
    <row r="8415" spans="1:8" ht="19.5" hidden="1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hidden="1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hidden="1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993</v>
      </c>
      <c r="H8417" s="14">
        <v>1500</v>
      </c>
    </row>
    <row r="8418" spans="1:8" ht="19.5" hidden="1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hidden="1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hidden="1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hidden="1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hidden="1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979</v>
      </c>
      <c r="F8422" s="10" t="s">
        <v>25</v>
      </c>
      <c r="H8422" s="14">
        <v>13380</v>
      </c>
    </row>
    <row r="8423" spans="1:8" ht="19.5" hidden="1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hidden="1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1014</v>
      </c>
      <c r="F8424" s="10" t="s">
        <v>25</v>
      </c>
      <c r="H8424" s="14">
        <v>5400</v>
      </c>
    </row>
    <row r="8425" spans="1:8" ht="19.5" hidden="1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hidden="1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hidden="1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1148</v>
      </c>
      <c r="H8427" s="14">
        <v>1320</v>
      </c>
    </row>
    <row r="8428" spans="1:8" ht="19.5" hidden="1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1148</v>
      </c>
      <c r="H8428" s="14">
        <v>620</v>
      </c>
    </row>
    <row r="8429" spans="1:8" ht="19.5" hidden="1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hidden="1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hidden="1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hidden="1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hidden="1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hidden="1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hidden="1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hidden="1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hidden="1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hidden="1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993</v>
      </c>
      <c r="H8438" s="14">
        <v>1870</v>
      </c>
    </row>
    <row r="8439" spans="1:8" ht="19.5" hidden="1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hidden="1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hidden="1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hidden="1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993</v>
      </c>
      <c r="H8442" s="14">
        <v>420</v>
      </c>
    </row>
    <row r="8443" spans="1:8" ht="19.5" hidden="1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1138</v>
      </c>
      <c r="H8443" s="14">
        <v>72095</v>
      </c>
    </row>
    <row r="8444" spans="1:8" ht="19.5" hidden="1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hidden="1" customHeight="1" x14ac:dyDescent="0.25">
      <c r="A8445" s="4">
        <v>45409</v>
      </c>
      <c r="B8445" s="3">
        <v>2622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5000</v>
      </c>
    </row>
    <row r="8446" spans="1:8" ht="19.5" hidden="1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979</v>
      </c>
      <c r="F8446" s="10" t="s">
        <v>25</v>
      </c>
      <c r="H8446" s="14">
        <v>8560</v>
      </c>
    </row>
    <row r="8447" spans="1:8" ht="19.5" hidden="1" customHeight="1" x14ac:dyDescent="0.25">
      <c r="A8447" s="4">
        <v>45408</v>
      </c>
      <c r="B8447" s="3">
        <v>2606</v>
      </c>
      <c r="C8447" s="10" t="s">
        <v>72</v>
      </c>
      <c r="D8447" s="10" t="s">
        <v>1028</v>
      </c>
      <c r="E8447" s="10" t="s">
        <v>269</v>
      </c>
      <c r="F8447" s="10" t="s">
        <v>388</v>
      </c>
      <c r="H8447" s="14">
        <v>30000</v>
      </c>
    </row>
    <row r="8448" spans="1:8" ht="19.5" hidden="1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hidden="1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1188</v>
      </c>
      <c r="H8449" s="14">
        <v>500</v>
      </c>
    </row>
    <row r="8450" spans="1:8" ht="19.5" hidden="1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1199</v>
      </c>
      <c r="F8450" s="10" t="s">
        <v>388</v>
      </c>
      <c r="H8450" s="14">
        <v>3000</v>
      </c>
    </row>
    <row r="8451" spans="1:8" ht="19.5" hidden="1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hidden="1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hidden="1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993</v>
      </c>
      <c r="H8453" s="14">
        <v>3250</v>
      </c>
    </row>
    <row r="8454" spans="1:8" ht="19.5" hidden="1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1202</v>
      </c>
      <c r="F8454" s="10" t="s">
        <v>1071</v>
      </c>
      <c r="G8454" s="10">
        <v>6</v>
      </c>
      <c r="H8454" s="14">
        <v>3600</v>
      </c>
    </row>
    <row r="8455" spans="1:8" ht="19.5" hidden="1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1014</v>
      </c>
      <c r="F8455" s="10" t="s">
        <v>25</v>
      </c>
      <c r="H8455" s="14">
        <v>3780</v>
      </c>
    </row>
    <row r="8456" spans="1:8" ht="19.5" hidden="1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hidden="1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1188</v>
      </c>
      <c r="F8457" s="10" t="s">
        <v>25</v>
      </c>
      <c r="H8457" s="14">
        <v>100</v>
      </c>
    </row>
    <row r="8458" spans="1:8" ht="19.5" hidden="1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hidden="1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hidden="1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hidden="1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1188</v>
      </c>
      <c r="F8461" s="10" t="s">
        <v>343</v>
      </c>
      <c r="H8461" s="14">
        <v>100</v>
      </c>
    </row>
    <row r="8462" spans="1:8" ht="19.5" hidden="1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hidden="1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hidden="1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hidden="1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1138</v>
      </c>
      <c r="H8465" s="14">
        <v>100000</v>
      </c>
    </row>
    <row r="8466" spans="1:8" ht="19.5" hidden="1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hidden="1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hidden="1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1071</v>
      </c>
      <c r="H8468" s="14">
        <v>10000</v>
      </c>
    </row>
    <row r="8469" spans="1:8" ht="19.5" hidden="1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979</v>
      </c>
      <c r="F8469" s="10" t="s">
        <v>25</v>
      </c>
      <c r="H8469" s="14">
        <v>13380</v>
      </c>
    </row>
    <row r="8470" spans="1:8" ht="19.5" hidden="1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1014</v>
      </c>
      <c r="F8470" s="10" t="s">
        <v>25</v>
      </c>
      <c r="H8470" s="14">
        <v>8100</v>
      </c>
    </row>
    <row r="8471" spans="1:8" ht="19.5" hidden="1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hidden="1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hidden="1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hidden="1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hidden="1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1188</v>
      </c>
      <c r="H8475" s="14">
        <v>200</v>
      </c>
    </row>
    <row r="8476" spans="1:8" ht="19.5" hidden="1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hidden="1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hidden="1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hidden="1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hidden="1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1072</v>
      </c>
      <c r="H8480" s="14">
        <v>290</v>
      </c>
    </row>
    <row r="8481" spans="1:8" ht="19.5" hidden="1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hidden="1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hidden="1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993</v>
      </c>
      <c r="H8483" s="14">
        <v>2000</v>
      </c>
    </row>
    <row r="8484" spans="1:8" ht="19.5" hidden="1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993</v>
      </c>
      <c r="H8484" s="14">
        <v>280</v>
      </c>
    </row>
    <row r="8485" spans="1:8" ht="19.5" hidden="1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hidden="1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hidden="1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hidden="1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hidden="1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1202</v>
      </c>
      <c r="F8489" s="10" t="s">
        <v>1205</v>
      </c>
      <c r="G8489" s="10">
        <v>5</v>
      </c>
      <c r="H8489" s="14">
        <v>3000</v>
      </c>
    </row>
    <row r="8490" spans="1:8" ht="19.5" hidden="1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979</v>
      </c>
      <c r="F8490" s="10" t="s">
        <v>25</v>
      </c>
      <c r="H8490" s="14">
        <v>13020</v>
      </c>
    </row>
    <row r="8491" spans="1:8" ht="19.5" hidden="1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1014</v>
      </c>
      <c r="F8491" s="10" t="s">
        <v>25</v>
      </c>
      <c r="H8491" s="14">
        <v>7290</v>
      </c>
    </row>
    <row r="8492" spans="1:8" ht="19.5" hidden="1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hidden="1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hidden="1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hidden="1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993</v>
      </c>
      <c r="H8495" s="14">
        <v>750</v>
      </c>
    </row>
    <row r="8496" spans="1:8" ht="19.5" hidden="1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1188</v>
      </c>
      <c r="H8496" s="14">
        <v>200</v>
      </c>
    </row>
    <row r="8497" spans="1:8" ht="19.5" hidden="1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hidden="1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hidden="1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hidden="1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hidden="1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hidden="1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hidden="1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1194</v>
      </c>
      <c r="H8503" s="14">
        <v>36000</v>
      </c>
    </row>
    <row r="8504" spans="1:8" ht="19.5" hidden="1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993</v>
      </c>
      <c r="H8504" s="14">
        <v>2240</v>
      </c>
    </row>
    <row r="8505" spans="1:8" ht="19.5" hidden="1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hidden="1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hidden="1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hidden="1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hidden="1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hidden="1" customHeight="1" x14ac:dyDescent="0.25">
      <c r="A8510" s="4">
        <v>45406</v>
      </c>
      <c r="B8510" s="3">
        <v>2596</v>
      </c>
      <c r="C8510" s="10" t="s">
        <v>24</v>
      </c>
      <c r="D8510" s="10" t="s">
        <v>1206</v>
      </c>
      <c r="H8510" s="14">
        <v>5000</v>
      </c>
    </row>
    <row r="8511" spans="1:8" ht="19.5" hidden="1" customHeight="1" x14ac:dyDescent="0.25">
      <c r="A8511" s="4">
        <v>45406</v>
      </c>
      <c r="B8511" s="3">
        <v>2596</v>
      </c>
      <c r="C8511" s="10" t="s">
        <v>24</v>
      </c>
      <c r="D8511" s="10" t="s">
        <v>1206</v>
      </c>
      <c r="H8511" s="14">
        <v>200</v>
      </c>
    </row>
    <row r="8512" spans="1:8" ht="19.5" hidden="1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979</v>
      </c>
      <c r="F8512" s="10" t="s">
        <v>25</v>
      </c>
      <c r="H8512" s="14">
        <v>12850</v>
      </c>
    </row>
    <row r="8513" spans="1:8" ht="19.5" hidden="1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1014</v>
      </c>
      <c r="F8513" s="10" t="s">
        <v>25</v>
      </c>
      <c r="H8513" s="14">
        <v>7020</v>
      </c>
    </row>
    <row r="8514" spans="1:8" ht="19.5" hidden="1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hidden="1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hidden="1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1202</v>
      </c>
      <c r="F8516" s="10" t="s">
        <v>1071</v>
      </c>
      <c r="G8516" s="10">
        <v>61</v>
      </c>
      <c r="H8516" s="14">
        <v>36600</v>
      </c>
    </row>
    <row r="8517" spans="1:8" ht="19.5" hidden="1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1202</v>
      </c>
      <c r="F8517" s="10" t="s">
        <v>1171</v>
      </c>
      <c r="G8517" s="10">
        <v>86</v>
      </c>
      <c r="H8517" s="14">
        <v>51600</v>
      </c>
    </row>
    <row r="8518" spans="1:8" ht="19.5" hidden="1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hidden="1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1014</v>
      </c>
      <c r="H8519" s="14">
        <v>350</v>
      </c>
    </row>
    <row r="8520" spans="1:8" ht="19.5" hidden="1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hidden="1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hidden="1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hidden="1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hidden="1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hidden="1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993</v>
      </c>
      <c r="H8525" s="14">
        <v>750</v>
      </c>
    </row>
    <row r="8526" spans="1:8" ht="19.5" hidden="1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993</v>
      </c>
      <c r="H8526" s="14">
        <v>560</v>
      </c>
    </row>
    <row r="8527" spans="1:8" ht="19.5" hidden="1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1202</v>
      </c>
      <c r="G8527" s="10">
        <v>3</v>
      </c>
      <c r="H8527" s="14">
        <v>1950</v>
      </c>
    </row>
    <row r="8528" spans="1:8" ht="19.5" hidden="1" customHeight="1" x14ac:dyDescent="0.25">
      <c r="A8528" s="4">
        <v>45405</v>
      </c>
      <c r="B8528" s="3">
        <v>2587</v>
      </c>
      <c r="C8528" s="10" t="s">
        <v>24</v>
      </c>
      <c r="D8528" s="10" t="s">
        <v>1206</v>
      </c>
      <c r="H8528" s="14">
        <v>300</v>
      </c>
    </row>
    <row r="8529" spans="1:8" ht="19.5" hidden="1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hidden="1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hidden="1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hidden="1" customHeight="1" x14ac:dyDescent="0.25">
      <c r="A8532" s="4">
        <v>45405</v>
      </c>
      <c r="B8532" s="3">
        <v>2588</v>
      </c>
      <c r="C8532" s="10" t="s">
        <v>24</v>
      </c>
      <c r="D8532" s="10" t="s">
        <v>1206</v>
      </c>
      <c r="H8532" s="14">
        <v>300</v>
      </c>
    </row>
    <row r="8533" spans="1:8" ht="19.5" hidden="1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979</v>
      </c>
      <c r="F8533" s="10" t="s">
        <v>25</v>
      </c>
      <c r="H8533" s="14">
        <v>8560</v>
      </c>
    </row>
    <row r="8534" spans="1:8" ht="19.5" hidden="1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1014</v>
      </c>
      <c r="F8534" s="10" t="s">
        <v>25</v>
      </c>
      <c r="H8534" s="14">
        <v>8370</v>
      </c>
    </row>
    <row r="8535" spans="1:8" ht="19.5" hidden="1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hidden="1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hidden="1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1202</v>
      </c>
      <c r="F8537" s="10" t="s">
        <v>1071</v>
      </c>
      <c r="G8537" s="10">
        <v>63</v>
      </c>
      <c r="H8537" s="14">
        <v>37800</v>
      </c>
    </row>
    <row r="8538" spans="1:8" ht="19.5" hidden="1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1202</v>
      </c>
      <c r="F8538" s="10" t="s">
        <v>1171</v>
      </c>
      <c r="G8538" s="10">
        <v>72</v>
      </c>
      <c r="H8538" s="14">
        <v>43200</v>
      </c>
    </row>
    <row r="8539" spans="1:8" ht="19.5" hidden="1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hidden="1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1147</v>
      </c>
      <c r="H8540" s="14">
        <v>100</v>
      </c>
    </row>
    <row r="8541" spans="1:8" ht="19.5" hidden="1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993</v>
      </c>
      <c r="H8541" s="14">
        <v>1250</v>
      </c>
    </row>
    <row r="8542" spans="1:8" ht="19.5" hidden="1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hidden="1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hidden="1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hidden="1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hidden="1" customHeight="1" x14ac:dyDescent="0.25">
      <c r="A8546" s="4">
        <v>45404</v>
      </c>
      <c r="B8546" s="3">
        <v>2578</v>
      </c>
      <c r="C8546" s="10" t="s">
        <v>23</v>
      </c>
      <c r="D8546" s="10" t="s">
        <v>1207</v>
      </c>
      <c r="E8546" s="10" t="s">
        <v>592</v>
      </c>
      <c r="F8546" s="10" t="s">
        <v>1099</v>
      </c>
      <c r="H8546" s="14">
        <v>3000</v>
      </c>
    </row>
    <row r="8547" spans="1:8" ht="19.5" hidden="1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1178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1178</v>
      </c>
      <c r="G8549" s="10">
        <v>32.090000000000003</v>
      </c>
      <c r="H8549" s="14">
        <v>609710</v>
      </c>
    </row>
    <row r="8550" spans="1:8" ht="19.5" hidden="1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1194</v>
      </c>
      <c r="H8550" s="14">
        <v>32090</v>
      </c>
    </row>
    <row r="8551" spans="1:8" ht="19.5" hidden="1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hidden="1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hidden="1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hidden="1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979</v>
      </c>
      <c r="F8554" s="10" t="s">
        <v>25</v>
      </c>
      <c r="H8554" s="14">
        <v>8560</v>
      </c>
    </row>
    <row r="8555" spans="1:8" ht="19.5" hidden="1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1188</v>
      </c>
      <c r="H8555" s="14">
        <v>100</v>
      </c>
    </row>
    <row r="8556" spans="1:8" ht="19.5" hidden="1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1014</v>
      </c>
      <c r="F8556" s="10" t="s">
        <v>25</v>
      </c>
      <c r="H8556" s="14">
        <v>7380</v>
      </c>
    </row>
    <row r="8557" spans="1:8" ht="19.5" hidden="1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hidden="1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hidden="1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hidden="1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hidden="1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hidden="1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hidden="1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hidden="1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993</v>
      </c>
      <c r="H8564" s="14">
        <v>2000</v>
      </c>
    </row>
    <row r="8565" spans="1:8" ht="19.5" hidden="1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hidden="1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hidden="1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1093</v>
      </c>
      <c r="F8567" s="10" t="s">
        <v>1187</v>
      </c>
      <c r="H8567" s="14">
        <v>10000</v>
      </c>
    </row>
    <row r="8568" spans="1:8" ht="19.5" hidden="1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1202</v>
      </c>
      <c r="F8568" s="10" t="s">
        <v>1071</v>
      </c>
      <c r="G8568" s="10">
        <v>88</v>
      </c>
      <c r="H8568" s="14">
        <v>52800</v>
      </c>
    </row>
    <row r="8569" spans="1:8" ht="19.5" hidden="1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1202</v>
      </c>
      <c r="F8569" s="10" t="s">
        <v>1171</v>
      </c>
      <c r="G8569" s="10">
        <v>36</v>
      </c>
      <c r="H8569" s="14">
        <v>21600</v>
      </c>
    </row>
    <row r="8570" spans="1:8" ht="19.5" hidden="1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hidden="1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1191</v>
      </c>
      <c r="F8571" s="10" t="s">
        <v>467</v>
      </c>
      <c r="H8571" s="14">
        <v>4100</v>
      </c>
    </row>
    <row r="8572" spans="1:8" ht="19.5" hidden="1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979</v>
      </c>
      <c r="F8572" s="10" t="s">
        <v>25</v>
      </c>
      <c r="H8572" s="14">
        <v>13180</v>
      </c>
    </row>
    <row r="8573" spans="1:8" ht="19.5" hidden="1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hidden="1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1014</v>
      </c>
      <c r="F8574" s="10" t="s">
        <v>25</v>
      </c>
      <c r="H8574" s="14">
        <v>4050</v>
      </c>
    </row>
    <row r="8575" spans="1:8" ht="19.5" hidden="1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hidden="1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hidden="1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993</v>
      </c>
      <c r="H8577" s="14">
        <v>420</v>
      </c>
    </row>
    <row r="8578" spans="1:8" ht="19.5" hidden="1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hidden="1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hidden="1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993</v>
      </c>
      <c r="H8580" s="14">
        <v>1500</v>
      </c>
    </row>
    <row r="8581" spans="1:8" ht="19.5" hidden="1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hidden="1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hidden="1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1041</v>
      </c>
      <c r="H8583" s="14">
        <v>200</v>
      </c>
    </row>
    <row r="8584" spans="1:8" ht="19.5" hidden="1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hidden="1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hidden="1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hidden="1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hidden="1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hidden="1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hidden="1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hidden="1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hidden="1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1191</v>
      </c>
      <c r="F8592" s="10" t="s">
        <v>1000</v>
      </c>
      <c r="H8592" s="14">
        <v>3300</v>
      </c>
    </row>
    <row r="8593" spans="1:8" ht="19.5" hidden="1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1202</v>
      </c>
      <c r="F8593" s="10" t="s">
        <v>1071</v>
      </c>
      <c r="G8593" s="10">
        <v>61</v>
      </c>
      <c r="H8593" s="14">
        <v>36600</v>
      </c>
    </row>
    <row r="8594" spans="1:8" ht="19.5" hidden="1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979</v>
      </c>
      <c r="F8594" s="10" t="s">
        <v>25</v>
      </c>
      <c r="H8594" s="14">
        <v>8560</v>
      </c>
    </row>
    <row r="8595" spans="1:8" ht="19.5" hidden="1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hidden="1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1024</v>
      </c>
      <c r="H8596" s="14">
        <v>2500</v>
      </c>
    </row>
    <row r="8597" spans="1:8" ht="19.5" hidden="1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1014</v>
      </c>
      <c r="F8597" s="10" t="s">
        <v>25</v>
      </c>
      <c r="H8597" s="14">
        <v>5130</v>
      </c>
    </row>
    <row r="8598" spans="1:8" ht="19.5" hidden="1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hidden="1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hidden="1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hidden="1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hidden="1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hidden="1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hidden="1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hidden="1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hidden="1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1188</v>
      </c>
      <c r="H8606" s="14">
        <v>200</v>
      </c>
    </row>
    <row r="8607" spans="1:8" ht="19.5" hidden="1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1202</v>
      </c>
      <c r="F8607" s="10" t="s">
        <v>1071</v>
      </c>
      <c r="G8607" s="10">
        <v>66</v>
      </c>
      <c r="H8607" s="14">
        <v>10000</v>
      </c>
    </row>
    <row r="8608" spans="1:8" ht="19.5" hidden="1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979</v>
      </c>
      <c r="F8608" s="10" t="s">
        <v>25</v>
      </c>
      <c r="H8608" s="14">
        <v>8900</v>
      </c>
    </row>
    <row r="8609" spans="1:8" ht="19.5" hidden="1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1014</v>
      </c>
      <c r="F8609" s="10" t="s">
        <v>25</v>
      </c>
      <c r="H8609" s="14">
        <v>4230</v>
      </c>
    </row>
    <row r="8610" spans="1:8" ht="19.5" hidden="1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hidden="1" customHeight="1" x14ac:dyDescent="0.25">
      <c r="A8611" s="4">
        <v>45415</v>
      </c>
      <c r="B8611" s="3">
        <v>2666</v>
      </c>
      <c r="C8611" s="10" t="s">
        <v>72</v>
      </c>
      <c r="D8611" s="10" t="s">
        <v>1028</v>
      </c>
      <c r="E8611" s="10" t="s">
        <v>269</v>
      </c>
      <c r="F8611" s="10" t="s">
        <v>388</v>
      </c>
      <c r="H8611" s="14">
        <v>25000</v>
      </c>
    </row>
    <row r="8612" spans="1:8" ht="19.5" hidden="1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hidden="1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1188</v>
      </c>
      <c r="H8613" s="14">
        <v>500</v>
      </c>
    </row>
    <row r="8614" spans="1:8" ht="19.5" hidden="1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hidden="1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hidden="1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hidden="1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hidden="1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hidden="1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hidden="1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hidden="1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hidden="1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993</v>
      </c>
      <c r="H8622" s="14">
        <v>2380</v>
      </c>
    </row>
    <row r="8623" spans="1:8" ht="19.5" hidden="1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hidden="1" customHeight="1" x14ac:dyDescent="0.25">
      <c r="A8624" s="4">
        <v>45415</v>
      </c>
      <c r="B8624" s="3">
        <v>2669</v>
      </c>
      <c r="C8624" s="10" t="s">
        <v>119</v>
      </c>
      <c r="F8624" s="10" t="s">
        <v>1058</v>
      </c>
      <c r="H8624" s="14">
        <v>1000</v>
      </c>
    </row>
    <row r="8625" spans="1:8" ht="19.5" hidden="1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hidden="1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hidden="1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hidden="1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hidden="1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1191</v>
      </c>
      <c r="F8629" s="10" t="s">
        <v>30</v>
      </c>
      <c r="H8629" s="14">
        <v>2600</v>
      </c>
    </row>
    <row r="8630" spans="1:8" ht="19.5" hidden="1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1191</v>
      </c>
      <c r="F8630" s="10" t="s">
        <v>217</v>
      </c>
      <c r="H8630" s="14">
        <v>3300</v>
      </c>
    </row>
    <row r="8631" spans="1:8" ht="19.5" hidden="1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1191</v>
      </c>
      <c r="F8631" s="10" t="s">
        <v>148</v>
      </c>
      <c r="H8631" s="14">
        <v>2500</v>
      </c>
    </row>
    <row r="8632" spans="1:8" ht="19.5" hidden="1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979</v>
      </c>
      <c r="F8632" s="10" t="s">
        <v>25</v>
      </c>
      <c r="H8632" s="14">
        <v>12850</v>
      </c>
    </row>
    <row r="8633" spans="1:8" ht="19.5" hidden="1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1014</v>
      </c>
      <c r="F8633" s="10" t="s">
        <v>25</v>
      </c>
      <c r="H8633" s="14">
        <v>2340</v>
      </c>
    </row>
    <row r="8634" spans="1:8" ht="19.5" hidden="1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hidden="1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hidden="1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hidden="1" customHeight="1" x14ac:dyDescent="0.25">
      <c r="A8637" s="4">
        <v>45416</v>
      </c>
      <c r="B8637" s="3">
        <v>2676</v>
      </c>
      <c r="C8637" s="10" t="s">
        <v>24</v>
      </c>
      <c r="D8637" s="10" t="s">
        <v>1206</v>
      </c>
      <c r="H8637" s="14">
        <v>200</v>
      </c>
    </row>
    <row r="8638" spans="1:8" ht="19.5" hidden="1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hidden="1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hidden="1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1188</v>
      </c>
      <c r="H8640" s="14">
        <v>300</v>
      </c>
    </row>
    <row r="8641" spans="1:8" ht="19.5" hidden="1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hidden="1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hidden="1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1496</v>
      </c>
      <c r="F8643" s="10" t="s">
        <v>47</v>
      </c>
      <c r="H8643" s="14">
        <v>900</v>
      </c>
    </row>
    <row r="8644" spans="1:8" ht="19.5" hidden="1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993</v>
      </c>
      <c r="H8644" s="14">
        <v>1120</v>
      </c>
    </row>
    <row r="8645" spans="1:8" ht="19.5" hidden="1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1497</v>
      </c>
      <c r="H8645" s="14">
        <v>100</v>
      </c>
    </row>
    <row r="8646" spans="1:8" ht="19.5" hidden="1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hidden="1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1093</v>
      </c>
      <c r="F8647" s="10" t="s">
        <v>764</v>
      </c>
      <c r="H8647" s="14">
        <v>65000</v>
      </c>
    </row>
    <row r="8648" spans="1:8" ht="19.5" hidden="1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1093</v>
      </c>
      <c r="F8648" s="10" t="s">
        <v>1203</v>
      </c>
      <c r="H8648" s="14">
        <v>65000</v>
      </c>
    </row>
    <row r="8649" spans="1:8" ht="19.5" hidden="1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1202</v>
      </c>
      <c r="F8649" s="10" t="s">
        <v>1071</v>
      </c>
      <c r="G8649" s="10">
        <v>71</v>
      </c>
      <c r="H8649" s="14">
        <v>30000</v>
      </c>
    </row>
    <row r="8650" spans="1:8" ht="19.5" hidden="1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1093</v>
      </c>
      <c r="F8650" s="10" t="s">
        <v>1187</v>
      </c>
      <c r="H8650" s="14">
        <v>5000</v>
      </c>
    </row>
    <row r="8651" spans="1:8" ht="19.5" hidden="1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979</v>
      </c>
      <c r="F8651" s="10" t="s">
        <v>25</v>
      </c>
      <c r="H8651" s="14">
        <v>9260</v>
      </c>
    </row>
    <row r="8652" spans="1:8" ht="19.5" hidden="1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hidden="1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hidden="1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hidden="1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hidden="1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hidden="1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hidden="1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hidden="1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hidden="1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1071</v>
      </c>
      <c r="H8660" s="14">
        <v>10000</v>
      </c>
    </row>
    <row r="8661" spans="1:8" ht="19.5" hidden="1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1093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1178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1178</v>
      </c>
      <c r="G8663" s="10">
        <v>20.66</v>
      </c>
      <c r="H8663" s="14">
        <v>398738</v>
      </c>
    </row>
    <row r="8664" spans="1:8" ht="19.5" hidden="1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979</v>
      </c>
      <c r="F8664" s="10" t="s">
        <v>25</v>
      </c>
      <c r="H8664" s="14">
        <v>11200</v>
      </c>
    </row>
    <row r="8665" spans="1:8" ht="19.5" hidden="1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hidden="1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hidden="1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hidden="1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hidden="1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hidden="1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hidden="1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hidden="1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hidden="1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hidden="1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hidden="1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993</v>
      </c>
      <c r="H8675" s="14">
        <v>1820</v>
      </c>
    </row>
    <row r="8676" spans="1:8" ht="19.5" hidden="1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1093</v>
      </c>
      <c r="F8676" s="10" t="s">
        <v>25</v>
      </c>
      <c r="H8676" s="14">
        <v>50000</v>
      </c>
    </row>
    <row r="8677" spans="1:8" ht="19.5" hidden="1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1202</v>
      </c>
      <c r="F8677" s="10" t="s">
        <v>1071</v>
      </c>
      <c r="G8677" s="10">
        <v>64</v>
      </c>
      <c r="H8677" s="14">
        <v>25000</v>
      </c>
    </row>
    <row r="8678" spans="1:8" ht="19.5" hidden="1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1202</v>
      </c>
      <c r="F8678" s="10" t="s">
        <v>1105</v>
      </c>
      <c r="G8678" s="10">
        <v>87</v>
      </c>
      <c r="H8678" s="14">
        <v>40000</v>
      </c>
    </row>
    <row r="8679" spans="1:8" ht="19.5" hidden="1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979</v>
      </c>
      <c r="F8679" s="10" t="s">
        <v>25</v>
      </c>
      <c r="H8679" s="14">
        <v>13180</v>
      </c>
    </row>
    <row r="8680" spans="1:8" ht="19.5" hidden="1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hidden="1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hidden="1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hidden="1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hidden="1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hidden="1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hidden="1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hidden="1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1138</v>
      </c>
      <c r="H8687" s="14">
        <v>250</v>
      </c>
    </row>
    <row r="8688" spans="1:8" ht="19.5" hidden="1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hidden="1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993</v>
      </c>
      <c r="H8689" s="14">
        <v>1960</v>
      </c>
    </row>
    <row r="8690" spans="1:8" ht="19.5" hidden="1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hidden="1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hidden="1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1191</v>
      </c>
      <c r="H8692" s="14">
        <v>7285</v>
      </c>
    </row>
    <row r="8693" spans="1:8" ht="19.5" hidden="1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1202</v>
      </c>
      <c r="F8693" s="10" t="s">
        <v>1105</v>
      </c>
      <c r="G8693" s="10">
        <v>29</v>
      </c>
      <c r="H8693" s="14">
        <v>17400</v>
      </c>
    </row>
    <row r="8694" spans="1:8" ht="19.5" hidden="1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1202</v>
      </c>
      <c r="F8694" s="10" t="s">
        <v>1071</v>
      </c>
      <c r="G8694" s="10">
        <v>24</v>
      </c>
      <c r="H8694" s="14">
        <v>14400</v>
      </c>
    </row>
    <row r="8695" spans="1:8" ht="19.5" hidden="1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1014</v>
      </c>
      <c r="F8695" s="10" t="s">
        <v>25</v>
      </c>
      <c r="H8695" s="14">
        <v>6570</v>
      </c>
    </row>
    <row r="8696" spans="1:8" ht="19.5" hidden="1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hidden="1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979</v>
      </c>
      <c r="F8697" s="10" t="s">
        <v>25</v>
      </c>
      <c r="H8697" s="14">
        <v>11030</v>
      </c>
    </row>
    <row r="8698" spans="1:8" ht="19.5" hidden="1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hidden="1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1014</v>
      </c>
      <c r="F8699" s="10" t="s">
        <v>25</v>
      </c>
      <c r="H8699" s="14">
        <v>5850</v>
      </c>
    </row>
    <row r="8700" spans="1:8" ht="19.5" hidden="1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hidden="1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1202</v>
      </c>
      <c r="F8701" s="10" t="s">
        <v>1071</v>
      </c>
      <c r="H8701" s="14">
        <v>34200</v>
      </c>
    </row>
    <row r="8702" spans="1:8" ht="19.5" hidden="1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1202</v>
      </c>
      <c r="F8702" s="10" t="s">
        <v>1105</v>
      </c>
      <c r="H8702" s="14">
        <v>35400</v>
      </c>
    </row>
    <row r="8703" spans="1:8" ht="19.5" hidden="1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hidden="1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hidden="1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hidden="1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hidden="1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hidden="1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993</v>
      </c>
      <c r="H8708" s="14">
        <v>1260</v>
      </c>
    </row>
    <row r="8709" spans="1:8" ht="19.5" hidden="1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hidden="1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hidden="1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hidden="1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hidden="1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hidden="1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hidden="1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1194</v>
      </c>
      <c r="H8715" s="14">
        <v>24750</v>
      </c>
    </row>
    <row r="8716" spans="1:8" ht="19.5" hidden="1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hidden="1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hidden="1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hidden="1" customHeight="1" x14ac:dyDescent="0.25">
      <c r="A8719" s="4">
        <v>45422</v>
      </c>
      <c r="B8719" s="3">
        <v>2707</v>
      </c>
      <c r="C8719" s="10" t="s">
        <v>72</v>
      </c>
      <c r="D8719" s="10" t="s">
        <v>1028</v>
      </c>
      <c r="E8719" s="10" t="s">
        <v>269</v>
      </c>
      <c r="F8719" s="10" t="s">
        <v>388</v>
      </c>
      <c r="H8719" s="14">
        <v>25000</v>
      </c>
    </row>
    <row r="8720" spans="1:8" ht="19.5" hidden="1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hidden="1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1188</v>
      </c>
      <c r="H8721" s="14">
        <v>500</v>
      </c>
    </row>
    <row r="8722" spans="1:8" ht="19.5" hidden="1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979</v>
      </c>
      <c r="F8722" s="10" t="s">
        <v>25</v>
      </c>
      <c r="H8722" s="14">
        <v>13720</v>
      </c>
    </row>
    <row r="8723" spans="1:8" ht="19.5" hidden="1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1014</v>
      </c>
      <c r="F8723" s="10" t="s">
        <v>25</v>
      </c>
      <c r="H8723" s="14">
        <v>3600</v>
      </c>
    </row>
    <row r="8724" spans="1:8" ht="19.5" hidden="1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hidden="1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hidden="1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hidden="1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hidden="1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979</v>
      </c>
      <c r="F8728" s="10" t="s">
        <v>25</v>
      </c>
      <c r="H8728" s="14">
        <v>13350</v>
      </c>
    </row>
    <row r="8729" spans="1:8" ht="19.5" hidden="1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hidden="1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1014</v>
      </c>
      <c r="F8730" s="10" t="s">
        <v>25</v>
      </c>
      <c r="H8730" s="14">
        <v>6750</v>
      </c>
    </row>
    <row r="8731" spans="1:8" ht="19.5" hidden="1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hidden="1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hidden="1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hidden="1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hidden="1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hidden="1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hidden="1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hidden="1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hidden="1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hidden="1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hidden="1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hidden="1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1498</v>
      </c>
      <c r="F8742" s="10" t="s">
        <v>467</v>
      </c>
      <c r="H8742" s="14">
        <v>500</v>
      </c>
    </row>
    <row r="8743" spans="1:8" ht="19.5" hidden="1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hidden="1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1194</v>
      </c>
      <c r="H8744" s="14">
        <v>32300</v>
      </c>
    </row>
    <row r="8745" spans="1:8" ht="19.5" hidden="1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hidden="1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hidden="1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hidden="1" customHeight="1" x14ac:dyDescent="0.25">
      <c r="A8748" s="4">
        <v>45419</v>
      </c>
      <c r="B8748" s="3">
        <v>2694</v>
      </c>
      <c r="C8748" s="10" t="s">
        <v>72</v>
      </c>
      <c r="D8748" s="10" t="s">
        <v>1028</v>
      </c>
      <c r="E8748" s="10" t="s">
        <v>269</v>
      </c>
      <c r="F8748" s="10" t="s">
        <v>388</v>
      </c>
      <c r="H8748" s="14">
        <v>5000</v>
      </c>
    </row>
    <row r="8749" spans="1:8" ht="19.5" hidden="1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993</v>
      </c>
      <c r="H8749" s="14">
        <v>3780</v>
      </c>
    </row>
    <row r="8750" spans="1:8" ht="19.5" hidden="1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hidden="1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hidden="1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hidden="1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979</v>
      </c>
      <c r="F8753" s="10" t="s">
        <v>25</v>
      </c>
      <c r="H8753" s="14">
        <v>4460</v>
      </c>
    </row>
    <row r="8754" spans="1:8" ht="19.5" hidden="1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1093</v>
      </c>
      <c r="F8754" s="10" t="s">
        <v>25</v>
      </c>
      <c r="H8754" s="14">
        <v>19000</v>
      </c>
    </row>
    <row r="8755" spans="1:8" ht="19.5" hidden="1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1093</v>
      </c>
      <c r="F8755" s="10" t="s">
        <v>902</v>
      </c>
      <c r="H8755" s="14">
        <v>35000</v>
      </c>
    </row>
    <row r="8756" spans="1:8" ht="19.5" hidden="1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1014</v>
      </c>
      <c r="F8756" s="10" t="s">
        <v>25</v>
      </c>
      <c r="H8756" s="14">
        <v>4500</v>
      </c>
    </row>
    <row r="8757" spans="1:8" ht="19.5" hidden="1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hidden="1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1071</v>
      </c>
      <c r="H8758" s="14">
        <v>10000</v>
      </c>
    </row>
    <row r="8759" spans="1:8" ht="19.5" hidden="1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1014</v>
      </c>
      <c r="F8759" s="10" t="s">
        <v>25</v>
      </c>
      <c r="H8759" s="14">
        <v>4410</v>
      </c>
    </row>
    <row r="8760" spans="1:8" ht="19.5" hidden="1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hidden="1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hidden="1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hidden="1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hidden="1" customHeight="1" x14ac:dyDescent="0.25">
      <c r="A8764" s="4">
        <v>45418</v>
      </c>
      <c r="B8764" s="3">
        <v>2689</v>
      </c>
      <c r="C8764" s="10" t="s">
        <v>24</v>
      </c>
      <c r="D8764" s="10" t="s">
        <v>1206</v>
      </c>
      <c r="H8764" s="14">
        <v>550</v>
      </c>
    </row>
    <row r="8765" spans="1:8" ht="19.5" hidden="1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993</v>
      </c>
      <c r="H8765" s="14">
        <v>3360</v>
      </c>
    </row>
    <row r="8766" spans="1:8" ht="19.5" hidden="1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hidden="1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hidden="1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hidden="1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1093</v>
      </c>
      <c r="F8769" s="10" t="s">
        <v>1203</v>
      </c>
      <c r="H8769" s="14">
        <v>90000</v>
      </c>
    </row>
    <row r="8770" spans="1:8" ht="19.5" hidden="1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hidden="1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hidden="1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hidden="1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hidden="1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hidden="1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hidden="1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hidden="1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hidden="1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hidden="1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hidden="1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hidden="1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1499</v>
      </c>
      <c r="H8781" s="14">
        <v>2000</v>
      </c>
    </row>
    <row r="8782" spans="1:8" ht="19.5" hidden="1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hidden="1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1105</v>
      </c>
      <c r="H8783" s="14">
        <v>12200</v>
      </c>
    </row>
    <row r="8784" spans="1:8" ht="19.5" hidden="1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1093</v>
      </c>
      <c r="F8784" s="10" t="s">
        <v>764</v>
      </c>
      <c r="H8784" s="14">
        <v>70000</v>
      </c>
    </row>
    <row r="8785" spans="1:8" ht="19.5" hidden="1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1093</v>
      </c>
      <c r="F8785" s="10" t="s">
        <v>1203</v>
      </c>
      <c r="H8785" s="14">
        <v>70000</v>
      </c>
    </row>
    <row r="8786" spans="1:8" ht="19.5" hidden="1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1071</v>
      </c>
      <c r="H8786" s="14">
        <v>15000</v>
      </c>
    </row>
    <row r="8787" spans="1:8" ht="19.5" hidden="1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1500</v>
      </c>
      <c r="F8787" s="10" t="s">
        <v>1000</v>
      </c>
      <c r="H8787" s="14">
        <v>3300</v>
      </c>
    </row>
    <row r="8788" spans="1:8" ht="19.5" hidden="1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1500</v>
      </c>
      <c r="F8788" s="10" t="s">
        <v>467</v>
      </c>
      <c r="H8788" s="14">
        <v>4000</v>
      </c>
    </row>
    <row r="8789" spans="1:8" ht="19.5" hidden="1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1500</v>
      </c>
      <c r="F8789" s="10" t="s">
        <v>217</v>
      </c>
      <c r="H8789" s="14">
        <v>3300</v>
      </c>
    </row>
    <row r="8790" spans="1:8" ht="19.5" hidden="1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1500</v>
      </c>
      <c r="F8790" s="10" t="s">
        <v>30</v>
      </c>
      <c r="H8790" s="14">
        <v>3300</v>
      </c>
    </row>
    <row r="8791" spans="1:8" ht="19.5" hidden="1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1500</v>
      </c>
      <c r="F8791" s="10" t="s">
        <v>148</v>
      </c>
      <c r="H8791" s="14">
        <v>2500</v>
      </c>
    </row>
    <row r="8792" spans="1:8" ht="19.5" hidden="1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hidden="1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993</v>
      </c>
      <c r="H8793" s="14">
        <v>280</v>
      </c>
    </row>
    <row r="8794" spans="1:8" ht="19.5" hidden="1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hidden="1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hidden="1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1171</v>
      </c>
      <c r="H8796" s="14">
        <v>18500</v>
      </c>
    </row>
    <row r="8797" spans="1:8" ht="19.5" hidden="1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hidden="1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hidden="1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hidden="1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1188</v>
      </c>
      <c r="H8800" s="14">
        <v>500</v>
      </c>
    </row>
    <row r="8801" spans="1:8" ht="19.5" hidden="1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hidden="1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hidden="1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hidden="1" customHeight="1" x14ac:dyDescent="0.25">
      <c r="A8804" s="4">
        <v>45429</v>
      </c>
      <c r="B8804" s="3">
        <v>2748</v>
      </c>
      <c r="C8804" s="10" t="s">
        <v>26</v>
      </c>
      <c r="D8804" s="10" t="s">
        <v>1028</v>
      </c>
      <c r="F8804" s="10" t="s">
        <v>1099</v>
      </c>
      <c r="H8804" s="14">
        <v>3000</v>
      </c>
    </row>
    <row r="8805" spans="1:8" ht="19.5" hidden="1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1093</v>
      </c>
      <c r="F8805" s="10" t="s">
        <v>764</v>
      </c>
      <c r="H8805" s="14">
        <v>2000</v>
      </c>
    </row>
    <row r="8806" spans="1:8" ht="19.5" hidden="1" customHeight="1" x14ac:dyDescent="0.25">
      <c r="A8806" s="4">
        <v>45429</v>
      </c>
      <c r="B8806" s="3">
        <v>2750</v>
      </c>
      <c r="C8806" s="10" t="s">
        <v>72</v>
      </c>
      <c r="D8806" s="10" t="s">
        <v>1028</v>
      </c>
      <c r="E8806" s="10" t="s">
        <v>1173</v>
      </c>
      <c r="F8806" s="10" t="s">
        <v>388</v>
      </c>
      <c r="H8806" s="14">
        <v>12882</v>
      </c>
    </row>
    <row r="8807" spans="1:8" ht="19.5" hidden="1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1093</v>
      </c>
      <c r="F8807" s="10" t="s">
        <v>902</v>
      </c>
      <c r="H8807" s="14">
        <v>20000</v>
      </c>
    </row>
    <row r="8808" spans="1:8" ht="19.5" hidden="1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1500</v>
      </c>
      <c r="F8808" s="10" t="s">
        <v>276</v>
      </c>
      <c r="H8808" s="14">
        <v>5000</v>
      </c>
    </row>
    <row r="8809" spans="1:8" ht="19.5" hidden="1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1093</v>
      </c>
      <c r="F8809" s="10" t="s">
        <v>25</v>
      </c>
      <c r="H8809" s="14">
        <v>40000</v>
      </c>
    </row>
    <row r="8810" spans="1:8" ht="19.5" hidden="1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1071</v>
      </c>
      <c r="H8810" s="14">
        <v>20000</v>
      </c>
    </row>
    <row r="8811" spans="1:8" ht="19.5" hidden="1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hidden="1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hidden="1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hidden="1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hidden="1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993</v>
      </c>
      <c r="H8815" s="14">
        <v>700</v>
      </c>
    </row>
    <row r="8816" spans="1:8" ht="19.5" hidden="1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hidden="1" customHeight="1" x14ac:dyDescent="0.25">
      <c r="A8817" s="4">
        <v>45431</v>
      </c>
      <c r="B8817" s="3">
        <v>2756</v>
      </c>
      <c r="C8817" s="10" t="s">
        <v>23</v>
      </c>
      <c r="D8817" s="10" t="s">
        <v>1502</v>
      </c>
      <c r="E8817" s="10" t="s">
        <v>1503</v>
      </c>
      <c r="H8817" s="14">
        <v>10300</v>
      </c>
    </row>
    <row r="8818" spans="1:8" ht="19.5" hidden="1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hidden="1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1202</v>
      </c>
      <c r="F8819" s="10" t="s">
        <v>1504</v>
      </c>
      <c r="H8819" s="14">
        <v>600</v>
      </c>
    </row>
    <row r="8820" spans="1:8" ht="19.5" hidden="1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hidden="1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hidden="1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hidden="1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1505</v>
      </c>
      <c r="F8823" s="10" t="s">
        <v>47</v>
      </c>
      <c r="H8823" s="14">
        <v>260</v>
      </c>
    </row>
    <row r="8824" spans="1:8" ht="19.5" hidden="1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hidden="1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hidden="1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hidden="1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hidden="1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1093</v>
      </c>
      <c r="F8828" s="10" t="s">
        <v>25</v>
      </c>
      <c r="H8828" s="14">
        <v>70000</v>
      </c>
    </row>
    <row r="8829" spans="1:8" ht="19.5" hidden="1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1093</v>
      </c>
      <c r="F8829" s="10" t="s">
        <v>764</v>
      </c>
      <c r="H8829" s="14">
        <v>60000</v>
      </c>
    </row>
    <row r="8830" spans="1:8" ht="19.5" hidden="1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hidden="1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hidden="1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hidden="1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hidden="1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1093</v>
      </c>
      <c r="F8834" s="10" t="s">
        <v>25</v>
      </c>
      <c r="H8834" s="14">
        <v>50000</v>
      </c>
    </row>
    <row r="8835" spans="1:8" ht="19.5" hidden="1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1071</v>
      </c>
      <c r="H8835" s="14">
        <v>36200</v>
      </c>
    </row>
    <row r="8836" spans="1:8" ht="19.5" hidden="1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1093</v>
      </c>
      <c r="F8836" s="10" t="s">
        <v>1203</v>
      </c>
      <c r="H8836" s="14">
        <v>30000</v>
      </c>
    </row>
    <row r="8837" spans="1:8" ht="19.5" hidden="1" customHeight="1" x14ac:dyDescent="0.25">
      <c r="A8837" s="4">
        <v>45437</v>
      </c>
      <c r="B8837" s="3">
        <v>2766</v>
      </c>
      <c r="C8837" s="10" t="s">
        <v>23</v>
      </c>
      <c r="D8837" s="10" t="s">
        <v>1502</v>
      </c>
      <c r="E8837" s="10" t="s">
        <v>1503</v>
      </c>
      <c r="H8837" s="14">
        <v>6000</v>
      </c>
    </row>
    <row r="8838" spans="1:8" ht="19.5" hidden="1" customHeight="1" x14ac:dyDescent="0.25">
      <c r="A8838" s="4">
        <v>45438</v>
      </c>
      <c r="B8838" s="3">
        <v>2767</v>
      </c>
      <c r="C8838" s="10" t="s">
        <v>72</v>
      </c>
      <c r="D8838" s="10" t="s">
        <v>1028</v>
      </c>
      <c r="E8838" s="10" t="s">
        <v>1093</v>
      </c>
      <c r="F8838" s="10" t="s">
        <v>131</v>
      </c>
      <c r="H8838" s="14">
        <v>110000</v>
      </c>
    </row>
    <row r="8839" spans="1:8" ht="19.5" hidden="1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1506</v>
      </c>
      <c r="H8839" s="14">
        <v>360</v>
      </c>
    </row>
    <row r="8840" spans="1:8" ht="19.5" hidden="1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hidden="1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hidden="1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hidden="1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hidden="1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hidden="1" customHeight="1" x14ac:dyDescent="0.25">
      <c r="A8845" s="4">
        <v>45440</v>
      </c>
      <c r="B8845" s="3">
        <v>2769</v>
      </c>
      <c r="C8845" s="10" t="s">
        <v>24</v>
      </c>
      <c r="D8845" s="10" t="s">
        <v>1507</v>
      </c>
      <c r="E8845" s="10" t="s">
        <v>54</v>
      </c>
      <c r="H8845" s="14">
        <v>200</v>
      </c>
    </row>
    <row r="8846" spans="1:8" ht="19.5" hidden="1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1507</v>
      </c>
      <c r="H8846" s="14">
        <v>300</v>
      </c>
    </row>
    <row r="8847" spans="1:8" ht="19.5" hidden="1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1191</v>
      </c>
      <c r="F8847" s="10" t="s">
        <v>167</v>
      </c>
      <c r="H8847" s="14">
        <v>19340</v>
      </c>
    </row>
    <row r="8848" spans="1:8" ht="19.5" hidden="1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hidden="1" customHeight="1" x14ac:dyDescent="0.25">
      <c r="A8849" s="4">
        <v>45440</v>
      </c>
      <c r="B8849" s="3">
        <v>2770</v>
      </c>
      <c r="C8849" s="10" t="s">
        <v>23</v>
      </c>
      <c r="D8849" s="10" t="s">
        <v>1502</v>
      </c>
      <c r="E8849" s="10" t="s">
        <v>1503</v>
      </c>
      <c r="H8849" s="14">
        <v>1000</v>
      </c>
    </row>
    <row r="8850" spans="1:8" ht="19.5" hidden="1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hidden="1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1500</v>
      </c>
      <c r="F8851" s="10" t="s">
        <v>770</v>
      </c>
      <c r="H8851" s="14">
        <v>5000</v>
      </c>
    </row>
    <row r="8852" spans="1:8" ht="19.5" hidden="1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hidden="1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hidden="1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hidden="1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hidden="1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1191</v>
      </c>
      <c r="F8856" s="10" t="s">
        <v>1508</v>
      </c>
      <c r="H8856" s="14">
        <v>160000</v>
      </c>
    </row>
    <row r="8857" spans="1:8" ht="19.5" hidden="1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1500</v>
      </c>
      <c r="F8857" s="10" t="s">
        <v>467</v>
      </c>
      <c r="H8857" s="14">
        <v>4100</v>
      </c>
    </row>
    <row r="8858" spans="1:8" ht="19.5" hidden="1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1500</v>
      </c>
      <c r="F8858" s="10" t="s">
        <v>217</v>
      </c>
      <c r="H8858" s="14">
        <v>3300</v>
      </c>
    </row>
    <row r="8859" spans="1:8" ht="19.5" hidden="1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1500</v>
      </c>
      <c r="F8859" s="10" t="s">
        <v>1000</v>
      </c>
      <c r="H8859" s="14">
        <v>3300</v>
      </c>
    </row>
    <row r="8860" spans="1:8" ht="19.5" hidden="1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1500</v>
      </c>
      <c r="F8860" s="10" t="s">
        <v>148</v>
      </c>
      <c r="H8860" s="14">
        <v>2500</v>
      </c>
    </row>
    <row r="8861" spans="1:8" ht="19.5" hidden="1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1191</v>
      </c>
      <c r="F8861" s="10" t="s">
        <v>1508</v>
      </c>
      <c r="H8861" s="14">
        <v>43100</v>
      </c>
    </row>
    <row r="8862" spans="1:8" ht="19.5" hidden="1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hidden="1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hidden="1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1509</v>
      </c>
      <c r="F8864" s="10" t="s">
        <v>47</v>
      </c>
      <c r="H8864" s="14">
        <v>4000</v>
      </c>
    </row>
    <row r="8865" spans="1:8" ht="19.5" hidden="1" customHeight="1" x14ac:dyDescent="0.25">
      <c r="A8865" s="4">
        <v>45443</v>
      </c>
      <c r="B8865" s="3">
        <v>2779</v>
      </c>
      <c r="C8865" s="10" t="s">
        <v>119</v>
      </c>
      <c r="F8865" s="10" t="s">
        <v>1058</v>
      </c>
      <c r="H8865" s="14">
        <v>1000</v>
      </c>
    </row>
    <row r="8866" spans="1:8" ht="19.5" hidden="1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hidden="1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1173</v>
      </c>
      <c r="F8867" s="10" t="s">
        <v>1114</v>
      </c>
      <c r="H8867" s="14">
        <v>3800</v>
      </c>
    </row>
    <row r="8868" spans="1:8" ht="19.5" hidden="1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1500</v>
      </c>
      <c r="F8868" s="10" t="s">
        <v>30</v>
      </c>
      <c r="H8868" s="14">
        <v>1300</v>
      </c>
    </row>
    <row r="8869" spans="1:8" ht="19.5" hidden="1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hidden="1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hidden="1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hidden="1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hidden="1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hidden="1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hidden="1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hidden="1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hidden="1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hidden="1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hidden="1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hidden="1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1093</v>
      </c>
      <c r="F8880" s="10" t="s">
        <v>1511</v>
      </c>
      <c r="G8880" s="10">
        <v>17.5</v>
      </c>
      <c r="H8880" s="14">
        <v>13250</v>
      </c>
    </row>
    <row r="8881" spans="1:8" ht="19.5" hidden="1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1093</v>
      </c>
      <c r="F8881" s="10" t="s">
        <v>1187</v>
      </c>
      <c r="G8881" s="10">
        <v>57</v>
      </c>
      <c r="H8881" s="14">
        <v>3180</v>
      </c>
    </row>
    <row r="8882" spans="1:8" ht="19.5" hidden="1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1173</v>
      </c>
      <c r="F8882" s="10" t="s">
        <v>1105</v>
      </c>
      <c r="H8882" s="14">
        <v>4000</v>
      </c>
    </row>
    <row r="8883" spans="1:8" ht="19.5" hidden="1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1093</v>
      </c>
      <c r="F8883" s="10" t="s">
        <v>792</v>
      </c>
      <c r="G8883" s="10">
        <v>20</v>
      </c>
      <c r="H8883" s="14">
        <v>12150</v>
      </c>
    </row>
    <row r="8884" spans="1:8" ht="19.5" hidden="1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hidden="1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hidden="1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hidden="1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hidden="1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1173</v>
      </c>
      <c r="F8888" s="10" t="s">
        <v>1071</v>
      </c>
      <c r="H8888" s="14">
        <v>30000</v>
      </c>
    </row>
    <row r="8889" spans="1:8" ht="19.5" hidden="1" customHeight="1" x14ac:dyDescent="0.25">
      <c r="A8889" s="4">
        <v>45451</v>
      </c>
      <c r="B8889" s="3">
        <v>2791</v>
      </c>
      <c r="C8889" s="10" t="s">
        <v>24</v>
      </c>
      <c r="D8889" s="10" t="s">
        <v>1206</v>
      </c>
      <c r="H8889" s="14">
        <v>1570</v>
      </c>
    </row>
    <row r="8890" spans="1:8" ht="19.5" hidden="1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hidden="1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1014</v>
      </c>
      <c r="F8891" s="10" t="s">
        <v>25</v>
      </c>
      <c r="H8891" s="14">
        <v>2160</v>
      </c>
    </row>
    <row r="8892" spans="1:8" ht="19.5" hidden="1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1173</v>
      </c>
      <c r="F8892" s="10" t="s">
        <v>1186</v>
      </c>
      <c r="H8892" s="14">
        <v>9900</v>
      </c>
    </row>
    <row r="8893" spans="1:8" ht="19.5" hidden="1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hidden="1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hidden="1" customHeight="1" x14ac:dyDescent="0.25">
      <c r="A8895" s="4">
        <v>45453</v>
      </c>
      <c r="B8895" s="3">
        <v>2794</v>
      </c>
      <c r="C8895" s="10" t="s">
        <v>23</v>
      </c>
      <c r="D8895" s="10" t="s">
        <v>1512</v>
      </c>
      <c r="H8895" s="14">
        <v>1200</v>
      </c>
    </row>
    <row r="8896" spans="1:8" ht="19.5" hidden="1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1500</v>
      </c>
      <c r="F8896" s="10" t="s">
        <v>273</v>
      </c>
      <c r="H8896" s="14">
        <v>8816</v>
      </c>
    </row>
    <row r="8897" spans="1:8" ht="19.5" hidden="1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hidden="1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1173</v>
      </c>
      <c r="F8898" s="10" t="s">
        <v>1114</v>
      </c>
      <c r="H8898" s="14">
        <v>7200</v>
      </c>
    </row>
    <row r="8899" spans="1:8" ht="19.5" hidden="1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1014</v>
      </c>
      <c r="F8899" s="10" t="s">
        <v>25</v>
      </c>
      <c r="H8899" s="14">
        <v>3705</v>
      </c>
    </row>
    <row r="8900" spans="1:8" ht="19.5" hidden="1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1093</v>
      </c>
      <c r="F8900" s="10" t="s">
        <v>25</v>
      </c>
      <c r="H8900" s="14">
        <v>10000</v>
      </c>
    </row>
    <row r="8901" spans="1:8" ht="19.5" hidden="1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hidden="1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hidden="1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hidden="1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hidden="1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1014</v>
      </c>
      <c r="F8905" s="10" t="s">
        <v>25</v>
      </c>
      <c r="H8905" s="14">
        <v>2280</v>
      </c>
    </row>
    <row r="8906" spans="1:8" ht="19.5" hidden="1" customHeight="1" x14ac:dyDescent="0.25">
      <c r="A8906" s="4">
        <v>45455</v>
      </c>
      <c r="B8906" s="3">
        <v>2800</v>
      </c>
      <c r="C8906" s="10" t="s">
        <v>24</v>
      </c>
      <c r="D8906" s="10" t="s">
        <v>1206</v>
      </c>
      <c r="H8906" s="14">
        <v>400</v>
      </c>
    </row>
    <row r="8907" spans="1:8" ht="19.5" hidden="1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hidden="1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hidden="1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1093</v>
      </c>
      <c r="F8909" s="10" t="s">
        <v>25</v>
      </c>
      <c r="H8909" s="14">
        <v>14000</v>
      </c>
    </row>
    <row r="8910" spans="1:8" ht="19.5" hidden="1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60000</v>
      </c>
    </row>
    <row r="8911" spans="1:8" ht="19.5" hidden="1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60000</v>
      </c>
    </row>
    <row r="8912" spans="1:8" ht="19.5" hidden="1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1093</v>
      </c>
      <c r="F8912" s="10" t="s">
        <v>764</v>
      </c>
      <c r="H8912" s="14">
        <v>40000</v>
      </c>
    </row>
    <row r="8913" spans="1:8" ht="19.5" hidden="1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1093</v>
      </c>
      <c r="F8913" s="10" t="s">
        <v>1203</v>
      </c>
      <c r="H8913" s="14">
        <v>50000</v>
      </c>
    </row>
    <row r="8914" spans="1:8" ht="19.5" hidden="1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hidden="1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hidden="1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hidden="1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1014</v>
      </c>
      <c r="F8917" s="10" t="s">
        <v>25</v>
      </c>
      <c r="H8917" s="14">
        <v>2375</v>
      </c>
    </row>
    <row r="8918" spans="1:8" ht="19.5" hidden="1" customHeight="1" x14ac:dyDescent="0.25">
      <c r="A8918" s="4">
        <v>45456</v>
      </c>
      <c r="B8918" s="3">
        <v>2808</v>
      </c>
      <c r="C8918" s="10" t="s">
        <v>24</v>
      </c>
      <c r="D8918" s="10" t="s">
        <v>1206</v>
      </c>
      <c r="H8918" s="14">
        <v>400</v>
      </c>
    </row>
    <row r="8919" spans="1:8" ht="19.5" hidden="1" customHeight="1" x14ac:dyDescent="0.25">
      <c r="A8919" s="4">
        <v>45456</v>
      </c>
      <c r="B8919" s="3">
        <v>2808</v>
      </c>
      <c r="C8919" s="10" t="s">
        <v>24</v>
      </c>
      <c r="D8919" s="10" t="s">
        <v>1206</v>
      </c>
      <c r="H8919" s="14">
        <v>200</v>
      </c>
    </row>
    <row r="8920" spans="1:8" ht="19.5" hidden="1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1513</v>
      </c>
      <c r="F8920" s="10" t="s">
        <v>770</v>
      </c>
      <c r="H8920" s="14">
        <v>10000</v>
      </c>
    </row>
    <row r="8921" spans="1:8" ht="19.5" hidden="1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hidden="1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hidden="1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1024</v>
      </c>
      <c r="H8923" s="14">
        <v>400</v>
      </c>
    </row>
    <row r="8924" spans="1:8" ht="19.5" hidden="1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hidden="1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1513</v>
      </c>
      <c r="F8925" s="10" t="s">
        <v>217</v>
      </c>
      <c r="H8925" s="14">
        <v>3300</v>
      </c>
    </row>
    <row r="8926" spans="1:8" ht="19.5" hidden="1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1513</v>
      </c>
      <c r="F8926" s="10" t="s">
        <v>467</v>
      </c>
      <c r="H8926" s="14">
        <v>3300</v>
      </c>
    </row>
    <row r="8927" spans="1:8" ht="19.5" hidden="1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1513</v>
      </c>
      <c r="F8927" s="10" t="s">
        <v>1000</v>
      </c>
      <c r="H8927" s="14">
        <v>3300</v>
      </c>
    </row>
    <row r="8928" spans="1:8" ht="19.5" hidden="1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1513</v>
      </c>
      <c r="F8928" s="10" t="s">
        <v>30</v>
      </c>
      <c r="H8928" s="14">
        <v>3300</v>
      </c>
    </row>
    <row r="8929" spans="1:8" ht="19.5" hidden="1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1513</v>
      </c>
      <c r="F8929" s="10" t="s">
        <v>148</v>
      </c>
      <c r="H8929" s="14">
        <v>2500</v>
      </c>
    </row>
    <row r="8930" spans="1:8" ht="19.5" hidden="1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1093</v>
      </c>
      <c r="F8930" s="10" t="s">
        <v>25</v>
      </c>
      <c r="H8930" s="14">
        <v>85000</v>
      </c>
    </row>
    <row r="8931" spans="1:8" ht="19.5" hidden="1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1014</v>
      </c>
      <c r="F8931" s="10" t="s">
        <v>25</v>
      </c>
      <c r="H8931" s="14">
        <v>7505</v>
      </c>
    </row>
    <row r="8932" spans="1:8" ht="19.5" hidden="1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1014</v>
      </c>
      <c r="F8932" s="10" t="s">
        <v>25</v>
      </c>
      <c r="H8932" s="14">
        <v>3135</v>
      </c>
    </row>
    <row r="8933" spans="1:8" ht="19.5" hidden="1" customHeight="1" x14ac:dyDescent="0.25">
      <c r="A8933" s="4">
        <v>45459</v>
      </c>
      <c r="B8933" s="3">
        <v>2818</v>
      </c>
      <c r="C8933" s="10" t="s">
        <v>24</v>
      </c>
      <c r="D8933" s="10" t="s">
        <v>1206</v>
      </c>
      <c r="H8933" s="14">
        <v>2000</v>
      </c>
    </row>
    <row r="8934" spans="1:8" ht="19.5" hidden="1" customHeight="1" x14ac:dyDescent="0.25">
      <c r="A8934" s="4">
        <v>45459</v>
      </c>
      <c r="B8934" s="3">
        <v>2818</v>
      </c>
      <c r="C8934" s="10" t="s">
        <v>24</v>
      </c>
      <c r="D8934" s="10" t="s">
        <v>1206</v>
      </c>
      <c r="H8934" s="14">
        <v>400</v>
      </c>
    </row>
    <row r="8935" spans="1:8" ht="19.5" hidden="1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hidden="1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hidden="1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hidden="1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1514</v>
      </c>
      <c r="F8938" s="10" t="s">
        <v>30</v>
      </c>
      <c r="H8938" s="14">
        <v>1000</v>
      </c>
    </row>
    <row r="8939" spans="1:8" ht="19.5" hidden="1" customHeight="1" x14ac:dyDescent="0.25">
      <c r="A8939" s="4">
        <v>45459</v>
      </c>
      <c r="B8939" s="3">
        <v>2820</v>
      </c>
      <c r="C8939" s="10" t="s">
        <v>23</v>
      </c>
      <c r="D8939" s="10" t="s">
        <v>1515</v>
      </c>
      <c r="E8939" s="10" t="s">
        <v>1516</v>
      </c>
      <c r="H8939" s="14">
        <v>200</v>
      </c>
    </row>
    <row r="8940" spans="1:8" ht="19.5" hidden="1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hidden="1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hidden="1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hidden="1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hidden="1" customHeight="1" x14ac:dyDescent="0.25">
      <c r="A8944" s="4">
        <v>45462</v>
      </c>
      <c r="B8944" s="3">
        <v>2821</v>
      </c>
      <c r="C8944" s="10" t="s">
        <v>23</v>
      </c>
      <c r="D8944" s="10" t="s">
        <v>1515</v>
      </c>
      <c r="E8944" s="10" t="s">
        <v>186</v>
      </c>
      <c r="H8944" s="14">
        <v>1200</v>
      </c>
    </row>
    <row r="8945" spans="1:8" ht="19.5" hidden="1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hidden="1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hidden="1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hidden="1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1173</v>
      </c>
      <c r="F8948" s="10" t="s">
        <v>1071</v>
      </c>
      <c r="H8948" s="14">
        <v>20000</v>
      </c>
    </row>
    <row r="8949" spans="1:8" ht="19.5" hidden="1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1093</v>
      </c>
      <c r="F8949" s="10" t="s">
        <v>1517</v>
      </c>
      <c r="G8949" s="10">
        <v>33</v>
      </c>
      <c r="H8949" s="14">
        <v>15000</v>
      </c>
    </row>
    <row r="8950" spans="1:8" ht="19.5" hidden="1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hidden="1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hidden="1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hidden="1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hidden="1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1173</v>
      </c>
      <c r="F8954" s="10" t="s">
        <v>912</v>
      </c>
      <c r="H8954" s="14">
        <v>26000</v>
      </c>
    </row>
    <row r="8955" spans="1:8" ht="19.5" hidden="1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hidden="1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hidden="1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hidden="1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hidden="1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1518</v>
      </c>
      <c r="F8959" s="10" t="s">
        <v>1013</v>
      </c>
      <c r="H8959" s="14">
        <v>15000</v>
      </c>
    </row>
    <row r="8960" spans="1:8" ht="19.5" hidden="1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hidden="1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hidden="1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hidden="1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hidden="1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1014</v>
      </c>
      <c r="F8964" s="10" t="s">
        <v>25</v>
      </c>
      <c r="H8964" s="14">
        <v>2280</v>
      </c>
    </row>
    <row r="8965" spans="1:8" ht="19.5" hidden="1" customHeight="1" x14ac:dyDescent="0.25">
      <c r="A8965" s="4">
        <v>45468</v>
      </c>
      <c r="B8965" s="3">
        <v>2830</v>
      </c>
      <c r="C8965" s="10" t="s">
        <v>24</v>
      </c>
      <c r="D8965" s="10" t="s">
        <v>1206</v>
      </c>
      <c r="H8965" s="14">
        <v>1200</v>
      </c>
    </row>
    <row r="8966" spans="1:8" ht="19.5" hidden="1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1093</v>
      </c>
      <c r="F8966" s="10" t="s">
        <v>25</v>
      </c>
      <c r="H8966" s="14">
        <v>100000</v>
      </c>
    </row>
    <row r="8967" spans="1:8" ht="19.5" hidden="1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1014</v>
      </c>
      <c r="F8967" s="10" t="s">
        <v>25</v>
      </c>
      <c r="H8967" s="14">
        <v>2280</v>
      </c>
    </row>
    <row r="8968" spans="1:8" ht="19.5" hidden="1" customHeight="1" x14ac:dyDescent="0.25">
      <c r="A8968" s="4">
        <v>45469</v>
      </c>
      <c r="B8968" s="3">
        <v>2832</v>
      </c>
      <c r="C8968" s="10" t="s">
        <v>23</v>
      </c>
      <c r="D8968" s="10" t="s">
        <v>1206</v>
      </c>
      <c r="H8968" s="14">
        <v>800</v>
      </c>
    </row>
    <row r="8969" spans="1:8" ht="19.5" hidden="1" customHeight="1" x14ac:dyDescent="0.25">
      <c r="A8969" s="4">
        <v>45469</v>
      </c>
      <c r="B8969" s="3">
        <v>2832</v>
      </c>
      <c r="C8969" s="10" t="s">
        <v>23</v>
      </c>
      <c r="D8969" s="10" t="s">
        <v>1206</v>
      </c>
      <c r="H8969" s="14">
        <v>200</v>
      </c>
    </row>
    <row r="8970" spans="1:8" ht="19.5" hidden="1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hidden="1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hidden="1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hidden="1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hidden="1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hidden="1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hidden="1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hidden="1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hidden="1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1014</v>
      </c>
      <c r="F8978" s="10" t="s">
        <v>25</v>
      </c>
      <c r="H8978" s="14">
        <v>1710</v>
      </c>
    </row>
    <row r="8979" spans="1:8" ht="19.5" hidden="1" customHeight="1" x14ac:dyDescent="0.25">
      <c r="A8979" s="4">
        <v>45471</v>
      </c>
      <c r="B8979" s="3">
        <v>2835</v>
      </c>
      <c r="C8979" s="10" t="s">
        <v>24</v>
      </c>
      <c r="D8979" s="10" t="s">
        <v>1206</v>
      </c>
      <c r="H8979" s="14">
        <v>400</v>
      </c>
    </row>
    <row r="8980" spans="1:8" ht="19.5" hidden="1" customHeight="1" x14ac:dyDescent="0.25">
      <c r="A8980" s="4">
        <v>45471</v>
      </c>
      <c r="B8980" s="3">
        <v>2836</v>
      </c>
      <c r="C8980" s="10" t="s">
        <v>72</v>
      </c>
      <c r="D8980" s="10" t="s">
        <v>1028</v>
      </c>
      <c r="E8980" s="10" t="s">
        <v>1093</v>
      </c>
      <c r="F8980" s="10" t="s">
        <v>131</v>
      </c>
      <c r="H8980" s="14">
        <v>110000</v>
      </c>
    </row>
    <row r="8981" spans="1:8" ht="19.5" hidden="1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hidden="1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hidden="1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hidden="1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hidden="1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1138</v>
      </c>
      <c r="F8985" s="10" t="s">
        <v>167</v>
      </c>
      <c r="H8985" s="14">
        <v>79330</v>
      </c>
    </row>
    <row r="8986" spans="1:8" ht="19.5" hidden="1" customHeight="1" x14ac:dyDescent="0.25">
      <c r="A8986" s="4">
        <v>45474</v>
      </c>
      <c r="B8986" s="3">
        <v>2839</v>
      </c>
      <c r="C8986" s="10" t="s">
        <v>119</v>
      </c>
      <c r="F8986" s="10" t="s">
        <v>1058</v>
      </c>
      <c r="H8986" s="14">
        <v>1000</v>
      </c>
    </row>
    <row r="8987" spans="1:8" ht="19.5" hidden="1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1513</v>
      </c>
      <c r="F8987" s="10" t="s">
        <v>467</v>
      </c>
      <c r="H8987" s="14">
        <v>3300</v>
      </c>
    </row>
    <row r="8988" spans="1:8" ht="19.5" hidden="1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1513</v>
      </c>
      <c r="F8988" s="10" t="s">
        <v>217</v>
      </c>
      <c r="H8988" s="14">
        <v>3300</v>
      </c>
    </row>
    <row r="8989" spans="1:8" ht="19.5" hidden="1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1513</v>
      </c>
      <c r="F8989" s="10" t="s">
        <v>1000</v>
      </c>
      <c r="H8989" s="14">
        <v>3300</v>
      </c>
    </row>
    <row r="8990" spans="1:8" ht="19.5" hidden="1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1513</v>
      </c>
      <c r="F8990" s="10" t="s">
        <v>30</v>
      </c>
      <c r="H8990" s="14">
        <v>3300</v>
      </c>
    </row>
    <row r="8991" spans="1:8" ht="19.5" hidden="1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1513</v>
      </c>
      <c r="F8991" s="10" t="s">
        <v>148</v>
      </c>
      <c r="H8991" s="14">
        <v>2500</v>
      </c>
    </row>
    <row r="8992" spans="1:8" ht="19.5" hidden="1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1093</v>
      </c>
      <c r="F8992" s="10" t="s">
        <v>1203</v>
      </c>
      <c r="H8992" s="14">
        <v>30000</v>
      </c>
    </row>
    <row r="8993" spans="1:8" ht="19.5" hidden="1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1093</v>
      </c>
      <c r="F8993" s="10" t="s">
        <v>764</v>
      </c>
      <c r="H8993" s="14">
        <v>5000</v>
      </c>
    </row>
    <row r="8994" spans="1:8" ht="19.5" hidden="1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hidden="1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hidden="1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hidden="1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hidden="1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hidden="1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hidden="1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hidden="1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hidden="1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hidden="1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1093</v>
      </c>
      <c r="F9003" s="10" t="s">
        <v>902</v>
      </c>
      <c r="H9003" s="14">
        <v>5000</v>
      </c>
    </row>
    <row r="9004" spans="1:8" ht="19.5" hidden="1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hidden="1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hidden="1" customHeight="1" x14ac:dyDescent="0.25">
      <c r="A9006" s="4">
        <v>45480</v>
      </c>
      <c r="B9006" s="3">
        <v>2851</v>
      </c>
      <c r="C9006" s="10" t="s">
        <v>24</v>
      </c>
      <c r="D9006" s="10" t="s">
        <v>1206</v>
      </c>
      <c r="H9006" s="14">
        <v>800</v>
      </c>
    </row>
    <row r="9007" spans="1:8" ht="19.5" hidden="1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hidden="1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hidden="1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hidden="1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hidden="1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1014</v>
      </c>
      <c r="F9011" s="10" t="s">
        <v>25</v>
      </c>
      <c r="H9011" s="14">
        <v>5130</v>
      </c>
    </row>
    <row r="9012" spans="1:8" ht="19.5" hidden="1" customHeight="1" x14ac:dyDescent="0.25">
      <c r="A9012" s="4">
        <v>45482</v>
      </c>
      <c r="B9012" s="3">
        <v>2853</v>
      </c>
      <c r="C9012" s="10" t="s">
        <v>24</v>
      </c>
      <c r="D9012" s="10" t="s">
        <v>1206</v>
      </c>
      <c r="H9012" s="14">
        <v>200</v>
      </c>
    </row>
    <row r="9013" spans="1:8" ht="19.5" hidden="1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hidden="1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hidden="1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hidden="1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hidden="1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hidden="1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4085</v>
      </c>
    </row>
    <row r="9019" spans="1:8" ht="19.5" hidden="1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1093</v>
      </c>
      <c r="F9019" s="10" t="s">
        <v>25</v>
      </c>
      <c r="H9019" s="14">
        <v>11000</v>
      </c>
    </row>
    <row r="9020" spans="1:8" ht="19.5" hidden="1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1014</v>
      </c>
      <c r="F9020" s="10" t="s">
        <v>25</v>
      </c>
      <c r="H9020" s="14">
        <v>3420</v>
      </c>
    </row>
    <row r="9021" spans="1:8" ht="19.5" hidden="1" customHeight="1" x14ac:dyDescent="0.25">
      <c r="A9021" s="4">
        <v>45484</v>
      </c>
      <c r="B9021" s="3">
        <v>2856</v>
      </c>
      <c r="C9021" s="10" t="s">
        <v>24</v>
      </c>
      <c r="D9021" s="10" t="s">
        <v>1206</v>
      </c>
      <c r="H9021" s="14">
        <v>800</v>
      </c>
    </row>
    <row r="9022" spans="1:8" ht="19.5" hidden="1" customHeight="1" x14ac:dyDescent="0.25">
      <c r="A9022" s="4">
        <v>45484</v>
      </c>
      <c r="B9022" s="3">
        <v>2856</v>
      </c>
      <c r="C9022" s="10" t="s">
        <v>24</v>
      </c>
      <c r="D9022" s="10" t="s">
        <v>1206</v>
      </c>
      <c r="H9022" s="14">
        <v>200</v>
      </c>
    </row>
    <row r="9023" spans="1:8" ht="19.5" hidden="1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hidden="1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hidden="1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hidden="1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hidden="1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1520</v>
      </c>
      <c r="F9027" s="10" t="s">
        <v>217</v>
      </c>
      <c r="H9027" s="14">
        <v>3300</v>
      </c>
    </row>
    <row r="9028" spans="1:8" ht="19.5" hidden="1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1014</v>
      </c>
      <c r="F9028" s="10" t="s">
        <v>25</v>
      </c>
      <c r="H9028" s="14">
        <v>3515</v>
      </c>
    </row>
    <row r="9029" spans="1:8" ht="19.5" hidden="1" customHeight="1" x14ac:dyDescent="0.25">
      <c r="A9029" s="4">
        <v>45486</v>
      </c>
      <c r="B9029" s="3">
        <v>2859</v>
      </c>
      <c r="C9029" s="10" t="s">
        <v>24</v>
      </c>
      <c r="D9029" s="10" t="s">
        <v>1206</v>
      </c>
      <c r="H9029" s="14">
        <v>1200</v>
      </c>
    </row>
    <row r="9030" spans="1:8" ht="19.5" hidden="1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hidden="1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hidden="1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hidden="1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hidden="1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1014</v>
      </c>
      <c r="F9034" s="10" t="s">
        <v>25</v>
      </c>
      <c r="H9034" s="14">
        <v>3610</v>
      </c>
    </row>
    <row r="9035" spans="1:8" ht="19.5" hidden="1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hidden="1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hidden="1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1513</v>
      </c>
      <c r="F9037" s="10" t="s">
        <v>273</v>
      </c>
      <c r="H9037" s="14">
        <v>8820</v>
      </c>
    </row>
    <row r="9038" spans="1:8" ht="19.5" hidden="1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995</v>
      </c>
      <c r="F9038" s="10" t="s">
        <v>47</v>
      </c>
      <c r="H9038" s="14">
        <v>1040</v>
      </c>
    </row>
    <row r="9039" spans="1:8" ht="19.5" hidden="1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1520</v>
      </c>
      <c r="F9039" s="10" t="s">
        <v>467</v>
      </c>
      <c r="H9039" s="14">
        <v>3300</v>
      </c>
    </row>
    <row r="9040" spans="1:8" ht="19.5" hidden="1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1520</v>
      </c>
      <c r="F9040" s="10" t="s">
        <v>1000</v>
      </c>
      <c r="H9040" s="14">
        <v>3300</v>
      </c>
    </row>
    <row r="9041" spans="1:8" ht="19.5" hidden="1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1520</v>
      </c>
      <c r="F9041" s="10" t="s">
        <v>148</v>
      </c>
      <c r="H9041" s="14">
        <v>2500</v>
      </c>
    </row>
    <row r="9042" spans="1:8" ht="19.5" hidden="1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1520</v>
      </c>
      <c r="F9042" s="10" t="s">
        <v>770</v>
      </c>
      <c r="H9042" s="14">
        <v>5000</v>
      </c>
    </row>
    <row r="9043" spans="1:8" ht="19.5" hidden="1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1520</v>
      </c>
      <c r="F9043" s="10" t="s">
        <v>30</v>
      </c>
      <c r="H9043" s="14">
        <v>3300</v>
      </c>
    </row>
    <row r="9044" spans="1:8" ht="19.5" hidden="1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hidden="1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hidden="1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hidden="1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hidden="1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1513</v>
      </c>
      <c r="F9048" s="10" t="s">
        <v>1013</v>
      </c>
      <c r="H9048" s="14">
        <v>5000</v>
      </c>
    </row>
    <row r="9049" spans="1:8" ht="19.5" hidden="1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hidden="1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hidden="1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hidden="1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hidden="1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hidden="1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1014</v>
      </c>
      <c r="F9054" s="10" t="s">
        <v>25</v>
      </c>
      <c r="H9054" s="14">
        <v>6080</v>
      </c>
    </row>
    <row r="9055" spans="1:8" ht="19.5" hidden="1" customHeight="1" x14ac:dyDescent="0.25">
      <c r="A9055" s="4">
        <v>45494</v>
      </c>
      <c r="B9055" s="3">
        <v>2871</v>
      </c>
      <c r="C9055" s="10" t="s">
        <v>24</v>
      </c>
      <c r="D9055" s="10" t="s">
        <v>1206</v>
      </c>
      <c r="H9055" s="14">
        <v>400</v>
      </c>
    </row>
    <row r="9056" spans="1:8" ht="19.5" hidden="1" customHeight="1" x14ac:dyDescent="0.25">
      <c r="A9056" s="4">
        <v>45494</v>
      </c>
      <c r="B9056" s="3">
        <v>2871</v>
      </c>
      <c r="C9056" s="10" t="s">
        <v>24</v>
      </c>
      <c r="D9056" s="10" t="s">
        <v>1206</v>
      </c>
      <c r="H9056" s="14">
        <v>200</v>
      </c>
    </row>
    <row r="9057" spans="1:8" ht="19.5" hidden="1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hidden="1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hidden="1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1497</v>
      </c>
      <c r="H9059" s="14">
        <v>150</v>
      </c>
    </row>
    <row r="9060" spans="1:8" ht="19.5" hidden="1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hidden="1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1093</v>
      </c>
      <c r="F9061" s="10" t="s">
        <v>764</v>
      </c>
      <c r="H9061" s="14">
        <v>10000</v>
      </c>
    </row>
    <row r="9062" spans="1:8" ht="19.5" hidden="1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1093</v>
      </c>
      <c r="F9062" s="10" t="s">
        <v>1203</v>
      </c>
      <c r="H9062" s="14">
        <v>5000</v>
      </c>
    </row>
    <row r="9063" spans="1:8" ht="19.5" hidden="1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hidden="1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hidden="1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hidden="1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hidden="1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hidden="1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1014</v>
      </c>
      <c r="F9068" s="10" t="s">
        <v>25</v>
      </c>
      <c r="H9068" s="14">
        <v>2280</v>
      </c>
    </row>
    <row r="9069" spans="1:8" ht="19.5" hidden="1" customHeight="1" x14ac:dyDescent="0.25">
      <c r="A9069" s="4">
        <v>45495</v>
      </c>
      <c r="B9069" s="3">
        <v>2877</v>
      </c>
      <c r="C9069" s="10" t="s">
        <v>24</v>
      </c>
      <c r="D9069" s="10" t="s">
        <v>1206</v>
      </c>
      <c r="H9069" s="14">
        <v>400</v>
      </c>
    </row>
    <row r="9070" spans="1:8" ht="19.5" hidden="1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hidden="1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hidden="1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hidden="1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hidden="1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hidden="1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993</v>
      </c>
      <c r="H9075" s="14">
        <v>400</v>
      </c>
    </row>
    <row r="9076" spans="1:8" ht="19.5" hidden="1" customHeight="1" x14ac:dyDescent="0.25">
      <c r="A9076" s="4">
        <v>45496</v>
      </c>
      <c r="B9076" s="3">
        <v>2880</v>
      </c>
      <c r="C9076" s="10" t="s">
        <v>24</v>
      </c>
      <c r="D9076" s="10" t="s">
        <v>1206</v>
      </c>
      <c r="H9076" s="14">
        <v>400</v>
      </c>
    </row>
    <row r="9077" spans="1:8" ht="19.5" hidden="1" customHeight="1" x14ac:dyDescent="0.25">
      <c r="A9077" s="4">
        <v>45496</v>
      </c>
      <c r="B9077" s="3">
        <v>2880</v>
      </c>
      <c r="C9077" s="10" t="s">
        <v>24</v>
      </c>
      <c r="D9077" s="10" t="s">
        <v>1206</v>
      </c>
      <c r="H9077" s="14">
        <v>200</v>
      </c>
    </row>
    <row r="9078" spans="1:8" ht="19.5" hidden="1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1014</v>
      </c>
      <c r="F9078" s="10" t="s">
        <v>25</v>
      </c>
      <c r="H9078" s="14">
        <v>2850</v>
      </c>
    </row>
    <row r="9079" spans="1:8" ht="19.5" hidden="1" customHeight="1" x14ac:dyDescent="0.25">
      <c r="A9079" s="4">
        <v>45497</v>
      </c>
      <c r="B9079" s="3">
        <v>2881</v>
      </c>
      <c r="C9079" s="10" t="s">
        <v>24</v>
      </c>
      <c r="D9079" s="10" t="s">
        <v>1206</v>
      </c>
      <c r="H9079" s="14">
        <v>400</v>
      </c>
    </row>
    <row r="9080" spans="1:8" ht="19.5" hidden="1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hidden="1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1521</v>
      </c>
      <c r="F9081" s="10" t="s">
        <v>47</v>
      </c>
      <c r="H9081" s="14">
        <v>300</v>
      </c>
    </row>
    <row r="9082" spans="1:8" ht="19.5" hidden="1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1041</v>
      </c>
      <c r="H9082" s="14">
        <v>600</v>
      </c>
    </row>
    <row r="9083" spans="1:8" ht="19.5" hidden="1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1014</v>
      </c>
      <c r="F9083" s="10" t="s">
        <v>25</v>
      </c>
      <c r="H9083" s="14">
        <v>2250</v>
      </c>
    </row>
    <row r="9084" spans="1:8" ht="19.5" hidden="1" customHeight="1" x14ac:dyDescent="0.25">
      <c r="A9084" s="4">
        <v>45498</v>
      </c>
      <c r="B9084" s="3">
        <v>2883</v>
      </c>
      <c r="C9084" s="10" t="s">
        <v>24</v>
      </c>
      <c r="D9084" s="10" t="s">
        <v>1206</v>
      </c>
      <c r="H9084" s="14">
        <v>400</v>
      </c>
    </row>
    <row r="9085" spans="1:8" ht="19.5" hidden="1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hidden="1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hidden="1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hidden="1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hidden="1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hidden="1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1014</v>
      </c>
      <c r="F9090" s="10" t="s">
        <v>25</v>
      </c>
      <c r="H9090" s="14">
        <v>2280</v>
      </c>
    </row>
    <row r="9091" spans="1:8" ht="19.5" hidden="1" customHeight="1" x14ac:dyDescent="0.25">
      <c r="A9091" s="4">
        <v>45500</v>
      </c>
      <c r="B9091" s="3">
        <v>2885</v>
      </c>
      <c r="C9091" s="10" t="s">
        <v>24</v>
      </c>
      <c r="D9091" s="10" t="s">
        <v>1206</v>
      </c>
      <c r="H9091" s="14">
        <v>400</v>
      </c>
    </row>
    <row r="9092" spans="1:8" ht="19.5" hidden="1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hidden="1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hidden="1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hidden="1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hidden="1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hidden="1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1520</v>
      </c>
      <c r="F9097" s="10" t="s">
        <v>1000</v>
      </c>
      <c r="H9097" s="14">
        <v>3300</v>
      </c>
    </row>
    <row r="9098" spans="1:8" ht="19.5" hidden="1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1520</v>
      </c>
      <c r="F9098" s="10" t="s">
        <v>217</v>
      </c>
      <c r="H9098" s="14">
        <v>3300</v>
      </c>
    </row>
    <row r="9099" spans="1:8" ht="19.5" hidden="1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1520</v>
      </c>
      <c r="F9099" s="10" t="s">
        <v>770</v>
      </c>
      <c r="H9099" s="14">
        <v>5000</v>
      </c>
    </row>
    <row r="9100" spans="1:8" ht="19.5" hidden="1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1014</v>
      </c>
      <c r="F9100" s="10" t="s">
        <v>25</v>
      </c>
      <c r="H9100" s="14">
        <v>1710</v>
      </c>
    </row>
    <row r="9101" spans="1:8" ht="19.5" hidden="1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hidden="1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hidden="1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hidden="1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hidden="1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hidden="1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hidden="1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hidden="1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hidden="1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hidden="1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1520</v>
      </c>
      <c r="F9110" s="10" t="s">
        <v>467</v>
      </c>
      <c r="H9110" s="14">
        <v>3300</v>
      </c>
    </row>
    <row r="9111" spans="1:8" ht="19.5" hidden="1" customHeight="1" x14ac:dyDescent="0.25">
      <c r="A9111" s="4">
        <v>45502</v>
      </c>
      <c r="B9111" s="3">
        <v>2894</v>
      </c>
      <c r="C9111" s="10" t="s">
        <v>24</v>
      </c>
      <c r="D9111" s="10" t="s">
        <v>1206</v>
      </c>
      <c r="H9111" s="14">
        <v>400</v>
      </c>
    </row>
    <row r="9112" spans="1:8" ht="19.5" hidden="1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hidden="1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1513</v>
      </c>
      <c r="F9113" s="10" t="s">
        <v>167</v>
      </c>
      <c r="H9113" s="14">
        <v>9640</v>
      </c>
    </row>
    <row r="9114" spans="1:8" ht="19.5" hidden="1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1093</v>
      </c>
      <c r="F9114" s="10" t="s">
        <v>902</v>
      </c>
      <c r="H9114" s="14">
        <v>2000</v>
      </c>
    </row>
    <row r="9115" spans="1:8" ht="19.5" hidden="1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1520</v>
      </c>
      <c r="F9115" s="10" t="s">
        <v>30</v>
      </c>
      <c r="H9115" s="14">
        <v>3300</v>
      </c>
    </row>
    <row r="9116" spans="1:8" ht="19.5" hidden="1" customHeight="1" x14ac:dyDescent="0.25">
      <c r="A9116" s="4">
        <v>45503</v>
      </c>
      <c r="B9116" s="3">
        <v>2897</v>
      </c>
      <c r="C9116" s="10" t="s">
        <v>119</v>
      </c>
      <c r="F9116" s="10" t="s">
        <v>1058</v>
      </c>
      <c r="H9116" s="14">
        <v>1000</v>
      </c>
    </row>
    <row r="9117" spans="1:8" ht="19.5" hidden="1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hidden="1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hidden="1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hidden="1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1520</v>
      </c>
      <c r="F9120" s="10" t="s">
        <v>148</v>
      </c>
      <c r="H9120" s="14">
        <v>2500</v>
      </c>
    </row>
    <row r="9121" spans="1:8" ht="19.5" hidden="1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1014</v>
      </c>
      <c r="F9121" s="10" t="s">
        <v>25</v>
      </c>
      <c r="H9121" s="14">
        <v>1995</v>
      </c>
    </row>
    <row r="9122" spans="1:8" ht="19.5" hidden="1" customHeight="1" x14ac:dyDescent="0.25">
      <c r="A9122" s="4">
        <v>45503</v>
      </c>
      <c r="B9122" s="3">
        <v>2899</v>
      </c>
      <c r="C9122" s="10" t="s">
        <v>24</v>
      </c>
      <c r="D9122" s="10" t="s">
        <v>1206</v>
      </c>
      <c r="H9122" s="14">
        <v>200</v>
      </c>
    </row>
    <row r="9123" spans="1:8" ht="19.5" hidden="1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hidden="1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hidden="1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hidden="1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1093</v>
      </c>
      <c r="F9126" s="10" t="s">
        <v>25</v>
      </c>
      <c r="H9126" s="14">
        <v>10000</v>
      </c>
    </row>
    <row r="9127" spans="1:8" ht="19.5" hidden="1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1093</v>
      </c>
      <c r="F9127" s="10" t="s">
        <v>902</v>
      </c>
      <c r="H9127" s="14">
        <v>20000</v>
      </c>
    </row>
    <row r="9128" spans="1:8" ht="19.5" hidden="1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hidden="1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hidden="1" customHeight="1" x14ac:dyDescent="0.25">
      <c r="A9130" s="4">
        <v>45505</v>
      </c>
      <c r="B9130" s="3">
        <v>2903</v>
      </c>
      <c r="C9130" s="10" t="s">
        <v>24</v>
      </c>
      <c r="D9130" s="10" t="s">
        <v>1206</v>
      </c>
      <c r="H9130" s="14">
        <v>400</v>
      </c>
    </row>
    <row r="9131" spans="1:8" ht="19.5" hidden="1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hidden="1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hidden="1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hidden="1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hidden="1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hidden="1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1528</v>
      </c>
      <c r="H9136" s="14">
        <v>250</v>
      </c>
    </row>
    <row r="9137" spans="1:8" ht="19.5" hidden="1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hidden="1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hidden="1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hidden="1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hidden="1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hidden="1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hidden="1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hidden="1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hidden="1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hidden="1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hidden="1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hidden="1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hidden="1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hidden="1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hidden="1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hidden="1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hidden="1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hidden="1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hidden="1" customHeight="1" x14ac:dyDescent="0.25">
      <c r="A9155" s="4">
        <v>45514</v>
      </c>
      <c r="B9155" s="3">
        <v>2911</v>
      </c>
      <c r="C9155" s="10" t="s">
        <v>72</v>
      </c>
      <c r="D9155" s="10" t="s">
        <v>1028</v>
      </c>
      <c r="E9155" s="10" t="s">
        <v>1093</v>
      </c>
      <c r="F9155" s="10" t="s">
        <v>131</v>
      </c>
      <c r="H9155" s="14">
        <v>5000</v>
      </c>
    </row>
    <row r="9156" spans="1:8" ht="19.5" hidden="1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1014</v>
      </c>
      <c r="F9156" s="10" t="s">
        <v>25</v>
      </c>
      <c r="H9156" s="14">
        <v>2470</v>
      </c>
    </row>
    <row r="9157" spans="1:8" ht="19.5" hidden="1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hidden="1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hidden="1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hidden="1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hidden="1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1014</v>
      </c>
      <c r="F9161" s="10" t="s">
        <v>25</v>
      </c>
      <c r="H9161" s="14">
        <v>3515</v>
      </c>
    </row>
    <row r="9162" spans="1:8" ht="19.5" hidden="1" customHeight="1" x14ac:dyDescent="0.25">
      <c r="A9162" s="4">
        <v>45517</v>
      </c>
      <c r="B9162" s="3">
        <v>2914</v>
      </c>
      <c r="C9162" s="10" t="s">
        <v>24</v>
      </c>
      <c r="D9162" s="10" t="s">
        <v>1206</v>
      </c>
      <c r="H9162" s="14">
        <v>600</v>
      </c>
    </row>
    <row r="9163" spans="1:8" ht="19.5" hidden="1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1529</v>
      </c>
      <c r="F9163" s="10" t="s">
        <v>467</v>
      </c>
      <c r="H9163" s="14">
        <v>3300</v>
      </c>
    </row>
    <row r="9164" spans="1:8" ht="19.5" hidden="1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1014</v>
      </c>
      <c r="F9164" s="10" t="s">
        <v>25</v>
      </c>
      <c r="H9164" s="14">
        <v>2850</v>
      </c>
    </row>
    <row r="9165" spans="1:8" ht="19.5" hidden="1" customHeight="1" x14ac:dyDescent="0.25">
      <c r="A9165" s="4">
        <v>45518</v>
      </c>
      <c r="B9165" s="3">
        <v>2916</v>
      </c>
      <c r="C9165" s="10" t="s">
        <v>24</v>
      </c>
      <c r="D9165" s="10" t="s">
        <v>1206</v>
      </c>
      <c r="H9165" s="14">
        <v>400</v>
      </c>
    </row>
    <row r="9166" spans="1:8" ht="19.5" hidden="1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hidden="1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hidden="1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hidden="1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1529</v>
      </c>
      <c r="H9169" s="14">
        <v>350</v>
      </c>
    </row>
    <row r="9170" spans="1:8" ht="19.5" hidden="1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1529</v>
      </c>
      <c r="H9170" s="14">
        <v>3300</v>
      </c>
    </row>
    <row r="9171" spans="1:8" ht="19.5" hidden="1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1529</v>
      </c>
      <c r="F9171" s="10" t="s">
        <v>217</v>
      </c>
      <c r="H9171" s="14">
        <v>3300</v>
      </c>
    </row>
    <row r="9172" spans="1:8" ht="19.5" hidden="1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1529</v>
      </c>
      <c r="F9172" s="10" t="s">
        <v>30</v>
      </c>
      <c r="H9172" s="14">
        <v>3500</v>
      </c>
    </row>
    <row r="9173" spans="1:8" ht="19.5" hidden="1" customHeight="1" x14ac:dyDescent="0.25">
      <c r="A9173" s="4">
        <v>45519</v>
      </c>
      <c r="B9173" s="3">
        <v>2920</v>
      </c>
      <c r="C9173" s="10" t="s">
        <v>119</v>
      </c>
      <c r="F9173" s="10" t="s">
        <v>1058</v>
      </c>
      <c r="H9173" s="14">
        <v>1000</v>
      </c>
    </row>
    <row r="9174" spans="1:8" ht="19.5" hidden="1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1529</v>
      </c>
      <c r="F9174" s="10" t="s">
        <v>770</v>
      </c>
      <c r="H9174" s="14">
        <v>5000</v>
      </c>
    </row>
    <row r="9175" spans="1:8" ht="19.5" hidden="1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1529</v>
      </c>
      <c r="F9175" s="10" t="s">
        <v>148</v>
      </c>
      <c r="H9175" s="14">
        <v>2500</v>
      </c>
    </row>
    <row r="9176" spans="1:8" ht="19.5" hidden="1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hidden="1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hidden="1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hidden="1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hidden="1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hidden="1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hidden="1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2470</v>
      </c>
    </row>
    <row r="9183" spans="1:8" ht="19.5" hidden="1" customHeight="1" x14ac:dyDescent="0.25">
      <c r="A9183" s="4">
        <v>45522</v>
      </c>
      <c r="B9183" s="3">
        <v>2924</v>
      </c>
      <c r="C9183" s="10" t="s">
        <v>24</v>
      </c>
      <c r="D9183" s="10" t="s">
        <v>1206</v>
      </c>
      <c r="H9183" s="14">
        <v>800</v>
      </c>
    </row>
    <row r="9184" spans="1:8" ht="19.5" hidden="1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1014</v>
      </c>
      <c r="F9184" s="10" t="s">
        <v>25</v>
      </c>
      <c r="H9184" s="14">
        <v>2660</v>
      </c>
    </row>
    <row r="9185" spans="1:8" ht="19.5" hidden="1" customHeight="1" x14ac:dyDescent="0.25">
      <c r="A9185" s="4">
        <v>45523</v>
      </c>
      <c r="B9185" s="3">
        <v>2926</v>
      </c>
      <c r="C9185" s="10" t="s">
        <v>24</v>
      </c>
      <c r="D9185" s="10" t="s">
        <v>1206</v>
      </c>
      <c r="H9185" s="14">
        <v>400</v>
      </c>
    </row>
    <row r="9186" spans="1:8" ht="19.5" hidden="1" customHeight="1" x14ac:dyDescent="0.25">
      <c r="A9186" s="4">
        <v>45523</v>
      </c>
      <c r="B9186" s="3">
        <v>2926</v>
      </c>
      <c r="C9186" s="10" t="s">
        <v>24</v>
      </c>
      <c r="D9186" s="10" t="s">
        <v>1206</v>
      </c>
      <c r="H9186" s="14">
        <v>400</v>
      </c>
    </row>
    <row r="9187" spans="1:8" ht="19.5" hidden="1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hidden="1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hidden="1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hidden="1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hidden="1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hidden="1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hidden="1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hidden="1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hidden="1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hidden="1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hidden="1" customHeight="1" x14ac:dyDescent="0.25">
      <c r="A9197" s="4">
        <v>45524</v>
      </c>
      <c r="B9197" s="3">
        <v>2929</v>
      </c>
      <c r="C9197" s="10" t="s">
        <v>24</v>
      </c>
      <c r="D9197" s="10" t="s">
        <v>1206</v>
      </c>
      <c r="H9197" s="14">
        <v>400</v>
      </c>
    </row>
    <row r="9198" spans="1:8" ht="19.5" hidden="1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1093</v>
      </c>
      <c r="F9198" s="10" t="s">
        <v>25</v>
      </c>
      <c r="H9198" s="14">
        <v>40000</v>
      </c>
    </row>
    <row r="9199" spans="1:8" ht="19.5" hidden="1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1014</v>
      </c>
      <c r="F9199" s="10" t="s">
        <v>25</v>
      </c>
      <c r="H9199" s="14">
        <v>4560</v>
      </c>
    </row>
    <row r="9200" spans="1:8" ht="19.5" hidden="1" customHeight="1" x14ac:dyDescent="0.25">
      <c r="A9200" s="4">
        <v>45525</v>
      </c>
      <c r="B9200" s="3">
        <v>2931</v>
      </c>
      <c r="C9200" s="10" t="s">
        <v>24</v>
      </c>
      <c r="D9200" s="10" t="s">
        <v>1206</v>
      </c>
      <c r="H9200" s="14">
        <v>400</v>
      </c>
    </row>
    <row r="9201" spans="1:8" ht="19.5" hidden="1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1520</v>
      </c>
      <c r="F9201" s="10" t="s">
        <v>273</v>
      </c>
      <c r="H9201" s="14">
        <v>8816</v>
      </c>
    </row>
    <row r="9202" spans="1:8" ht="19.5" hidden="1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hidden="1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hidden="1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1014</v>
      </c>
      <c r="F9204" s="10" t="s">
        <v>25</v>
      </c>
      <c r="H9204" s="14">
        <v>3705</v>
      </c>
    </row>
    <row r="9205" spans="1:8" ht="19.5" hidden="1" customHeight="1" x14ac:dyDescent="0.25">
      <c r="A9205" s="4">
        <v>45526</v>
      </c>
      <c r="B9205" s="3">
        <v>2933</v>
      </c>
      <c r="C9205" s="10" t="s">
        <v>24</v>
      </c>
      <c r="D9205" s="10" t="s">
        <v>1206</v>
      </c>
      <c r="H9205" s="14">
        <v>400</v>
      </c>
    </row>
    <row r="9206" spans="1:8" ht="19.5" hidden="1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hidden="1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hidden="1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hidden="1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hidden="1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hidden="1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hidden="1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hidden="1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1014</v>
      </c>
      <c r="F9213" s="10" t="s">
        <v>25</v>
      </c>
      <c r="H9213" s="14">
        <v>5320</v>
      </c>
    </row>
    <row r="9214" spans="1:8" ht="19.5" hidden="1" customHeight="1" x14ac:dyDescent="0.25">
      <c r="A9214" s="4">
        <v>45528</v>
      </c>
      <c r="B9214" s="3">
        <v>2935</v>
      </c>
      <c r="C9214" s="10" t="s">
        <v>24</v>
      </c>
      <c r="D9214" s="10" t="s">
        <v>1206</v>
      </c>
      <c r="H9214" s="14">
        <v>400</v>
      </c>
    </row>
    <row r="9215" spans="1:8" ht="19.5" hidden="1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hidden="1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1014</v>
      </c>
      <c r="F9216" s="10" t="s">
        <v>25</v>
      </c>
      <c r="H9216" s="14">
        <v>4180</v>
      </c>
    </row>
    <row r="9217" spans="1:8" ht="19.5" hidden="1" customHeight="1" x14ac:dyDescent="0.25">
      <c r="A9217" s="4">
        <v>45529</v>
      </c>
      <c r="B9217" s="3">
        <v>2937</v>
      </c>
      <c r="C9217" s="10" t="s">
        <v>24</v>
      </c>
      <c r="D9217" s="10" t="s">
        <v>1206</v>
      </c>
      <c r="H9217" s="14">
        <v>800</v>
      </c>
    </row>
    <row r="9218" spans="1:8" ht="19.5" hidden="1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hidden="1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hidden="1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hidden="1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hidden="1" customHeight="1" x14ac:dyDescent="0.25">
      <c r="A9222" s="4">
        <v>45529</v>
      </c>
      <c r="B9222" s="3">
        <v>2938</v>
      </c>
      <c r="C9222" s="10" t="s">
        <v>24</v>
      </c>
      <c r="D9222" s="10" t="s">
        <v>1206</v>
      </c>
      <c r="H9222" s="14">
        <v>200</v>
      </c>
    </row>
    <row r="9223" spans="1:8" ht="19.5" hidden="1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1014</v>
      </c>
      <c r="F9223" s="10" t="s">
        <v>25</v>
      </c>
      <c r="H9223" s="14">
        <v>4180</v>
      </c>
    </row>
    <row r="9224" spans="1:8" ht="19.5" hidden="1" customHeight="1" x14ac:dyDescent="0.25">
      <c r="A9224" s="4">
        <v>45530</v>
      </c>
      <c r="B9224" s="3">
        <v>2939</v>
      </c>
      <c r="C9224" s="10" t="s">
        <v>24</v>
      </c>
      <c r="D9224" s="10" t="s">
        <v>1206</v>
      </c>
      <c r="H9224" s="14">
        <v>2000</v>
      </c>
    </row>
    <row r="9225" spans="1:8" ht="19.5" hidden="1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hidden="1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hidden="1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hidden="1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hidden="1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hidden="1" customHeight="1" x14ac:dyDescent="0.25">
      <c r="A9230" s="4">
        <v>45530</v>
      </c>
      <c r="B9230" s="3">
        <v>2941</v>
      </c>
      <c r="C9230" s="10" t="s">
        <v>242</v>
      </c>
      <c r="D9230" s="10" t="s">
        <v>1184</v>
      </c>
      <c r="E9230" s="10" t="s">
        <v>1530</v>
      </c>
      <c r="H9230" s="14">
        <v>31500</v>
      </c>
    </row>
    <row r="9231" spans="1:8" ht="19.5" hidden="1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hidden="1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hidden="1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1014</v>
      </c>
      <c r="F9233" s="10" t="s">
        <v>25</v>
      </c>
      <c r="H9233" s="14">
        <v>4940</v>
      </c>
    </row>
    <row r="9234" spans="1:8" ht="19.5" hidden="1" customHeight="1" x14ac:dyDescent="0.25">
      <c r="A9234" s="4">
        <v>45531</v>
      </c>
      <c r="B9234" s="3">
        <v>2942</v>
      </c>
      <c r="C9234" s="10" t="s">
        <v>24</v>
      </c>
      <c r="D9234" s="10" t="s">
        <v>1206</v>
      </c>
      <c r="H9234" s="14">
        <v>400</v>
      </c>
    </row>
    <row r="9235" spans="1:8" ht="19.5" hidden="1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hidden="1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1014</v>
      </c>
      <c r="F9236" s="10" t="s">
        <v>25</v>
      </c>
      <c r="H9236" s="14">
        <v>5510</v>
      </c>
    </row>
    <row r="9237" spans="1:8" ht="19.5" hidden="1" customHeight="1" x14ac:dyDescent="0.25">
      <c r="A9237" s="4">
        <v>45532</v>
      </c>
      <c r="B9237" s="3">
        <v>2944</v>
      </c>
      <c r="C9237" s="10" t="s">
        <v>24</v>
      </c>
      <c r="D9237" s="10" t="s">
        <v>1206</v>
      </c>
      <c r="H9237" s="14">
        <v>400</v>
      </c>
    </row>
    <row r="9238" spans="1:8" ht="19.5" hidden="1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hidden="1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hidden="1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hidden="1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hidden="1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hidden="1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1529</v>
      </c>
      <c r="F9243" s="10" t="s">
        <v>217</v>
      </c>
      <c r="H9243" s="14">
        <v>3300</v>
      </c>
    </row>
    <row r="9244" spans="1:8" ht="19.5" hidden="1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hidden="1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1520</v>
      </c>
      <c r="F9245" s="10" t="s">
        <v>167</v>
      </c>
      <c r="H9245" s="14">
        <v>9700</v>
      </c>
    </row>
    <row r="9246" spans="1:8" ht="19.5" hidden="1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hidden="1" customHeight="1" x14ac:dyDescent="0.25">
      <c r="A9247" s="4">
        <v>45532</v>
      </c>
      <c r="B9247" s="3">
        <v>2947</v>
      </c>
      <c r="C9247" s="10" t="s">
        <v>23</v>
      </c>
      <c r="D9247" s="10" t="s">
        <v>1531</v>
      </c>
      <c r="H9247" s="14">
        <v>500</v>
      </c>
    </row>
    <row r="9248" spans="1:8" ht="19.5" hidden="1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1014</v>
      </c>
      <c r="F9248" s="10" t="s">
        <v>25</v>
      </c>
      <c r="H9248" s="14">
        <v>4750</v>
      </c>
    </row>
    <row r="9249" spans="1:8" ht="19.5" hidden="1" customHeight="1" x14ac:dyDescent="0.25">
      <c r="A9249" s="4">
        <v>45533</v>
      </c>
      <c r="B9249" s="3">
        <v>2948</v>
      </c>
      <c r="C9249" s="10" t="s">
        <v>24</v>
      </c>
      <c r="D9249" s="10" t="s">
        <v>1206</v>
      </c>
      <c r="H9249" s="14">
        <v>400</v>
      </c>
    </row>
    <row r="9250" spans="1:8" ht="19.5" hidden="1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hidden="1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1529</v>
      </c>
      <c r="F9251" s="10" t="s">
        <v>467</v>
      </c>
      <c r="H9251" s="14">
        <v>3300</v>
      </c>
    </row>
    <row r="9252" spans="1:8" ht="19.5" hidden="1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1529</v>
      </c>
      <c r="F9252" s="10" t="s">
        <v>1000</v>
      </c>
      <c r="H9252" s="14">
        <v>3300</v>
      </c>
    </row>
    <row r="9253" spans="1:8" ht="19.5" hidden="1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1529</v>
      </c>
      <c r="F9253" s="10" t="s">
        <v>770</v>
      </c>
      <c r="H9253" s="14">
        <v>5000</v>
      </c>
    </row>
    <row r="9254" spans="1:8" ht="19.5" hidden="1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hidden="1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hidden="1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hidden="1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hidden="1" customHeight="1" x14ac:dyDescent="0.25">
      <c r="A9258" s="4">
        <v>45534</v>
      </c>
      <c r="B9258" s="3">
        <v>2954</v>
      </c>
      <c r="C9258" s="10" t="s">
        <v>24</v>
      </c>
      <c r="D9258" s="10" t="s">
        <v>1206</v>
      </c>
      <c r="H9258" s="14">
        <v>400</v>
      </c>
    </row>
    <row r="9259" spans="1:8" ht="19.5" hidden="1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hidden="1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hidden="1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hidden="1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1093</v>
      </c>
      <c r="F9262" s="10" t="s">
        <v>764</v>
      </c>
      <c r="H9262" s="14">
        <v>15000</v>
      </c>
    </row>
    <row r="9263" spans="1:8" ht="19.5" hidden="1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1529</v>
      </c>
      <c r="F9263" s="10" t="s">
        <v>148</v>
      </c>
      <c r="H9263" s="14">
        <v>2500</v>
      </c>
    </row>
    <row r="9264" spans="1:8" ht="19.5" hidden="1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1014</v>
      </c>
      <c r="F9264" s="10" t="s">
        <v>25</v>
      </c>
      <c r="H9264" s="14">
        <v>4845</v>
      </c>
    </row>
    <row r="9265" spans="1:8" ht="19.5" hidden="1" customHeight="1" x14ac:dyDescent="0.25">
      <c r="A9265" s="4">
        <v>45535</v>
      </c>
      <c r="B9265" s="3">
        <v>2957</v>
      </c>
      <c r="C9265" s="10" t="s">
        <v>24</v>
      </c>
      <c r="D9265" s="10" t="s">
        <v>1206</v>
      </c>
      <c r="H9265" s="14">
        <v>200</v>
      </c>
    </row>
    <row r="9266" spans="1:8" ht="19.5" hidden="1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1014</v>
      </c>
      <c r="H9266" s="14">
        <v>200</v>
      </c>
    </row>
    <row r="9267" spans="1:8" ht="19.5" hidden="1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hidden="1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hidden="1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1014</v>
      </c>
      <c r="F9269" s="10" t="s">
        <v>25</v>
      </c>
      <c r="H9269" s="14">
        <v>5320</v>
      </c>
    </row>
    <row r="9270" spans="1:8" ht="19.5" hidden="1" customHeight="1" x14ac:dyDescent="0.25">
      <c r="A9270" s="4">
        <v>45536</v>
      </c>
      <c r="B9270" s="3">
        <v>2959</v>
      </c>
      <c r="C9270" s="10" t="s">
        <v>24</v>
      </c>
      <c r="D9270" s="10" t="s">
        <v>1206</v>
      </c>
      <c r="H9270" s="14">
        <v>400</v>
      </c>
    </row>
    <row r="9271" spans="1:8" ht="19.5" hidden="1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hidden="1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hidden="1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hidden="1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hidden="1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hidden="1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1529</v>
      </c>
      <c r="F9276" s="10" t="s">
        <v>30</v>
      </c>
      <c r="H9276" s="14">
        <v>2000</v>
      </c>
    </row>
    <row r="9277" spans="1:8" ht="19.5" hidden="1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1014</v>
      </c>
      <c r="F9277" s="10" t="s">
        <v>25</v>
      </c>
      <c r="H9277" s="14">
        <v>5130</v>
      </c>
    </row>
    <row r="9278" spans="1:8" ht="19.5" hidden="1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hidden="1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hidden="1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hidden="1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hidden="1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hidden="1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1014</v>
      </c>
      <c r="F9283" s="10" t="s">
        <v>25</v>
      </c>
      <c r="H9283" s="14">
        <v>3130</v>
      </c>
    </row>
    <row r="9284" spans="1:8" ht="19.5" hidden="1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hidden="1" customHeight="1" x14ac:dyDescent="0.25">
      <c r="A9285" s="4">
        <v>45538</v>
      </c>
      <c r="B9285" s="3">
        <v>2964</v>
      </c>
      <c r="C9285" s="10" t="s">
        <v>24</v>
      </c>
      <c r="D9285" s="10" t="s">
        <v>1206</v>
      </c>
      <c r="H9285" s="14">
        <v>200</v>
      </c>
    </row>
    <row r="9286" spans="1:8" ht="19.5" hidden="1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hidden="1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hidden="1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hidden="1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1532</v>
      </c>
      <c r="F9289" s="10" t="s">
        <v>273</v>
      </c>
      <c r="H9289" s="14">
        <v>350</v>
      </c>
    </row>
    <row r="9290" spans="1:8" ht="19.5" hidden="1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1093</v>
      </c>
      <c r="F9290" s="10" t="s">
        <v>25</v>
      </c>
      <c r="H9290" s="14">
        <v>20000</v>
      </c>
    </row>
    <row r="9291" spans="1:8" ht="19.5" hidden="1" customHeight="1" x14ac:dyDescent="0.25">
      <c r="A9291" s="4">
        <v>45539</v>
      </c>
      <c r="B9291" s="3">
        <v>2966</v>
      </c>
      <c r="C9291" s="10" t="s">
        <v>24</v>
      </c>
      <c r="D9291" s="10" t="s">
        <v>1206</v>
      </c>
      <c r="H9291" s="14">
        <v>3500</v>
      </c>
    </row>
    <row r="9292" spans="1:8" ht="19.5" hidden="1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hidden="1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1533</v>
      </c>
      <c r="H9293" s="14">
        <v>700</v>
      </c>
    </row>
    <row r="9294" spans="1:8" ht="19.5" hidden="1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hidden="1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hidden="1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1014</v>
      </c>
      <c r="H9296" s="14">
        <v>500</v>
      </c>
    </row>
    <row r="9297" spans="1:8" ht="19.5" hidden="1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hidden="1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hidden="1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hidden="1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hidden="1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hidden="1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1533</v>
      </c>
      <c r="H9302" s="14">
        <v>800</v>
      </c>
    </row>
    <row r="9303" spans="1:8" ht="19.5" hidden="1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700</v>
      </c>
    </row>
    <row r="9304" spans="1:8" ht="19.5" hidden="1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hidden="1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1533</v>
      </c>
      <c r="H9305" s="14">
        <v>400</v>
      </c>
    </row>
    <row r="9306" spans="1:8" ht="19.5" hidden="1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hidden="1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hidden="1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hidden="1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hidden="1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hidden="1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hidden="1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hidden="1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1093</v>
      </c>
      <c r="F9313" s="10" t="s">
        <v>1534</v>
      </c>
      <c r="G9313" s="10">
        <v>17.25</v>
      </c>
      <c r="H9313" s="14">
        <v>13060</v>
      </c>
    </row>
    <row r="9314" spans="1:8" ht="19.5" hidden="1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hidden="1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hidden="1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hidden="1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1093</v>
      </c>
      <c r="F9317" s="10" t="s">
        <v>25</v>
      </c>
      <c r="H9317" s="14">
        <v>11000</v>
      </c>
    </row>
    <row r="9318" spans="1:8" ht="19.5" hidden="1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hidden="1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hidden="1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hidden="1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hidden="1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hidden="1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hidden="1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hidden="1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1093</v>
      </c>
      <c r="F9325" s="10" t="s">
        <v>764</v>
      </c>
      <c r="H9325" s="14">
        <v>5000</v>
      </c>
    </row>
    <row r="9326" spans="1:8" ht="19.5" hidden="1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1093</v>
      </c>
      <c r="F9326" s="10" t="s">
        <v>1203</v>
      </c>
      <c r="H9326" s="14">
        <v>20000</v>
      </c>
    </row>
    <row r="9327" spans="1:8" ht="19.5" hidden="1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hidden="1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hidden="1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hidden="1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hidden="1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hidden="1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hidden="1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hidden="1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hidden="1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hidden="1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hidden="1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hidden="1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hidden="1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1532</v>
      </c>
      <c r="F9339" s="10" t="s">
        <v>276</v>
      </c>
      <c r="H9339" s="14">
        <v>5000</v>
      </c>
    </row>
    <row r="9340" spans="1:8" ht="19.5" hidden="1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hidden="1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hidden="1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hidden="1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1093</v>
      </c>
      <c r="F9343" s="10" t="s">
        <v>25</v>
      </c>
      <c r="H9343" s="14">
        <v>29000</v>
      </c>
    </row>
    <row r="9344" spans="1:8" ht="19.5" hidden="1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hidden="1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hidden="1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hidden="1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1532</v>
      </c>
      <c r="H9347" s="14">
        <v>350</v>
      </c>
    </row>
    <row r="9348" spans="1:8" ht="19.5" hidden="1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1532</v>
      </c>
      <c r="F9348" s="10" t="s">
        <v>30</v>
      </c>
      <c r="H9348" s="14">
        <v>3300</v>
      </c>
    </row>
    <row r="9349" spans="1:8" ht="19.5" hidden="1" customHeight="1" x14ac:dyDescent="0.25">
      <c r="A9349" s="4">
        <v>45550</v>
      </c>
      <c r="B9349" s="3">
        <v>2988</v>
      </c>
      <c r="C9349" s="10" t="s">
        <v>119</v>
      </c>
      <c r="F9349" s="10" t="s">
        <v>1058</v>
      </c>
      <c r="H9349" s="14">
        <v>1000</v>
      </c>
    </row>
    <row r="9350" spans="1:8" ht="19.5" hidden="1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1532</v>
      </c>
      <c r="F9350" s="10" t="s">
        <v>467</v>
      </c>
      <c r="H9350" s="14">
        <v>3300</v>
      </c>
    </row>
    <row r="9351" spans="1:8" ht="19.5" hidden="1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1532</v>
      </c>
      <c r="F9351" s="10" t="s">
        <v>1000</v>
      </c>
      <c r="H9351" s="14">
        <v>3300</v>
      </c>
    </row>
    <row r="9352" spans="1:8" ht="19.5" hidden="1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1532</v>
      </c>
      <c r="F9352" s="10" t="s">
        <v>148</v>
      </c>
      <c r="H9352" s="14">
        <v>2500</v>
      </c>
    </row>
    <row r="9353" spans="1:8" ht="19.5" hidden="1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1532</v>
      </c>
      <c r="F9353" s="10" t="s">
        <v>25</v>
      </c>
      <c r="H9353" s="14">
        <v>3300</v>
      </c>
    </row>
    <row r="9354" spans="1:8" ht="19.5" hidden="1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hidden="1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hidden="1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hidden="1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993</v>
      </c>
      <c r="H9357" s="14">
        <v>400</v>
      </c>
    </row>
    <row r="9358" spans="1:8" ht="19.5" hidden="1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hidden="1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hidden="1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hidden="1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hidden="1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hidden="1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hidden="1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hidden="1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hidden="1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hidden="1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hidden="1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hidden="1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hidden="1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hidden="1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hidden="1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hidden="1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hidden="1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1093</v>
      </c>
      <c r="F9374" s="10" t="s">
        <v>764</v>
      </c>
      <c r="H9374" s="14">
        <v>5000</v>
      </c>
    </row>
    <row r="9375" spans="1:8" ht="19.5" hidden="1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hidden="1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1024</v>
      </c>
      <c r="H9376" s="14">
        <v>100</v>
      </c>
    </row>
    <row r="9377" spans="1:8" ht="19.5" hidden="1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hidden="1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hidden="1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hidden="1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hidden="1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hidden="1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1535</v>
      </c>
      <c r="G9382" s="10">
        <v>1</v>
      </c>
      <c r="H9382" s="14">
        <v>600</v>
      </c>
    </row>
    <row r="9383" spans="1:8" ht="19.5" hidden="1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hidden="1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hidden="1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hidden="1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hidden="1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hidden="1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1529</v>
      </c>
      <c r="F9388" s="10" t="s">
        <v>273</v>
      </c>
      <c r="H9388" s="14">
        <v>9236</v>
      </c>
    </row>
    <row r="9389" spans="1:8" ht="19.5" hidden="1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hidden="1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1093</v>
      </c>
      <c r="F9390" s="10" t="s">
        <v>902</v>
      </c>
      <c r="H9390" s="14">
        <v>1000</v>
      </c>
    </row>
    <row r="9391" spans="1:8" ht="19.5" hidden="1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hidden="1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hidden="1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hidden="1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hidden="1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hidden="1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hidden="1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hidden="1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hidden="1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1536</v>
      </c>
      <c r="H9399" s="14">
        <v>5500</v>
      </c>
    </row>
    <row r="9400" spans="1:8" ht="19.5" hidden="1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1537</v>
      </c>
      <c r="H9400" s="14">
        <v>120</v>
      </c>
    </row>
    <row r="9401" spans="1:8" ht="19.5" hidden="1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hidden="1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hidden="1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hidden="1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1538</v>
      </c>
      <c r="F9404" s="10" t="s">
        <v>1013</v>
      </c>
      <c r="H9404" s="14">
        <v>10000</v>
      </c>
    </row>
    <row r="9405" spans="1:8" ht="19.5" hidden="1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hidden="1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hidden="1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hidden="1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hidden="1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hidden="1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hidden="1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hidden="1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hidden="1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hidden="1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hidden="1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hidden="1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hidden="1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hidden="1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1529</v>
      </c>
      <c r="F9418" s="10" t="s">
        <v>211</v>
      </c>
      <c r="H9418" s="14">
        <v>9640</v>
      </c>
    </row>
    <row r="9419" spans="1:8" ht="19.5" hidden="1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hidden="1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hidden="1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hidden="1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hidden="1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hidden="1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hidden="1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hidden="1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hidden="1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hidden="1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1202</v>
      </c>
      <c r="H9428" s="14">
        <v>1200</v>
      </c>
    </row>
    <row r="9429" spans="1:8" ht="19.5" hidden="1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1093</v>
      </c>
      <c r="F9429" s="10" t="s">
        <v>764</v>
      </c>
      <c r="H9429" s="14">
        <v>8000</v>
      </c>
    </row>
    <row r="9430" spans="1:8" ht="19.5" hidden="1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1532</v>
      </c>
      <c r="F9430" s="10" t="s">
        <v>1000</v>
      </c>
      <c r="H9430" s="14">
        <v>3300</v>
      </c>
    </row>
    <row r="9431" spans="1:8" ht="19.5" hidden="1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1532</v>
      </c>
      <c r="F9431" s="10" t="s">
        <v>467</v>
      </c>
      <c r="H9431" s="14">
        <v>3300</v>
      </c>
    </row>
    <row r="9432" spans="1:8" ht="19.5" hidden="1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1532</v>
      </c>
      <c r="F9432" s="10" t="s">
        <v>148</v>
      </c>
      <c r="H9432" s="14">
        <v>2500</v>
      </c>
    </row>
    <row r="9433" spans="1:8" ht="19.5" hidden="1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1532</v>
      </c>
      <c r="F9433" s="10" t="s">
        <v>30</v>
      </c>
      <c r="H9433" s="14">
        <v>2300</v>
      </c>
    </row>
    <row r="9434" spans="1:8" ht="19.5" hidden="1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1202</v>
      </c>
      <c r="H9434" s="14">
        <v>600</v>
      </c>
    </row>
    <row r="9435" spans="1:8" ht="19.5" hidden="1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hidden="1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hidden="1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hidden="1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1539</v>
      </c>
      <c r="H9438" s="14">
        <v>3000</v>
      </c>
    </row>
    <row r="9439" spans="1:8" ht="19.5" hidden="1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hidden="1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hidden="1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hidden="1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hidden="1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1202</v>
      </c>
      <c r="H9443" s="14">
        <v>100</v>
      </c>
    </row>
    <row r="9444" spans="1:8" ht="19.5" hidden="1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1532</v>
      </c>
      <c r="F9444" s="10" t="s">
        <v>273</v>
      </c>
      <c r="H9444" s="14">
        <v>350</v>
      </c>
    </row>
    <row r="9445" spans="1:8" ht="19.5" hidden="1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1532</v>
      </c>
      <c r="F9445" s="10" t="s">
        <v>217</v>
      </c>
      <c r="H9445" s="14">
        <v>3300</v>
      </c>
    </row>
    <row r="9446" spans="1:8" ht="19.5" hidden="1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1532</v>
      </c>
      <c r="F9446" s="10" t="s">
        <v>770</v>
      </c>
      <c r="H9446" s="14">
        <v>5000</v>
      </c>
    </row>
    <row r="9447" spans="1:8" ht="19.5" hidden="1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hidden="1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hidden="1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1540</v>
      </c>
      <c r="H9449" s="14">
        <v>160</v>
      </c>
    </row>
    <row r="9450" spans="1:8" ht="19.5" hidden="1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hidden="1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hidden="1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hidden="1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hidden="1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hidden="1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hidden="1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1540</v>
      </c>
      <c r="H9456" s="14">
        <v>300</v>
      </c>
    </row>
    <row r="9457" spans="1:8" ht="19.5" hidden="1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hidden="1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hidden="1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hidden="1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hidden="1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hidden="1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hidden="1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hidden="1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hidden="1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hidden="1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hidden="1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hidden="1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hidden="1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hidden="1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hidden="1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hidden="1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hidden="1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hidden="1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hidden="1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hidden="1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hidden="1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hidden="1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hidden="1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1541</v>
      </c>
      <c r="H9479" s="14">
        <v>1300</v>
      </c>
    </row>
    <row r="9480" spans="1:8" ht="19.5" hidden="1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hidden="1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hidden="1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hidden="1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hidden="1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hidden="1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hidden="1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1532</v>
      </c>
      <c r="F9486" s="10" t="s">
        <v>30</v>
      </c>
      <c r="H9486" s="14">
        <v>3000</v>
      </c>
    </row>
    <row r="9487" spans="1:8" ht="19.5" hidden="1" customHeight="1" x14ac:dyDescent="0.25">
      <c r="A9487" s="4">
        <v>45576</v>
      </c>
      <c r="B9487" s="3">
        <v>3036</v>
      </c>
      <c r="C9487" s="10" t="s">
        <v>119</v>
      </c>
      <c r="F9487" s="10" t="s">
        <v>1058</v>
      </c>
      <c r="H9487" s="14">
        <v>1000</v>
      </c>
    </row>
    <row r="9488" spans="1:8" ht="19.5" hidden="1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hidden="1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hidden="1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1535</v>
      </c>
      <c r="G9490" s="10">
        <v>1</v>
      </c>
      <c r="H9490" s="14">
        <v>600</v>
      </c>
    </row>
    <row r="9491" spans="1:8" ht="19.5" hidden="1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hidden="1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hidden="1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hidden="1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hidden="1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hidden="1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hidden="1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1535</v>
      </c>
      <c r="G9497" s="10">
        <v>1</v>
      </c>
      <c r="H9497" s="14">
        <v>650</v>
      </c>
    </row>
    <row r="9498" spans="1:8" ht="19.5" hidden="1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hidden="1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hidden="1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1535</v>
      </c>
      <c r="G9500" s="10">
        <v>1</v>
      </c>
      <c r="H9500" s="14">
        <v>650</v>
      </c>
    </row>
    <row r="9501" spans="1:8" ht="19.5" hidden="1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hidden="1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hidden="1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hidden="1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hidden="1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hidden="1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hidden="1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hidden="1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hidden="1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hidden="1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hidden="1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hidden="1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hidden="1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hidden="1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hidden="1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1542</v>
      </c>
      <c r="H9515" s="14">
        <v>200</v>
      </c>
    </row>
    <row r="9516" spans="1:8" ht="19.5" hidden="1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hidden="1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1543</v>
      </c>
      <c r="F9517" s="10" t="s">
        <v>467</v>
      </c>
      <c r="H9517" s="14">
        <v>3500</v>
      </c>
    </row>
    <row r="9518" spans="1:8" ht="19.5" hidden="1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1543</v>
      </c>
      <c r="F9518" s="10" t="s">
        <v>1000</v>
      </c>
      <c r="H9518" s="14">
        <v>3500</v>
      </c>
    </row>
    <row r="9519" spans="1:8" ht="19.5" hidden="1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1543</v>
      </c>
      <c r="F9519" s="10" t="s">
        <v>770</v>
      </c>
      <c r="H9519" s="14">
        <v>5500</v>
      </c>
    </row>
    <row r="9520" spans="1:8" ht="19.5" hidden="1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1543</v>
      </c>
      <c r="F9520" s="10" t="s">
        <v>217</v>
      </c>
      <c r="H9520" s="14">
        <v>3500</v>
      </c>
    </row>
    <row r="9521" spans="1:8" ht="19.5" hidden="1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1543</v>
      </c>
      <c r="F9521" s="10" t="s">
        <v>148</v>
      </c>
      <c r="H9521" s="14">
        <v>2500</v>
      </c>
    </row>
    <row r="9522" spans="1:8" ht="19.5" hidden="1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hidden="1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hidden="1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1024</v>
      </c>
      <c r="H9524" s="14">
        <v>600</v>
      </c>
    </row>
    <row r="9525" spans="1:8" ht="19.5" hidden="1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hidden="1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hidden="1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hidden="1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hidden="1" customHeight="1" x14ac:dyDescent="0.25">
      <c r="A9529" s="4">
        <v>45584</v>
      </c>
      <c r="B9529" s="3">
        <v>3051</v>
      </c>
      <c r="C9529" s="10" t="s">
        <v>242</v>
      </c>
      <c r="D9529" s="10" t="s">
        <v>1184</v>
      </c>
      <c r="E9529" s="10" t="s">
        <v>1530</v>
      </c>
      <c r="H9529" s="14">
        <v>10000</v>
      </c>
    </row>
    <row r="9530" spans="1:8" ht="19.5" hidden="1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1532</v>
      </c>
      <c r="F9530" s="10" t="s">
        <v>1013</v>
      </c>
      <c r="H9530" s="14">
        <v>5000</v>
      </c>
    </row>
    <row r="9531" spans="1:8" ht="19.5" hidden="1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hidden="1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hidden="1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hidden="1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hidden="1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hidden="1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hidden="1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hidden="1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hidden="1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hidden="1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hidden="1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hidden="1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hidden="1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hidden="1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hidden="1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1545</v>
      </c>
      <c r="H9545" s="14">
        <v>3300</v>
      </c>
    </row>
    <row r="9546" spans="1:8" ht="19.5" hidden="1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1546</v>
      </c>
      <c r="F9546" s="10" t="s">
        <v>47</v>
      </c>
      <c r="H9546" s="14">
        <v>1180</v>
      </c>
    </row>
    <row r="9547" spans="1:8" ht="19.5" hidden="1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hidden="1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hidden="1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hidden="1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hidden="1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hidden="1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hidden="1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hidden="1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hidden="1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hidden="1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1542</v>
      </c>
      <c r="H9556" s="14">
        <v>650</v>
      </c>
    </row>
    <row r="9557" spans="1:8" ht="19.5" hidden="1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hidden="1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1545</v>
      </c>
      <c r="H9558" s="14">
        <v>5000</v>
      </c>
    </row>
    <row r="9559" spans="1:8" ht="19.5" hidden="1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hidden="1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1202</v>
      </c>
      <c r="G9560" s="10">
        <v>8</v>
      </c>
      <c r="H9560" s="14">
        <v>9600</v>
      </c>
    </row>
    <row r="9561" spans="1:8" ht="19.5" hidden="1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hidden="1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hidden="1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hidden="1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hidden="1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hidden="1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hidden="1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hidden="1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1542</v>
      </c>
      <c r="H9568" s="14">
        <v>650</v>
      </c>
    </row>
    <row r="9569" spans="1:8" ht="19.5" hidden="1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hidden="1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1202</v>
      </c>
      <c r="G9570" s="10">
        <v>5</v>
      </c>
      <c r="H9570" s="14">
        <v>7200</v>
      </c>
    </row>
    <row r="9571" spans="1:8" ht="19.5" hidden="1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1545</v>
      </c>
      <c r="H9571" s="14">
        <v>3700</v>
      </c>
    </row>
    <row r="9572" spans="1:8" ht="19.5" hidden="1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1536</v>
      </c>
      <c r="H9572" s="14">
        <v>7600</v>
      </c>
    </row>
    <row r="9573" spans="1:8" ht="19.5" hidden="1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hidden="1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hidden="1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hidden="1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hidden="1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1202</v>
      </c>
      <c r="F9577" s="10" t="s">
        <v>47</v>
      </c>
      <c r="H9577" s="14">
        <v>1680</v>
      </c>
    </row>
    <row r="9578" spans="1:8" ht="19.5" hidden="1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1547</v>
      </c>
      <c r="F9578" s="10" t="s">
        <v>47</v>
      </c>
      <c r="H9578" s="14">
        <v>510</v>
      </c>
    </row>
    <row r="9579" spans="1:8" ht="19.5" hidden="1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1202</v>
      </c>
      <c r="G9579" s="10">
        <v>12</v>
      </c>
      <c r="H9579" s="14">
        <v>14400</v>
      </c>
    </row>
    <row r="9580" spans="1:8" ht="19.5" hidden="1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hidden="1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993</v>
      </c>
      <c r="H9581" s="14">
        <v>800</v>
      </c>
    </row>
    <row r="9582" spans="1:8" ht="19.5" hidden="1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hidden="1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hidden="1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hidden="1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1093</v>
      </c>
      <c r="F9585" s="10" t="s">
        <v>1203</v>
      </c>
      <c r="H9585" s="14">
        <v>13000</v>
      </c>
    </row>
    <row r="9586" spans="1:8" ht="19.5" hidden="1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1151</v>
      </c>
      <c r="F9586" s="10" t="s">
        <v>47</v>
      </c>
      <c r="H9586" s="14">
        <v>100</v>
      </c>
    </row>
    <row r="9587" spans="1:8" ht="19.5" hidden="1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hidden="1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hidden="1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hidden="1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1545</v>
      </c>
      <c r="H9590" s="14">
        <v>3000</v>
      </c>
    </row>
    <row r="9591" spans="1:8" ht="19.5" hidden="1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hidden="1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1543</v>
      </c>
      <c r="F9592" s="10" t="s">
        <v>217</v>
      </c>
      <c r="H9592" s="14">
        <v>3760</v>
      </c>
    </row>
    <row r="9593" spans="1:8" ht="19.5" hidden="1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1543</v>
      </c>
      <c r="F9593" s="10" t="s">
        <v>1000</v>
      </c>
      <c r="H9593" s="14">
        <v>3760</v>
      </c>
    </row>
    <row r="9594" spans="1:8" ht="19.5" hidden="1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1532</v>
      </c>
      <c r="F9594" s="10" t="s">
        <v>211</v>
      </c>
      <c r="H9594" s="14">
        <v>9640</v>
      </c>
    </row>
    <row r="9595" spans="1:8" ht="19.5" hidden="1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1543</v>
      </c>
      <c r="H9595" s="14">
        <v>350</v>
      </c>
    </row>
    <row r="9596" spans="1:8" ht="19.5" hidden="1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hidden="1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hidden="1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hidden="1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1202</v>
      </c>
      <c r="G9599" s="10">
        <v>10</v>
      </c>
      <c r="H9599" s="14">
        <v>12000</v>
      </c>
    </row>
    <row r="9600" spans="1:8" ht="19.5" hidden="1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hidden="1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hidden="1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hidden="1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hidden="1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hidden="1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1202</v>
      </c>
      <c r="G9605" s="10">
        <v>3</v>
      </c>
      <c r="H9605" s="14">
        <v>7200</v>
      </c>
    </row>
    <row r="9606" spans="1:8" ht="19.5" hidden="1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hidden="1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hidden="1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hidden="1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1535</v>
      </c>
      <c r="H9609" s="14">
        <v>600</v>
      </c>
    </row>
    <row r="9610" spans="1:8" ht="19.5" hidden="1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hidden="1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hidden="1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1543</v>
      </c>
      <c r="F9612" s="10" t="s">
        <v>770</v>
      </c>
      <c r="H9612" s="14">
        <v>5500</v>
      </c>
    </row>
    <row r="9613" spans="1:8" ht="19.5" hidden="1" customHeight="1" x14ac:dyDescent="0.25">
      <c r="A9613" s="4">
        <v>45592</v>
      </c>
      <c r="B9613" s="3">
        <v>3078</v>
      </c>
      <c r="C9613" s="10" t="s">
        <v>119</v>
      </c>
      <c r="F9613" s="10" t="s">
        <v>1058</v>
      </c>
      <c r="H9613" s="14">
        <v>1000</v>
      </c>
    </row>
    <row r="9614" spans="1:8" ht="19.5" hidden="1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1535</v>
      </c>
      <c r="G9614" s="10">
        <v>1</v>
      </c>
      <c r="H9614" s="14">
        <v>600</v>
      </c>
    </row>
    <row r="9615" spans="1:8" ht="19.5" hidden="1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hidden="1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hidden="1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hidden="1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hidden="1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1202</v>
      </c>
      <c r="G9619" s="10">
        <v>9</v>
      </c>
      <c r="H9619" s="14">
        <v>10800</v>
      </c>
    </row>
    <row r="9620" spans="1:8" ht="19.5" hidden="1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hidden="1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hidden="1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hidden="1" customHeight="1" x14ac:dyDescent="0.25">
      <c r="A9623" s="4">
        <v>45593</v>
      </c>
      <c r="B9623" s="3">
        <v>3081</v>
      </c>
      <c r="C9623" s="10" t="s">
        <v>24</v>
      </c>
      <c r="D9623" s="10" t="s">
        <v>981</v>
      </c>
      <c r="E9623" s="10" t="s">
        <v>857</v>
      </c>
      <c r="H9623" s="14">
        <v>10000</v>
      </c>
    </row>
    <row r="9624" spans="1:8" ht="19.5" hidden="1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1548</v>
      </c>
      <c r="H9624" s="14">
        <v>50</v>
      </c>
    </row>
    <row r="9625" spans="1:8" ht="19.5" hidden="1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hidden="1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1543</v>
      </c>
      <c r="F9626" s="10" t="s">
        <v>467</v>
      </c>
      <c r="H9626" s="14">
        <v>3760</v>
      </c>
    </row>
    <row r="9627" spans="1:8" ht="19.5" hidden="1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hidden="1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hidden="1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hidden="1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hidden="1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hidden="1" customHeight="1" x14ac:dyDescent="0.25">
      <c r="A9632" s="4">
        <v>45594</v>
      </c>
      <c r="B9632" s="3">
        <v>3084</v>
      </c>
      <c r="C9632" s="10" t="s">
        <v>23</v>
      </c>
      <c r="D9632" s="10" t="s">
        <v>1549</v>
      </c>
      <c r="H9632" s="14">
        <v>14000</v>
      </c>
    </row>
    <row r="9633" spans="1:8" ht="19.5" hidden="1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hidden="1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hidden="1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hidden="1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hidden="1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hidden="1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hidden="1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1093</v>
      </c>
      <c r="F9639" s="10" t="s">
        <v>1550</v>
      </c>
      <c r="H9639" s="14">
        <v>1500</v>
      </c>
    </row>
    <row r="9640" spans="1:8" ht="19.5" hidden="1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hidden="1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hidden="1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1202</v>
      </c>
      <c r="G9642" s="10">
        <v>25</v>
      </c>
      <c r="H9642" s="14">
        <v>30000</v>
      </c>
    </row>
    <row r="9643" spans="1:8" ht="19.5" hidden="1" customHeight="1" x14ac:dyDescent="0.25">
      <c r="A9643" s="4">
        <v>45595</v>
      </c>
      <c r="B9643" s="3">
        <v>3088</v>
      </c>
      <c r="C9643" s="10" t="s">
        <v>23</v>
      </c>
      <c r="D9643" s="10" t="s">
        <v>1549</v>
      </c>
      <c r="H9643" s="14">
        <v>16000</v>
      </c>
    </row>
    <row r="9644" spans="1:8" ht="19.5" hidden="1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hidden="1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1535</v>
      </c>
      <c r="G9645" s="10">
        <v>2</v>
      </c>
      <c r="H9645" s="14">
        <v>1200</v>
      </c>
    </row>
    <row r="9646" spans="1:8" ht="19.5" hidden="1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hidden="1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hidden="1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hidden="1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hidden="1" customHeight="1" x14ac:dyDescent="0.25">
      <c r="A9650" s="4">
        <v>45596</v>
      </c>
      <c r="B9650" s="3">
        <v>3090</v>
      </c>
      <c r="C9650" s="10" t="s">
        <v>23</v>
      </c>
      <c r="D9650" s="10" t="s">
        <v>1549</v>
      </c>
      <c r="H9650" s="14">
        <v>16800</v>
      </c>
    </row>
    <row r="9651" spans="1:8" ht="19.5" hidden="1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hidden="1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hidden="1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1543</v>
      </c>
      <c r="F9653" s="10" t="s">
        <v>30</v>
      </c>
      <c r="H9653" s="14">
        <v>3260</v>
      </c>
    </row>
    <row r="9654" spans="1:8" ht="19.5" hidden="1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hidden="1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hidden="1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hidden="1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1024</v>
      </c>
      <c r="H9657" s="14">
        <v>100</v>
      </c>
    </row>
    <row r="9658" spans="1:8" ht="19.5" hidden="1" customHeight="1" x14ac:dyDescent="0.25">
      <c r="A9658" s="4">
        <v>45596</v>
      </c>
      <c r="B9658" s="3">
        <v>3093</v>
      </c>
      <c r="C9658" s="10" t="s">
        <v>23</v>
      </c>
      <c r="D9658" s="10" t="s">
        <v>1551</v>
      </c>
      <c r="H9658" s="14">
        <v>6500</v>
      </c>
    </row>
    <row r="9659" spans="1:8" ht="19.5" hidden="1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hidden="1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1024</v>
      </c>
      <c r="H9660" s="14">
        <v>500</v>
      </c>
    </row>
    <row r="9661" spans="1:8" ht="19.5" hidden="1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hidden="1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1093</v>
      </c>
      <c r="F9662" s="10" t="s">
        <v>764</v>
      </c>
      <c r="H9662" s="14">
        <v>2000</v>
      </c>
    </row>
    <row r="9663" spans="1:8" ht="19.5" hidden="1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1093</v>
      </c>
      <c r="F9663" s="10" t="s">
        <v>1203</v>
      </c>
      <c r="H9663" s="14">
        <v>2000</v>
      </c>
    </row>
    <row r="9664" spans="1:8" ht="19.5" hidden="1" customHeight="1" x14ac:dyDescent="0.25">
      <c r="A9664" s="4">
        <v>45597</v>
      </c>
    </row>
    <row r="9665" spans="1:1" ht="19.5" hidden="1" customHeight="1" x14ac:dyDescent="0.25">
      <c r="A9665" s="4">
        <v>45597</v>
      </c>
    </row>
    <row r="9666" spans="1:1" ht="19.5" hidden="1" customHeight="1" x14ac:dyDescent="0.25">
      <c r="A9666" s="4">
        <v>45597</v>
      </c>
    </row>
    <row r="9667" spans="1:1" ht="19.5" hidden="1" customHeight="1" x14ac:dyDescent="0.25">
      <c r="A9667" s="4">
        <v>45597</v>
      </c>
    </row>
    <row r="9668" spans="1:1" ht="19.5" hidden="1" customHeight="1" x14ac:dyDescent="0.25">
      <c r="A9668" s="4">
        <v>45597</v>
      </c>
    </row>
    <row r="9669" spans="1:1" ht="19.5" hidden="1" customHeight="1" x14ac:dyDescent="0.25">
      <c r="A9669" s="4">
        <v>45597</v>
      </c>
    </row>
    <row r="9670" spans="1:1" ht="19.5" hidden="1" customHeight="1" x14ac:dyDescent="0.25">
      <c r="A9670" s="4">
        <v>45597</v>
      </c>
    </row>
    <row r="9671" spans="1:1" ht="19.5" hidden="1" customHeight="1" x14ac:dyDescent="0.25">
      <c r="A9671" s="4">
        <v>45597</v>
      </c>
    </row>
    <row r="9672" spans="1:1" ht="19.5" hidden="1" customHeight="1" x14ac:dyDescent="0.25">
      <c r="A9672" s="4">
        <v>45597</v>
      </c>
    </row>
    <row r="9673" spans="1:1" ht="19.5" hidden="1" customHeight="1" x14ac:dyDescent="0.25">
      <c r="A9673" s="4">
        <v>45597</v>
      </c>
    </row>
    <row r="9674" spans="1:1" ht="19.5" hidden="1" customHeight="1" x14ac:dyDescent="0.25">
      <c r="A9674" s="4">
        <v>45597</v>
      </c>
    </row>
    <row r="9675" spans="1:1" ht="19.5" hidden="1" customHeight="1" x14ac:dyDescent="0.25">
      <c r="A9675" s="4">
        <v>45597</v>
      </c>
    </row>
    <row r="9676" spans="1:1" ht="19.5" hidden="1" customHeight="1" x14ac:dyDescent="0.25">
      <c r="A9676" s="4">
        <v>45597</v>
      </c>
    </row>
    <row r="9677" spans="1:1" ht="19.5" hidden="1" customHeight="1" x14ac:dyDescent="0.25">
      <c r="A9677" s="4">
        <v>45597</v>
      </c>
    </row>
    <row r="9678" spans="1:1" ht="19.5" hidden="1" customHeight="1" x14ac:dyDescent="0.25">
      <c r="A9678" s="4">
        <v>45597</v>
      </c>
    </row>
    <row r="9679" spans="1:1" ht="19.5" hidden="1" customHeight="1" x14ac:dyDescent="0.25">
      <c r="A9679" s="4">
        <v>45597</v>
      </c>
    </row>
    <row r="9680" spans="1:1" ht="19.5" hidden="1" customHeight="1" x14ac:dyDescent="0.25">
      <c r="A9680" s="4">
        <v>45597</v>
      </c>
    </row>
    <row r="9681" spans="1:1" ht="19.5" hidden="1" customHeight="1" x14ac:dyDescent="0.25">
      <c r="A9681" s="4">
        <v>45597</v>
      </c>
    </row>
    <row r="9682" spans="1:1" ht="19.5" hidden="1" customHeight="1" x14ac:dyDescent="0.25">
      <c r="A9682" s="4">
        <v>45597</v>
      </c>
    </row>
    <row r="9683" spans="1:1" ht="19.5" hidden="1" customHeight="1" x14ac:dyDescent="0.25">
      <c r="A9683" s="4">
        <v>45597</v>
      </c>
    </row>
    <row r="9684" spans="1:1" ht="19.5" hidden="1" customHeight="1" x14ac:dyDescent="0.25">
      <c r="A9684" s="4">
        <v>45597</v>
      </c>
    </row>
    <row r="9685" spans="1:1" ht="19.5" hidden="1" customHeight="1" x14ac:dyDescent="0.25">
      <c r="A9685" s="4">
        <v>45597</v>
      </c>
    </row>
    <row r="9686" spans="1:1" ht="19.5" hidden="1" customHeight="1" x14ac:dyDescent="0.25">
      <c r="A9686" s="4">
        <v>45597</v>
      </c>
    </row>
    <row r="9687" spans="1:1" ht="19.5" hidden="1" customHeight="1" x14ac:dyDescent="0.25">
      <c r="A9687" s="4">
        <v>45597</v>
      </c>
    </row>
    <row r="9688" spans="1:1" ht="19.5" hidden="1" customHeight="1" x14ac:dyDescent="0.25">
      <c r="A9688" s="4">
        <v>45597</v>
      </c>
    </row>
    <row r="9689" spans="1:1" ht="19.5" hidden="1" customHeight="1" x14ac:dyDescent="0.25">
      <c r="A9689" s="4">
        <v>45597</v>
      </c>
    </row>
    <row r="9690" spans="1:1" ht="19.5" hidden="1" customHeight="1" x14ac:dyDescent="0.25">
      <c r="A9690" s="4">
        <v>45597</v>
      </c>
    </row>
    <row r="9691" spans="1:1" ht="19.5" hidden="1" customHeight="1" x14ac:dyDescent="0.25">
      <c r="A9691" s="4">
        <v>45597</v>
      </c>
    </row>
    <row r="9692" spans="1:1" ht="19.5" hidden="1" customHeight="1" x14ac:dyDescent="0.25">
      <c r="A9692" s="4">
        <v>45597</v>
      </c>
    </row>
    <row r="9693" spans="1:1" ht="19.5" hidden="1" customHeight="1" x14ac:dyDescent="0.25">
      <c r="A9693" s="4">
        <v>45597</v>
      </c>
    </row>
    <row r="9694" spans="1:1" ht="19.5" hidden="1" customHeight="1" x14ac:dyDescent="0.25">
      <c r="A9694" s="4">
        <v>45597</v>
      </c>
    </row>
    <row r="9695" spans="1:1" ht="19.5" hidden="1" customHeight="1" x14ac:dyDescent="0.25">
      <c r="A9695" s="4">
        <v>45597</v>
      </c>
    </row>
    <row r="9696" spans="1:1" ht="19.5" hidden="1" customHeight="1" x14ac:dyDescent="0.25">
      <c r="A9696" s="4">
        <v>45597</v>
      </c>
    </row>
    <row r="9697" spans="1:1" ht="19.5" hidden="1" customHeight="1" x14ac:dyDescent="0.25">
      <c r="A9697" s="4">
        <v>45597</v>
      </c>
    </row>
    <row r="9698" spans="1:1" ht="19.5" hidden="1" customHeight="1" x14ac:dyDescent="0.25">
      <c r="A9698" s="4">
        <v>45597</v>
      </c>
    </row>
    <row r="9699" spans="1:1" ht="19.5" hidden="1" customHeight="1" x14ac:dyDescent="0.25">
      <c r="A9699" s="4">
        <v>45597</v>
      </c>
    </row>
    <row r="9700" spans="1:1" ht="19.5" hidden="1" customHeight="1" x14ac:dyDescent="0.25">
      <c r="A9700" s="4">
        <v>45597</v>
      </c>
    </row>
    <row r="9701" spans="1:1" ht="19.5" hidden="1" customHeight="1" x14ac:dyDescent="0.25">
      <c r="A9701" s="4">
        <v>45597</v>
      </c>
    </row>
    <row r="9702" spans="1:1" ht="19.5" hidden="1" customHeight="1" x14ac:dyDescent="0.25">
      <c r="A9702" s="4">
        <v>45597</v>
      </c>
    </row>
    <row r="9703" spans="1:1" ht="19.5" hidden="1" customHeight="1" x14ac:dyDescent="0.25">
      <c r="A9703" s="4">
        <v>45597</v>
      </c>
    </row>
    <row r="9704" spans="1:1" ht="19.5" hidden="1" customHeight="1" x14ac:dyDescent="0.25">
      <c r="A9704" s="4">
        <v>45597</v>
      </c>
    </row>
    <row r="9705" spans="1:1" ht="19.5" hidden="1" customHeight="1" x14ac:dyDescent="0.25">
      <c r="A9705" s="4">
        <v>45597</v>
      </c>
    </row>
    <row r="9706" spans="1:1" ht="19.5" hidden="1" customHeight="1" x14ac:dyDescent="0.25">
      <c r="A9706" s="4">
        <v>45597</v>
      </c>
    </row>
    <row r="9707" spans="1:1" ht="19.5" hidden="1" customHeight="1" x14ac:dyDescent="0.25">
      <c r="A9707" s="4">
        <v>45597</v>
      </c>
    </row>
    <row r="9708" spans="1:1" ht="19.5" hidden="1" customHeight="1" x14ac:dyDescent="0.25">
      <c r="A9708" s="4">
        <v>45597</v>
      </c>
    </row>
    <row r="9709" spans="1:1" ht="19.5" hidden="1" customHeight="1" x14ac:dyDescent="0.25">
      <c r="A9709" s="4">
        <v>45597</v>
      </c>
    </row>
    <row r="9710" spans="1:1" ht="19.5" hidden="1" customHeight="1" x14ac:dyDescent="0.25">
      <c r="A9710" s="4">
        <v>45597</v>
      </c>
    </row>
    <row r="9711" spans="1:1" ht="19.5" hidden="1" customHeight="1" x14ac:dyDescent="0.25">
      <c r="A9711" s="4">
        <v>45597</v>
      </c>
    </row>
    <row r="9712" spans="1:1" ht="19.5" hidden="1" customHeight="1" x14ac:dyDescent="0.25">
      <c r="A9712" s="4">
        <v>45597</v>
      </c>
    </row>
    <row r="9713" spans="1:1" ht="19.5" hidden="1" customHeight="1" x14ac:dyDescent="0.25">
      <c r="A9713" s="4">
        <v>45597</v>
      </c>
    </row>
    <row r="9714" spans="1:1" ht="19.5" hidden="1" customHeight="1" x14ac:dyDescent="0.25">
      <c r="A9714" s="4">
        <v>45597</v>
      </c>
    </row>
    <row r="9715" spans="1:1" ht="19.5" hidden="1" customHeight="1" x14ac:dyDescent="0.25">
      <c r="A9715" s="4">
        <v>45597</v>
      </c>
    </row>
    <row r="9716" spans="1:1" ht="19.5" hidden="1" customHeight="1" x14ac:dyDescent="0.25">
      <c r="A9716" s="4">
        <v>45597</v>
      </c>
    </row>
    <row r="9717" spans="1:1" ht="19.5" hidden="1" customHeight="1" x14ac:dyDescent="0.25">
      <c r="A9717" s="4">
        <v>45597</v>
      </c>
    </row>
    <row r="9718" spans="1:1" ht="19.5" hidden="1" customHeight="1" x14ac:dyDescent="0.25">
      <c r="A9718" s="4">
        <v>45597</v>
      </c>
    </row>
    <row r="9719" spans="1:1" ht="19.5" hidden="1" customHeight="1" x14ac:dyDescent="0.25">
      <c r="A9719" s="4">
        <v>45597</v>
      </c>
    </row>
    <row r="9720" spans="1:1" ht="19.5" hidden="1" customHeight="1" x14ac:dyDescent="0.25">
      <c r="A9720" s="4">
        <v>45597</v>
      </c>
    </row>
    <row r="9721" spans="1:1" ht="19.5" hidden="1" customHeight="1" x14ac:dyDescent="0.25">
      <c r="A9721" s="4">
        <v>45597</v>
      </c>
    </row>
    <row r="9722" spans="1:1" ht="19.5" hidden="1" customHeight="1" x14ac:dyDescent="0.25">
      <c r="A9722" s="4">
        <v>45597</v>
      </c>
    </row>
    <row r="9723" spans="1:1" ht="19.5" hidden="1" customHeight="1" x14ac:dyDescent="0.25">
      <c r="A9723" s="4">
        <v>45597</v>
      </c>
    </row>
    <row r="9724" spans="1:1" ht="19.5" hidden="1" customHeight="1" x14ac:dyDescent="0.25">
      <c r="A9724" s="4">
        <v>45597</v>
      </c>
    </row>
    <row r="9725" spans="1:1" ht="19.5" hidden="1" customHeight="1" x14ac:dyDescent="0.25">
      <c r="A9725" s="4">
        <v>45597</v>
      </c>
    </row>
    <row r="9726" spans="1:1" ht="19.5" hidden="1" customHeight="1" x14ac:dyDescent="0.25">
      <c r="A9726" s="4">
        <v>45597</v>
      </c>
    </row>
    <row r="9727" spans="1:1" ht="19.5" hidden="1" customHeight="1" x14ac:dyDescent="0.25">
      <c r="A9727" s="4">
        <v>45597</v>
      </c>
    </row>
    <row r="9728" spans="1:1" ht="19.5" hidden="1" customHeight="1" x14ac:dyDescent="0.25">
      <c r="A9728" s="4">
        <v>45597</v>
      </c>
    </row>
    <row r="9729" spans="1:1" ht="19.5" hidden="1" customHeight="1" x14ac:dyDescent="0.25">
      <c r="A9729" s="4">
        <v>45597</v>
      </c>
    </row>
    <row r="9730" spans="1:1" ht="19.5" hidden="1" customHeight="1" x14ac:dyDescent="0.25">
      <c r="A9730" s="4">
        <v>45597</v>
      </c>
    </row>
    <row r="9731" spans="1:1" ht="19.5" hidden="1" customHeight="1" x14ac:dyDescent="0.25">
      <c r="A9731" s="4">
        <v>45597</v>
      </c>
    </row>
    <row r="9732" spans="1:1" ht="19.5" hidden="1" customHeight="1" x14ac:dyDescent="0.25">
      <c r="A9732" s="4">
        <v>45597</v>
      </c>
    </row>
    <row r="9733" spans="1:1" ht="19.5" hidden="1" customHeight="1" x14ac:dyDescent="0.25">
      <c r="A9733" s="4">
        <v>45597</v>
      </c>
    </row>
    <row r="9734" spans="1:1" ht="19.5" hidden="1" customHeight="1" x14ac:dyDescent="0.25">
      <c r="A9734" s="4">
        <v>45597</v>
      </c>
    </row>
    <row r="9735" spans="1:1" ht="19.5" hidden="1" customHeight="1" x14ac:dyDescent="0.25">
      <c r="A9735" s="4">
        <v>45597</v>
      </c>
    </row>
    <row r="9736" spans="1:1" ht="19.5" hidden="1" customHeight="1" x14ac:dyDescent="0.25">
      <c r="A9736" s="4">
        <v>45597</v>
      </c>
    </row>
    <row r="9737" spans="1:1" ht="19.5" hidden="1" customHeight="1" x14ac:dyDescent="0.25">
      <c r="A9737" s="4">
        <v>45597</v>
      </c>
    </row>
    <row r="9738" spans="1:1" ht="19.5" hidden="1" customHeight="1" x14ac:dyDescent="0.25">
      <c r="A9738" s="4">
        <v>45597</v>
      </c>
    </row>
    <row r="9739" spans="1:1" ht="19.5" hidden="1" customHeight="1" x14ac:dyDescent="0.25">
      <c r="A9739" s="4">
        <v>45597</v>
      </c>
    </row>
    <row r="9740" spans="1:1" ht="19.5" hidden="1" customHeight="1" x14ac:dyDescent="0.25">
      <c r="A9740" s="4">
        <v>45597</v>
      </c>
    </row>
    <row r="9741" spans="1:1" ht="19.5" hidden="1" customHeight="1" x14ac:dyDescent="0.25">
      <c r="A9741" s="4">
        <v>45597</v>
      </c>
    </row>
    <row r="9742" spans="1:1" ht="19.5" hidden="1" customHeight="1" x14ac:dyDescent="0.25">
      <c r="A9742" s="4">
        <v>45597</v>
      </c>
    </row>
    <row r="9743" spans="1:1" ht="19.5" hidden="1" customHeight="1" x14ac:dyDescent="0.25">
      <c r="A9743" s="4">
        <v>45597</v>
      </c>
    </row>
    <row r="9744" spans="1:1" ht="19.5" hidden="1" customHeight="1" x14ac:dyDescent="0.25">
      <c r="A9744" s="4">
        <v>45597</v>
      </c>
    </row>
    <row r="9745" spans="1:1" ht="19.5" hidden="1" customHeight="1" x14ac:dyDescent="0.25">
      <c r="A9745" s="4">
        <v>45597</v>
      </c>
    </row>
    <row r="9746" spans="1:1" ht="19.5" hidden="1" customHeight="1" x14ac:dyDescent="0.25">
      <c r="A9746" s="4">
        <v>45597</v>
      </c>
    </row>
    <row r="9747" spans="1:1" ht="19.5" hidden="1" customHeight="1" x14ac:dyDescent="0.25">
      <c r="A9747" s="4">
        <v>45597</v>
      </c>
    </row>
    <row r="9748" spans="1:1" ht="19.5" hidden="1" customHeight="1" x14ac:dyDescent="0.25">
      <c r="A9748" s="4">
        <v>45597</v>
      </c>
    </row>
    <row r="9749" spans="1:1" ht="19.5" hidden="1" customHeight="1" x14ac:dyDescent="0.25">
      <c r="A9749" s="4">
        <v>45597</v>
      </c>
    </row>
    <row r="9750" spans="1:1" ht="19.5" hidden="1" customHeight="1" x14ac:dyDescent="0.25">
      <c r="A9750" s="4">
        <v>45597</v>
      </c>
    </row>
    <row r="9751" spans="1:1" ht="19.5" hidden="1" customHeight="1" x14ac:dyDescent="0.25">
      <c r="A9751" s="4">
        <v>45597</v>
      </c>
    </row>
    <row r="9752" spans="1:1" ht="19.5" hidden="1" customHeight="1" x14ac:dyDescent="0.25">
      <c r="A9752" s="4">
        <v>45597</v>
      </c>
    </row>
    <row r="9753" spans="1:1" ht="19.5" hidden="1" customHeight="1" x14ac:dyDescent="0.25">
      <c r="A9753" s="4">
        <v>45597</v>
      </c>
    </row>
    <row r="9754" spans="1:1" ht="19.5" hidden="1" customHeight="1" x14ac:dyDescent="0.25">
      <c r="A9754" s="4">
        <v>45597</v>
      </c>
    </row>
    <row r="9755" spans="1:1" ht="19.5" hidden="1" customHeight="1" x14ac:dyDescent="0.25">
      <c r="A9755" s="4">
        <v>45597</v>
      </c>
    </row>
    <row r="9756" spans="1:1" ht="19.5" hidden="1" customHeight="1" x14ac:dyDescent="0.25">
      <c r="A9756" s="4">
        <v>45597</v>
      </c>
    </row>
    <row r="9757" spans="1:1" ht="19.5" hidden="1" customHeight="1" x14ac:dyDescent="0.25">
      <c r="A9757" s="4">
        <v>45597</v>
      </c>
    </row>
    <row r="9758" spans="1:1" ht="19.5" hidden="1" customHeight="1" x14ac:dyDescent="0.25">
      <c r="A9758" s="4">
        <v>45597</v>
      </c>
    </row>
    <row r="9759" spans="1:1" ht="19.5" hidden="1" customHeight="1" x14ac:dyDescent="0.25">
      <c r="A9759" s="4">
        <v>45597</v>
      </c>
    </row>
    <row r="9760" spans="1:1" ht="19.5" hidden="1" customHeight="1" x14ac:dyDescent="0.25">
      <c r="A9760" s="4">
        <v>45597</v>
      </c>
    </row>
    <row r="9761" spans="1:1" ht="19.5" hidden="1" customHeight="1" x14ac:dyDescent="0.25">
      <c r="A9761" s="4">
        <v>45597</v>
      </c>
    </row>
    <row r="9762" spans="1:1" ht="19.5" hidden="1" customHeight="1" x14ac:dyDescent="0.25">
      <c r="A9762" s="4">
        <v>45597</v>
      </c>
    </row>
    <row r="9763" spans="1:1" ht="19.5" hidden="1" customHeight="1" x14ac:dyDescent="0.25">
      <c r="A9763" s="4">
        <v>45597</v>
      </c>
    </row>
    <row r="9764" spans="1:1" ht="19.5" hidden="1" customHeight="1" x14ac:dyDescent="0.25">
      <c r="A9764" s="4">
        <v>45597</v>
      </c>
    </row>
    <row r="9765" spans="1:1" ht="19.5" hidden="1" customHeight="1" x14ac:dyDescent="0.25">
      <c r="A9765" s="4">
        <v>45597</v>
      </c>
    </row>
    <row r="9766" spans="1:1" ht="19.5" hidden="1" customHeight="1" x14ac:dyDescent="0.25">
      <c r="A9766" s="4">
        <v>45597</v>
      </c>
    </row>
    <row r="9767" spans="1:1" ht="19.5" hidden="1" customHeight="1" x14ac:dyDescent="0.25">
      <c r="A9767" s="4">
        <v>45597</v>
      </c>
    </row>
    <row r="9768" spans="1:1" ht="19.5" hidden="1" customHeight="1" x14ac:dyDescent="0.25">
      <c r="A9768" s="4">
        <v>45597</v>
      </c>
    </row>
    <row r="9769" spans="1:1" ht="19.5" hidden="1" customHeight="1" x14ac:dyDescent="0.25">
      <c r="A9769" s="4">
        <v>45597</v>
      </c>
    </row>
    <row r="9770" spans="1:1" ht="19.5" hidden="1" customHeight="1" x14ac:dyDescent="0.25">
      <c r="A9770" s="4">
        <v>45597</v>
      </c>
    </row>
    <row r="9771" spans="1:1" ht="19.5" hidden="1" customHeight="1" x14ac:dyDescent="0.25">
      <c r="A9771" s="4">
        <v>45597</v>
      </c>
    </row>
    <row r="9772" spans="1:1" ht="19.5" hidden="1" customHeight="1" x14ac:dyDescent="0.25">
      <c r="A9772" s="4">
        <v>45597</v>
      </c>
    </row>
    <row r="9773" spans="1:1" ht="19.5" hidden="1" customHeight="1" x14ac:dyDescent="0.25">
      <c r="A9773" s="4">
        <v>45597</v>
      </c>
    </row>
    <row r="9774" spans="1:1" ht="19.5" hidden="1" customHeight="1" x14ac:dyDescent="0.25">
      <c r="A9774" s="4">
        <v>45597</v>
      </c>
    </row>
    <row r="9775" spans="1:1" ht="19.5" hidden="1" customHeight="1" x14ac:dyDescent="0.25">
      <c r="A9775" s="4">
        <v>45597</v>
      </c>
    </row>
    <row r="9776" spans="1:1" ht="19.5" hidden="1" customHeight="1" x14ac:dyDescent="0.25">
      <c r="A9776" s="4">
        <v>45597</v>
      </c>
    </row>
    <row r="9777" spans="1:1" ht="19.5" hidden="1" customHeight="1" x14ac:dyDescent="0.25">
      <c r="A9777" s="4">
        <v>45597</v>
      </c>
    </row>
    <row r="9778" spans="1:1" ht="19.5" hidden="1" customHeight="1" x14ac:dyDescent="0.25">
      <c r="A9778" s="4">
        <v>45597</v>
      </c>
    </row>
    <row r="9779" spans="1:1" ht="19.5" hidden="1" customHeight="1" x14ac:dyDescent="0.25">
      <c r="A9779" s="4">
        <v>45597</v>
      </c>
    </row>
    <row r="9780" spans="1:1" ht="19.5" hidden="1" customHeight="1" x14ac:dyDescent="0.25">
      <c r="A9780" s="4">
        <v>45597</v>
      </c>
    </row>
    <row r="9781" spans="1:1" ht="19.5" hidden="1" customHeight="1" x14ac:dyDescent="0.25">
      <c r="A9781" s="4">
        <v>45597</v>
      </c>
    </row>
    <row r="9782" spans="1:1" ht="19.5" hidden="1" customHeight="1" x14ac:dyDescent="0.25">
      <c r="A9782" s="4">
        <v>45597</v>
      </c>
    </row>
    <row r="9783" spans="1:1" ht="19.5" hidden="1" customHeight="1" x14ac:dyDescent="0.25">
      <c r="A9783" s="4">
        <v>45597</v>
      </c>
    </row>
    <row r="9784" spans="1:1" ht="19.5" hidden="1" customHeight="1" x14ac:dyDescent="0.25">
      <c r="A9784" s="4">
        <v>45597</v>
      </c>
    </row>
    <row r="9785" spans="1:1" ht="19.5" hidden="1" customHeight="1" x14ac:dyDescent="0.25">
      <c r="A9785" s="4">
        <v>45597</v>
      </c>
    </row>
    <row r="9786" spans="1:1" ht="19.5" hidden="1" customHeight="1" x14ac:dyDescent="0.25">
      <c r="A9786" s="4">
        <v>45597</v>
      </c>
    </row>
    <row r="9787" spans="1:1" ht="19.5" hidden="1" customHeight="1" x14ac:dyDescent="0.25">
      <c r="A9787" s="4">
        <v>45597</v>
      </c>
    </row>
    <row r="9788" spans="1:1" ht="19.5" hidden="1" customHeight="1" x14ac:dyDescent="0.25">
      <c r="A9788" s="4">
        <v>45597</v>
      </c>
    </row>
    <row r="9789" spans="1:1" ht="19.5" hidden="1" customHeight="1" x14ac:dyDescent="0.25">
      <c r="A9789" s="4">
        <v>45597</v>
      </c>
    </row>
    <row r="9790" spans="1:1" ht="19.5" hidden="1" customHeight="1" x14ac:dyDescent="0.25">
      <c r="A9790" s="4">
        <v>45597</v>
      </c>
    </row>
    <row r="9791" spans="1:1" ht="19.5" hidden="1" customHeight="1" x14ac:dyDescent="0.25">
      <c r="A9791" s="4">
        <v>45597</v>
      </c>
    </row>
    <row r="9792" spans="1:1" ht="19.5" hidden="1" customHeight="1" x14ac:dyDescent="0.25">
      <c r="A9792" s="4">
        <v>45597</v>
      </c>
    </row>
    <row r="9793" spans="1:1" ht="19.5" hidden="1" customHeight="1" x14ac:dyDescent="0.25">
      <c r="A9793" s="4">
        <v>45597</v>
      </c>
    </row>
    <row r="9794" spans="1:1" ht="19.5" hidden="1" customHeight="1" x14ac:dyDescent="0.25">
      <c r="A9794" s="4">
        <v>45597</v>
      </c>
    </row>
    <row r="9795" spans="1:1" ht="19.5" hidden="1" customHeight="1" x14ac:dyDescent="0.25">
      <c r="A9795" s="4">
        <v>45597</v>
      </c>
    </row>
    <row r="9796" spans="1:1" ht="19.5" hidden="1" customHeight="1" x14ac:dyDescent="0.25">
      <c r="A9796" s="4">
        <v>45597</v>
      </c>
    </row>
    <row r="9797" spans="1:1" ht="19.5" hidden="1" customHeight="1" x14ac:dyDescent="0.25">
      <c r="A9797" s="4">
        <v>45597</v>
      </c>
    </row>
    <row r="9798" spans="1:1" ht="19.5" hidden="1" customHeight="1" x14ac:dyDescent="0.25">
      <c r="A9798" s="4">
        <v>45597</v>
      </c>
    </row>
    <row r="9799" spans="1:1" ht="19.5" hidden="1" customHeight="1" x14ac:dyDescent="0.25">
      <c r="A9799" s="4">
        <v>45597</v>
      </c>
    </row>
    <row r="9800" spans="1:1" ht="19.5" hidden="1" customHeight="1" x14ac:dyDescent="0.25">
      <c r="A9800" s="4">
        <v>45597</v>
      </c>
    </row>
    <row r="9801" spans="1:1" ht="19.5" hidden="1" customHeight="1" x14ac:dyDescent="0.25">
      <c r="A9801" s="4">
        <v>45597</v>
      </c>
    </row>
    <row r="9802" spans="1:1" ht="19.5" hidden="1" customHeight="1" x14ac:dyDescent="0.25">
      <c r="A9802" s="4">
        <v>45597</v>
      </c>
    </row>
    <row r="9803" spans="1:1" ht="19.5" hidden="1" customHeight="1" x14ac:dyDescent="0.25">
      <c r="A9803" s="4">
        <v>45597</v>
      </c>
    </row>
    <row r="9804" spans="1:1" ht="19.5" hidden="1" customHeight="1" x14ac:dyDescent="0.25">
      <c r="A9804" s="4">
        <v>45597</v>
      </c>
    </row>
    <row r="9805" spans="1:1" ht="19.5" hidden="1" customHeight="1" x14ac:dyDescent="0.25">
      <c r="A9805" s="4">
        <v>45597</v>
      </c>
    </row>
    <row r="9806" spans="1:1" ht="19.5" hidden="1" customHeight="1" x14ac:dyDescent="0.25">
      <c r="A9806" s="4">
        <v>45597</v>
      </c>
    </row>
    <row r="9807" spans="1:1" ht="19.5" hidden="1" customHeight="1" x14ac:dyDescent="0.25">
      <c r="A9807" s="4">
        <v>45597</v>
      </c>
    </row>
    <row r="9808" spans="1:1" ht="19.5" hidden="1" customHeight="1" x14ac:dyDescent="0.25">
      <c r="A9808" s="4">
        <v>45597</v>
      </c>
    </row>
    <row r="9809" spans="1:1" ht="19.5" hidden="1" customHeight="1" x14ac:dyDescent="0.25">
      <c r="A9809" s="4">
        <v>45597</v>
      </c>
    </row>
    <row r="9810" spans="1:1" ht="19.5" hidden="1" customHeight="1" x14ac:dyDescent="0.25">
      <c r="A9810" s="4">
        <v>45597</v>
      </c>
    </row>
    <row r="9811" spans="1:1" ht="19.5" hidden="1" customHeight="1" x14ac:dyDescent="0.25">
      <c r="A9811" s="4">
        <v>45597</v>
      </c>
    </row>
    <row r="9812" spans="1:1" ht="19.5" hidden="1" customHeight="1" x14ac:dyDescent="0.25">
      <c r="A9812" s="4">
        <v>45597</v>
      </c>
    </row>
    <row r="9813" spans="1:1" ht="19.5" hidden="1" customHeight="1" x14ac:dyDescent="0.25">
      <c r="A9813" s="4">
        <v>45597</v>
      </c>
    </row>
    <row r="9814" spans="1:1" ht="19.5" hidden="1" customHeight="1" x14ac:dyDescent="0.25">
      <c r="A9814" s="4">
        <v>45597</v>
      </c>
    </row>
    <row r="9815" spans="1:1" ht="19.5" hidden="1" customHeight="1" x14ac:dyDescent="0.25">
      <c r="A9815" s="4">
        <v>45597</v>
      </c>
    </row>
    <row r="9816" spans="1:1" ht="19.5" hidden="1" customHeight="1" x14ac:dyDescent="0.25">
      <c r="A9816" s="4">
        <v>45597</v>
      </c>
    </row>
    <row r="9817" spans="1:1" ht="19.5" hidden="1" customHeight="1" x14ac:dyDescent="0.25">
      <c r="A9817" s="4">
        <v>45597</v>
      </c>
    </row>
    <row r="9818" spans="1:1" ht="19.5" hidden="1" customHeight="1" x14ac:dyDescent="0.25">
      <c r="A9818" s="4">
        <v>45597</v>
      </c>
    </row>
    <row r="9819" spans="1:1" ht="19.5" hidden="1" customHeight="1" x14ac:dyDescent="0.25">
      <c r="A9819" s="4">
        <v>45597</v>
      </c>
    </row>
    <row r="9820" spans="1:1" ht="19.5" hidden="1" customHeight="1" x14ac:dyDescent="0.25">
      <c r="A9820" s="4">
        <v>45597</v>
      </c>
    </row>
    <row r="9821" spans="1:1" ht="19.5" hidden="1" customHeight="1" x14ac:dyDescent="0.25">
      <c r="A9821" s="4">
        <v>45597</v>
      </c>
    </row>
    <row r="9822" spans="1:1" ht="19.5" hidden="1" customHeight="1" x14ac:dyDescent="0.25">
      <c r="A9822" s="4">
        <v>45597</v>
      </c>
    </row>
    <row r="9823" spans="1:1" ht="19.5" hidden="1" customHeight="1" x14ac:dyDescent="0.25">
      <c r="A9823" s="4">
        <v>45597</v>
      </c>
    </row>
    <row r="9824" spans="1:1" ht="19.5" hidden="1" customHeight="1" x14ac:dyDescent="0.25">
      <c r="A9824" s="4">
        <v>45597</v>
      </c>
    </row>
    <row r="9825" spans="1:1" ht="19.5" hidden="1" customHeight="1" x14ac:dyDescent="0.25">
      <c r="A9825" s="4">
        <v>45597</v>
      </c>
    </row>
    <row r="9826" spans="1:1" ht="19.5" hidden="1" customHeight="1" x14ac:dyDescent="0.25">
      <c r="A9826" s="4">
        <v>45597</v>
      </c>
    </row>
    <row r="9827" spans="1:1" ht="19.5" hidden="1" customHeight="1" x14ac:dyDescent="0.25">
      <c r="A9827" s="4">
        <v>45597</v>
      </c>
    </row>
    <row r="9828" spans="1:1" ht="19.5" hidden="1" customHeight="1" x14ac:dyDescent="0.25">
      <c r="A9828" s="4">
        <v>45597</v>
      </c>
    </row>
    <row r="9829" spans="1:1" ht="19.5" hidden="1" customHeight="1" x14ac:dyDescent="0.25">
      <c r="A9829" s="4">
        <v>45597</v>
      </c>
    </row>
    <row r="9830" spans="1:1" ht="19.5" hidden="1" customHeight="1" x14ac:dyDescent="0.25">
      <c r="A9830" s="4">
        <v>45597</v>
      </c>
    </row>
    <row r="9831" spans="1:1" ht="19.5" hidden="1" customHeight="1" x14ac:dyDescent="0.25">
      <c r="A9831" s="4">
        <v>45597</v>
      </c>
    </row>
    <row r="9832" spans="1:1" ht="19.5" hidden="1" customHeight="1" x14ac:dyDescent="0.25">
      <c r="A9832" s="4">
        <v>45597</v>
      </c>
    </row>
    <row r="9833" spans="1:1" ht="19.5" hidden="1" customHeight="1" x14ac:dyDescent="0.25">
      <c r="A9833" s="4">
        <v>45597</v>
      </c>
    </row>
    <row r="9834" spans="1:1" ht="19.5" hidden="1" customHeight="1" x14ac:dyDescent="0.25">
      <c r="A9834" s="4">
        <v>45597</v>
      </c>
    </row>
    <row r="9835" spans="1:1" ht="19.5" hidden="1" customHeight="1" x14ac:dyDescent="0.25">
      <c r="A9835" s="4">
        <v>45597</v>
      </c>
    </row>
    <row r="9836" spans="1:1" ht="19.5" hidden="1" customHeight="1" x14ac:dyDescent="0.25">
      <c r="A9836" s="4">
        <v>45597</v>
      </c>
    </row>
    <row r="9837" spans="1:1" ht="19.5" hidden="1" customHeight="1" x14ac:dyDescent="0.25">
      <c r="A9837" s="4">
        <v>45597</v>
      </c>
    </row>
    <row r="9838" spans="1:1" ht="19.5" hidden="1" customHeight="1" x14ac:dyDescent="0.25">
      <c r="A9838" s="4">
        <v>45597</v>
      </c>
    </row>
    <row r="9839" spans="1:1" ht="19.5" hidden="1" customHeight="1" x14ac:dyDescent="0.25">
      <c r="A9839" s="4">
        <v>45597</v>
      </c>
    </row>
    <row r="9840" spans="1:1" ht="19.5" hidden="1" customHeight="1" x14ac:dyDescent="0.25">
      <c r="A9840" s="4">
        <v>45597</v>
      </c>
    </row>
    <row r="9841" spans="1:1" ht="19.5" hidden="1" customHeight="1" x14ac:dyDescent="0.25">
      <c r="A9841" s="4">
        <v>45597</v>
      </c>
    </row>
    <row r="9842" spans="1:1" ht="19.5" hidden="1" customHeight="1" x14ac:dyDescent="0.25">
      <c r="A9842" s="4">
        <v>45597</v>
      </c>
    </row>
    <row r="9843" spans="1:1" ht="19.5" hidden="1" customHeight="1" x14ac:dyDescent="0.25">
      <c r="A9843" s="4">
        <v>45597</v>
      </c>
    </row>
    <row r="9844" spans="1:1" ht="19.5" hidden="1" customHeight="1" x14ac:dyDescent="0.25">
      <c r="A9844" s="4">
        <v>45597</v>
      </c>
    </row>
    <row r="9845" spans="1:1" ht="19.5" hidden="1" customHeight="1" x14ac:dyDescent="0.25">
      <c r="A9845" s="4">
        <v>45597</v>
      </c>
    </row>
    <row r="9846" spans="1:1" ht="19.5" hidden="1" customHeight="1" x14ac:dyDescent="0.25">
      <c r="A9846" s="4">
        <v>45597</v>
      </c>
    </row>
    <row r="9847" spans="1:1" ht="19.5" hidden="1" customHeight="1" x14ac:dyDescent="0.25">
      <c r="A9847" s="4">
        <v>45597</v>
      </c>
    </row>
    <row r="9848" spans="1:1" ht="19.5" hidden="1" customHeight="1" x14ac:dyDescent="0.25">
      <c r="A9848" s="4">
        <v>45597</v>
      </c>
    </row>
    <row r="9849" spans="1:1" ht="19.5" hidden="1" customHeight="1" x14ac:dyDescent="0.25">
      <c r="A9849" s="4">
        <v>45597</v>
      </c>
    </row>
    <row r="9850" spans="1:1" ht="19.5" hidden="1" customHeight="1" x14ac:dyDescent="0.25">
      <c r="A9850" s="4">
        <v>45597</v>
      </c>
    </row>
    <row r="9851" spans="1:1" ht="19.5" hidden="1" customHeight="1" x14ac:dyDescent="0.25">
      <c r="A9851" s="4">
        <v>45597</v>
      </c>
    </row>
    <row r="9852" spans="1:1" ht="19.5" hidden="1" customHeight="1" x14ac:dyDescent="0.25">
      <c r="A9852" s="4">
        <v>45597</v>
      </c>
    </row>
    <row r="9853" spans="1:1" ht="19.5" hidden="1" customHeight="1" x14ac:dyDescent="0.25">
      <c r="A9853" s="4">
        <v>45597</v>
      </c>
    </row>
    <row r="9854" spans="1:1" ht="19.5" hidden="1" customHeight="1" x14ac:dyDescent="0.25">
      <c r="A9854" s="4">
        <v>45597</v>
      </c>
    </row>
    <row r="9855" spans="1:1" ht="19.5" hidden="1" customHeight="1" x14ac:dyDescent="0.25">
      <c r="A9855" s="4">
        <v>45597</v>
      </c>
    </row>
    <row r="9856" spans="1:1" ht="19.5" hidden="1" customHeight="1" x14ac:dyDescent="0.25">
      <c r="A9856" s="4">
        <v>45597</v>
      </c>
    </row>
    <row r="9857" spans="1:1" ht="19.5" hidden="1" customHeight="1" x14ac:dyDescent="0.25">
      <c r="A9857" s="4">
        <v>45597</v>
      </c>
    </row>
    <row r="9858" spans="1:1" ht="19.5" hidden="1" customHeight="1" x14ac:dyDescent="0.25">
      <c r="A9858" s="4">
        <v>45597</v>
      </c>
    </row>
    <row r="9859" spans="1:1" ht="19.5" hidden="1" customHeight="1" x14ac:dyDescent="0.25">
      <c r="A9859" s="4">
        <v>45597</v>
      </c>
    </row>
    <row r="9860" spans="1:1" ht="19.5" hidden="1" customHeight="1" x14ac:dyDescent="0.25">
      <c r="A9860" s="4">
        <v>45597</v>
      </c>
    </row>
    <row r="9861" spans="1:1" ht="19.5" hidden="1" customHeight="1" x14ac:dyDescent="0.25">
      <c r="A9861" s="4">
        <v>45597</v>
      </c>
    </row>
    <row r="9862" spans="1:1" ht="19.5" hidden="1" customHeight="1" x14ac:dyDescent="0.25">
      <c r="A9862" s="4">
        <v>45597</v>
      </c>
    </row>
    <row r="9863" spans="1:1" ht="19.5" hidden="1" customHeight="1" x14ac:dyDescent="0.25">
      <c r="A9863" s="4">
        <v>45597</v>
      </c>
    </row>
    <row r="9864" spans="1:1" ht="19.5" hidden="1" customHeight="1" x14ac:dyDescent="0.25">
      <c r="A9864" s="4">
        <v>45597</v>
      </c>
    </row>
    <row r="9865" spans="1:1" ht="19.5" hidden="1" customHeight="1" x14ac:dyDescent="0.25">
      <c r="A9865" s="4">
        <v>45597</v>
      </c>
    </row>
    <row r="9866" spans="1:1" ht="19.5" hidden="1" customHeight="1" x14ac:dyDescent="0.25">
      <c r="A9866" s="4">
        <v>45597</v>
      </c>
    </row>
    <row r="9867" spans="1:1" ht="19.5" hidden="1" customHeight="1" x14ac:dyDescent="0.25">
      <c r="A9867" s="4">
        <v>45597</v>
      </c>
    </row>
    <row r="9868" spans="1:1" ht="19.5" hidden="1" customHeight="1" x14ac:dyDescent="0.25">
      <c r="A9868" s="4">
        <v>45597</v>
      </c>
    </row>
    <row r="9869" spans="1:1" ht="19.5" hidden="1" customHeight="1" x14ac:dyDescent="0.25">
      <c r="A9869" s="4">
        <v>45597</v>
      </c>
    </row>
    <row r="9870" spans="1:1" ht="19.5" hidden="1" customHeight="1" x14ac:dyDescent="0.25">
      <c r="A9870" s="4">
        <v>45597</v>
      </c>
    </row>
    <row r="9871" spans="1:1" ht="19.5" hidden="1" customHeight="1" x14ac:dyDescent="0.25">
      <c r="A9871" s="4">
        <v>45597</v>
      </c>
    </row>
    <row r="9872" spans="1:1" ht="19.5" hidden="1" customHeight="1" x14ac:dyDescent="0.25">
      <c r="A9872" s="4">
        <v>45597</v>
      </c>
    </row>
    <row r="9873" spans="1:1" ht="19.5" hidden="1" customHeight="1" x14ac:dyDescent="0.25">
      <c r="A9873" s="4">
        <v>45597</v>
      </c>
    </row>
    <row r="9874" spans="1:1" ht="19.5" hidden="1" customHeight="1" x14ac:dyDescent="0.25">
      <c r="A9874" s="4">
        <v>45597</v>
      </c>
    </row>
    <row r="9875" spans="1:1" ht="19.5" hidden="1" customHeight="1" x14ac:dyDescent="0.25">
      <c r="A9875" s="4">
        <v>45597</v>
      </c>
    </row>
    <row r="9876" spans="1:1" ht="19.5" hidden="1" customHeight="1" x14ac:dyDescent="0.25">
      <c r="A9876" s="4">
        <v>45597</v>
      </c>
    </row>
    <row r="9877" spans="1:1" ht="19.5" hidden="1" customHeight="1" x14ac:dyDescent="0.25">
      <c r="A9877" s="4">
        <v>45597</v>
      </c>
    </row>
    <row r="9878" spans="1:1" ht="19.5" hidden="1" customHeight="1" x14ac:dyDescent="0.25">
      <c r="A9878" s="4">
        <v>45597</v>
      </c>
    </row>
    <row r="9879" spans="1:1" ht="19.5" hidden="1" customHeight="1" x14ac:dyDescent="0.25">
      <c r="A9879" s="4">
        <v>45597</v>
      </c>
    </row>
    <row r="9880" spans="1:1" ht="19.5" hidden="1" customHeight="1" x14ac:dyDescent="0.25">
      <c r="A9880" s="4">
        <v>45597</v>
      </c>
    </row>
    <row r="9881" spans="1:1" ht="19.5" hidden="1" customHeight="1" x14ac:dyDescent="0.25">
      <c r="A9881" s="4">
        <v>45597</v>
      </c>
    </row>
    <row r="9882" spans="1:1" ht="19.5" hidden="1" customHeight="1" x14ac:dyDescent="0.25">
      <c r="A9882" s="4">
        <v>45597</v>
      </c>
    </row>
    <row r="9883" spans="1:1" ht="19.5" hidden="1" customHeight="1" x14ac:dyDescent="0.25">
      <c r="A9883" s="4">
        <v>45597</v>
      </c>
    </row>
    <row r="9884" spans="1:1" ht="19.5" hidden="1" customHeight="1" x14ac:dyDescent="0.25">
      <c r="A9884" s="4">
        <v>45597</v>
      </c>
    </row>
    <row r="9885" spans="1:1" ht="19.5" hidden="1" customHeight="1" x14ac:dyDescent="0.25">
      <c r="A9885" s="4">
        <v>45597</v>
      </c>
    </row>
    <row r="9886" spans="1:1" ht="19.5" hidden="1" customHeight="1" x14ac:dyDescent="0.25">
      <c r="A9886" s="4">
        <v>45597</v>
      </c>
    </row>
    <row r="9887" spans="1:1" ht="19.5" hidden="1" customHeight="1" x14ac:dyDescent="0.25">
      <c r="A9887" s="4">
        <v>45597</v>
      </c>
    </row>
    <row r="9888" spans="1:1" ht="19.5" hidden="1" customHeight="1" x14ac:dyDescent="0.25">
      <c r="A9888" s="4">
        <v>45597</v>
      </c>
    </row>
    <row r="9889" spans="1:1" ht="19.5" hidden="1" customHeight="1" x14ac:dyDescent="0.25">
      <c r="A9889" s="4">
        <v>45597</v>
      </c>
    </row>
    <row r="9890" spans="1:1" ht="19.5" hidden="1" customHeight="1" x14ac:dyDescent="0.25">
      <c r="A9890" s="4">
        <v>45597</v>
      </c>
    </row>
    <row r="9891" spans="1:1" ht="19.5" hidden="1" customHeight="1" x14ac:dyDescent="0.25">
      <c r="A9891" s="4">
        <v>45597</v>
      </c>
    </row>
    <row r="9892" spans="1:1" ht="19.5" hidden="1" customHeight="1" x14ac:dyDescent="0.25">
      <c r="A9892" s="4">
        <v>45597</v>
      </c>
    </row>
    <row r="9893" spans="1:1" ht="19.5" hidden="1" customHeight="1" x14ac:dyDescent="0.25">
      <c r="A9893" s="4">
        <v>45597</v>
      </c>
    </row>
    <row r="9894" spans="1:1" ht="19.5" hidden="1" customHeight="1" x14ac:dyDescent="0.25">
      <c r="A9894" s="4">
        <v>45597</v>
      </c>
    </row>
    <row r="9895" spans="1:1" ht="19.5" hidden="1" customHeight="1" x14ac:dyDescent="0.25">
      <c r="A9895" s="4">
        <v>45597</v>
      </c>
    </row>
    <row r="9896" spans="1:1" ht="19.5" hidden="1" customHeight="1" x14ac:dyDescent="0.25">
      <c r="A9896" s="4">
        <v>45597</v>
      </c>
    </row>
    <row r="9897" spans="1:1" ht="19.5" hidden="1" customHeight="1" x14ac:dyDescent="0.25">
      <c r="A9897" s="4">
        <v>45597</v>
      </c>
    </row>
    <row r="9898" spans="1:1" ht="19.5" hidden="1" customHeight="1" x14ac:dyDescent="0.25">
      <c r="A9898" s="4">
        <v>45597</v>
      </c>
    </row>
    <row r="9899" spans="1:1" ht="19.5" hidden="1" customHeight="1" x14ac:dyDescent="0.25">
      <c r="A9899" s="4">
        <v>45597</v>
      </c>
    </row>
    <row r="9900" spans="1:1" ht="19.5" hidden="1" customHeight="1" x14ac:dyDescent="0.25">
      <c r="A9900" s="4">
        <v>45597</v>
      </c>
    </row>
    <row r="9901" spans="1:1" ht="19.5" hidden="1" customHeight="1" x14ac:dyDescent="0.25">
      <c r="A9901" s="4">
        <v>45597</v>
      </c>
    </row>
    <row r="9902" spans="1:1" ht="19.5" hidden="1" customHeight="1" x14ac:dyDescent="0.25">
      <c r="A9902" s="4">
        <v>45597</v>
      </c>
    </row>
    <row r="9903" spans="1:1" ht="19.5" hidden="1" customHeight="1" x14ac:dyDescent="0.25">
      <c r="A9903" s="4">
        <v>45597</v>
      </c>
    </row>
    <row r="9904" spans="1:1" ht="19.5" hidden="1" customHeight="1" x14ac:dyDescent="0.25">
      <c r="A9904" s="4">
        <v>45597</v>
      </c>
    </row>
    <row r="9905" spans="1:1" ht="19.5" hidden="1" customHeight="1" x14ac:dyDescent="0.25">
      <c r="A9905" s="4">
        <v>45597</v>
      </c>
    </row>
    <row r="9906" spans="1:1" ht="19.5" hidden="1" customHeight="1" x14ac:dyDescent="0.25">
      <c r="A9906" s="4">
        <v>45597</v>
      </c>
    </row>
    <row r="9907" spans="1:1" ht="19.5" hidden="1" customHeight="1" x14ac:dyDescent="0.25">
      <c r="A9907" s="4">
        <v>45597</v>
      </c>
    </row>
    <row r="9908" spans="1:1" ht="19.5" hidden="1" customHeight="1" x14ac:dyDescent="0.25">
      <c r="A9908" s="4">
        <v>45597</v>
      </c>
    </row>
    <row r="9909" spans="1:1" ht="19.5" hidden="1" customHeight="1" x14ac:dyDescent="0.25">
      <c r="A9909" s="4">
        <v>45597</v>
      </c>
    </row>
    <row r="9910" spans="1:1" ht="19.5" hidden="1" customHeight="1" x14ac:dyDescent="0.25">
      <c r="A9910" s="4">
        <v>45597</v>
      </c>
    </row>
    <row r="9911" spans="1:1" ht="19.5" hidden="1" customHeight="1" x14ac:dyDescent="0.25">
      <c r="A9911" s="4">
        <v>45597</v>
      </c>
    </row>
    <row r="9912" spans="1:1" ht="19.5" hidden="1" customHeight="1" x14ac:dyDescent="0.25">
      <c r="A9912" s="4">
        <v>45597</v>
      </c>
    </row>
    <row r="9913" spans="1:1" ht="19.5" hidden="1" customHeight="1" x14ac:dyDescent="0.25">
      <c r="A9913" s="4">
        <v>45597</v>
      </c>
    </row>
    <row r="9914" spans="1:1" ht="19.5" hidden="1" customHeight="1" x14ac:dyDescent="0.25">
      <c r="A9914" s="4">
        <v>45597</v>
      </c>
    </row>
    <row r="9915" spans="1:1" ht="19.5" hidden="1" customHeight="1" x14ac:dyDescent="0.25">
      <c r="A9915" s="4">
        <v>45597</v>
      </c>
    </row>
    <row r="9916" spans="1:1" ht="19.5" hidden="1" customHeight="1" x14ac:dyDescent="0.25">
      <c r="A9916" s="4">
        <v>45597</v>
      </c>
    </row>
    <row r="9917" spans="1:1" ht="19.5" hidden="1" customHeight="1" x14ac:dyDescent="0.25">
      <c r="A9917" s="4">
        <v>45597</v>
      </c>
    </row>
    <row r="9918" spans="1:1" ht="19.5" hidden="1" customHeight="1" x14ac:dyDescent="0.25">
      <c r="A9918" s="4">
        <v>45597</v>
      </c>
    </row>
    <row r="9919" spans="1:1" ht="19.5" hidden="1" customHeight="1" x14ac:dyDescent="0.25">
      <c r="A9919" s="4">
        <v>45597</v>
      </c>
    </row>
    <row r="9920" spans="1:1" ht="19.5" hidden="1" customHeight="1" x14ac:dyDescent="0.25">
      <c r="A9920" s="4">
        <v>45597</v>
      </c>
    </row>
    <row r="9921" spans="1:1" ht="19.5" hidden="1" customHeight="1" x14ac:dyDescent="0.25">
      <c r="A9921" s="4">
        <v>45597</v>
      </c>
    </row>
    <row r="9922" spans="1:1" ht="19.5" hidden="1" customHeight="1" x14ac:dyDescent="0.25">
      <c r="A9922" s="4">
        <v>45597</v>
      </c>
    </row>
    <row r="9923" spans="1:1" ht="19.5" hidden="1" customHeight="1" x14ac:dyDescent="0.25">
      <c r="A9923" s="4">
        <v>45597</v>
      </c>
    </row>
    <row r="9924" spans="1:1" ht="19.5" hidden="1" customHeight="1" x14ac:dyDescent="0.25">
      <c r="A9924" s="4">
        <v>45597</v>
      </c>
    </row>
    <row r="9925" spans="1:1" ht="19.5" hidden="1" customHeight="1" x14ac:dyDescent="0.25">
      <c r="A9925" s="4">
        <v>45597</v>
      </c>
    </row>
    <row r="9926" spans="1:1" ht="19.5" hidden="1" customHeight="1" x14ac:dyDescent="0.25">
      <c r="A9926" s="4">
        <v>45597</v>
      </c>
    </row>
    <row r="9927" spans="1:1" ht="19.5" hidden="1" customHeight="1" x14ac:dyDescent="0.25">
      <c r="A9927" s="4">
        <v>45597</v>
      </c>
    </row>
    <row r="9928" spans="1:1" ht="19.5" hidden="1" customHeight="1" x14ac:dyDescent="0.25">
      <c r="A9928" s="4">
        <v>45597</v>
      </c>
    </row>
    <row r="9929" spans="1:1" ht="19.5" hidden="1" customHeight="1" x14ac:dyDescent="0.25">
      <c r="A9929" s="4">
        <v>45597</v>
      </c>
    </row>
    <row r="9930" spans="1:1" ht="19.5" hidden="1" customHeight="1" x14ac:dyDescent="0.25">
      <c r="A9930" s="4">
        <v>45597</v>
      </c>
    </row>
    <row r="9931" spans="1:1" ht="19.5" hidden="1" customHeight="1" x14ac:dyDescent="0.25">
      <c r="A9931" s="4">
        <v>45597</v>
      </c>
    </row>
    <row r="9932" spans="1:1" ht="19.5" hidden="1" customHeight="1" x14ac:dyDescent="0.25">
      <c r="A9932" s="4">
        <v>45597</v>
      </c>
    </row>
    <row r="9933" spans="1:1" ht="19.5" hidden="1" customHeight="1" x14ac:dyDescent="0.25">
      <c r="A9933" s="4">
        <v>45597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S373"/>
  <sheetViews>
    <sheetView topLeftCell="A358" zoomScaleNormal="100" workbookViewId="0">
      <selection activeCell="L373" sqref="L373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>
        <v>652014</v>
      </c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40756</v>
      </c>
      <c r="G39" s="1"/>
      <c r="H39" s="14"/>
    </row>
    <row r="40" spans="1:8" ht="21.75" customHeight="1" x14ac:dyDescent="0.25">
      <c r="A40" s="2">
        <v>45268</v>
      </c>
      <c r="B40" s="7"/>
      <c r="C40" s="7">
        <v>621720</v>
      </c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1260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19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19" ht="21.75" customHeight="1" x14ac:dyDescent="0.25">
      <c r="A50" s="2">
        <v>45278</v>
      </c>
      <c r="B50" s="7">
        <v>85000</v>
      </c>
      <c r="C50" s="7">
        <v>337560</v>
      </c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1140</v>
      </c>
      <c r="G50" s="1"/>
      <c r="H50" s="14"/>
    </row>
    <row r="51" spans="1:19" ht="21.75" customHeight="1" x14ac:dyDescent="0.25">
      <c r="A51" s="2">
        <v>45279</v>
      </c>
      <c r="B51" s="7">
        <v>70000</v>
      </c>
      <c r="C51" s="7">
        <v>652760</v>
      </c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660</v>
      </c>
      <c r="G51" s="1"/>
      <c r="H51" s="14"/>
    </row>
    <row r="52" spans="1:19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19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19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19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19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19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19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19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19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  <c r="S60">
        <f>50000-46190</f>
        <v>3810</v>
      </c>
    </row>
    <row r="61" spans="1:19" ht="21.75" customHeight="1" x14ac:dyDescent="0.25">
      <c r="A61" s="2">
        <v>45289</v>
      </c>
      <c r="B61" s="7"/>
      <c r="C61" s="7">
        <v>351342</v>
      </c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1430</v>
      </c>
      <c r="G61" s="1"/>
      <c r="H61" s="14"/>
    </row>
    <row r="62" spans="1:19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19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19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19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  <c r="S65">
        <f>85000-83860</f>
        <v>1140</v>
      </c>
    </row>
    <row r="66" spans="1:19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19" ht="21.75" customHeight="1" x14ac:dyDescent="0.25">
      <c r="A67" s="2">
        <v>45295</v>
      </c>
      <c r="B67" s="7">
        <v>75000</v>
      </c>
      <c r="C67" s="7">
        <v>1732808</v>
      </c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225</v>
      </c>
      <c r="G67" s="1"/>
      <c r="H67" s="14"/>
      <c r="S67">
        <f>SUM(S60:S65)</f>
        <v>4950</v>
      </c>
    </row>
    <row r="68" spans="1:19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19" ht="21.75" customHeight="1" x14ac:dyDescent="0.25">
      <c r="A69" s="2">
        <v>45297</v>
      </c>
      <c r="B69" s="7"/>
      <c r="C69" s="7">
        <v>371122</v>
      </c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90450</v>
      </c>
      <c r="G69" s="1"/>
      <c r="H69" s="14"/>
    </row>
    <row r="70" spans="1:19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19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19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19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19" ht="21.75" customHeight="1" x14ac:dyDescent="0.25">
      <c r="A74" s="2">
        <v>45302</v>
      </c>
      <c r="B74" s="7"/>
      <c r="C74" s="7">
        <v>803881</v>
      </c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8090</v>
      </c>
      <c r="G74" s="1"/>
      <c r="H74" s="14"/>
    </row>
    <row r="75" spans="1:19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19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19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19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19" ht="21.75" customHeight="1" x14ac:dyDescent="0.25">
      <c r="A79" s="2">
        <v>45307</v>
      </c>
      <c r="B79" s="7"/>
      <c r="C79" s="7">
        <v>335944</v>
      </c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4710</v>
      </c>
      <c r="G79" s="1"/>
      <c r="H79" s="14"/>
    </row>
    <row r="80" spans="1:19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13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13" ht="21.75" customHeight="1" x14ac:dyDescent="0.25">
      <c r="A82" s="2">
        <v>45310</v>
      </c>
      <c r="B82" s="7"/>
      <c r="C82" s="7">
        <v>1205204</v>
      </c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268945</v>
      </c>
      <c r="G82" s="1"/>
      <c r="H82" s="14"/>
    </row>
    <row r="83" spans="1:13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13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13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13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13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13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13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13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13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13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13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13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  <c r="M94" t="s">
        <v>1544</v>
      </c>
    </row>
    <row r="95" spans="1:13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13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>
        <v>376048</v>
      </c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27790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>
        <v>932566</v>
      </c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174980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>
        <v>95000</v>
      </c>
      <c r="C113" s="7"/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>
        <v>699394</v>
      </c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709674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>
        <v>319036</v>
      </c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464510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63400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63400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48900</v>
      </c>
      <c r="E344" s="7">
        <f>SUMIFS(AMB_Bricks_Expance_Sheet[Amount],AMB_Bricks_Expance_Sheet[Date],Daily_Cashbook[[#This Row],[Date]])</f>
        <v>8140</v>
      </c>
      <c r="F344" s="8">
        <f>(Daily_Cashbook[[#This Row],[Received Ammount office]]+Daily_Cashbook[[#This Row],[From Sales]]+Daily_Cashbook[[#This Row],[Coal Cost (Office)]])-Daily_Cashbook[[#This Row],[Vata Total Cost]]</f>
        <v>40760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43500</v>
      </c>
      <c r="E345" s="7">
        <f>SUMIFS(AMB_Bricks_Expance_Sheet[Amount],AMB_Bricks_Expance_Sheet[Date],Daily_Cashbook[[#This Row],[Date]])</f>
        <v>5600</v>
      </c>
      <c r="F345" s="8">
        <f>(Daily_Cashbook[[#This Row],[Received Ammount office]]+Daily_Cashbook[[#This Row],[From Sales]]+Daily_Cashbook[[#This Row],[Coal Cost (Office)]])-Daily_Cashbook[[#This Row],[Vata Total Cost]]</f>
        <v>37900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30800</v>
      </c>
      <c r="E346" s="7">
        <f>SUMIFS(AMB_Bricks_Expance_Sheet[Amount],AMB_Bricks_Expance_Sheet[Date],Daily_Cashbook[[#This Row],[Date]])</f>
        <v>1720</v>
      </c>
      <c r="F346" s="8">
        <f>(Daily_Cashbook[[#This Row],[Received Ammount office]]+Daily_Cashbook[[#This Row],[From Sales]]+Daily_Cashbook[[#This Row],[Coal Cost (Office)]])-Daily_Cashbook[[#This Row],[Vata Total Cost]]</f>
        <v>29080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116800</v>
      </c>
      <c r="E347" s="7">
        <f>SUMIFS(AMB_Bricks_Expance_Sheet[Amount],AMB_Bricks_Expance_Sheet[Date],Daily_Cashbook[[#This Row],[Date]])</f>
        <v>69460</v>
      </c>
      <c r="F347" s="8">
        <f>(Daily_Cashbook[[#This Row],[Received Ammount office]]+Daily_Cashbook[[#This Row],[From Sales]]+Daily_Cashbook[[#This Row],[Coal Cost (Office)]])-Daily_Cashbook[[#This Row],[Vata Total Cost]]</f>
        <v>47340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54000</v>
      </c>
      <c r="E348" s="7">
        <f>SUMIFS(AMB_Bricks_Expance_Sheet[Amount],AMB_Bricks_Expance_Sheet[Date],Daily_Cashbook[[#This Row],[Date]])</f>
        <v>6240</v>
      </c>
      <c r="F348" s="8">
        <f>(Daily_Cashbook[[#This Row],[Received Ammount office]]+Daily_Cashbook[[#This Row],[From Sales]]+Daily_Cashbook[[#This Row],[Coal Cost (Office)]])-Daily_Cashbook[[#This Row],[Vata Total Cost]]</f>
        <v>47760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159850</v>
      </c>
      <c r="E349" s="7">
        <f>SUMIFS(AMB_Bricks_Expance_Sheet[Amount],AMB_Bricks_Expance_Sheet[Date],Daily_Cashbook[[#This Row],[Date]])</f>
        <v>1650</v>
      </c>
      <c r="F349" s="8">
        <f>(Daily_Cashbook[[#This Row],[Received Ammount office]]+Daily_Cashbook[[#This Row],[From Sales]]+Daily_Cashbook[[#This Row],[Coal Cost (Office)]])-Daily_Cashbook[[#This Row],[Vata Total Cost]]</f>
        <v>158200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69250</v>
      </c>
      <c r="E350" s="7">
        <f>SUMIFS(AMB_Bricks_Expance_Sheet[Amount],AMB_Bricks_Expance_Sheet[Date],Daily_Cashbook[[#This Row],[Date]])</f>
        <v>3390</v>
      </c>
      <c r="F350" s="8">
        <f>(Daily_Cashbook[[#This Row],[Received Ammount office]]+Daily_Cashbook[[#This Row],[From Sales]]+Daily_Cashbook[[#This Row],[Coal Cost (Office)]])-Daily_Cashbook[[#This Row],[Vata Total Cost]]</f>
        <v>65860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146220</v>
      </c>
      <c r="E351" s="7">
        <f>SUMIFS(AMB_Bricks_Expance_Sheet[Amount],AMB_Bricks_Expance_Sheet[Date],Daily_Cashbook[[#This Row],[Date]])</f>
        <v>10130</v>
      </c>
      <c r="F351" s="8">
        <f>(Daily_Cashbook[[#This Row],[Received Ammount office]]+Daily_Cashbook[[#This Row],[From Sales]]+Daily_Cashbook[[#This Row],[Coal Cost (Office)]])-Daily_Cashbook[[#This Row],[Vata Total Cost]]</f>
        <v>136090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22000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22000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47179.6</v>
      </c>
      <c r="E354" s="7">
        <f>SUMIFS(AMB_Bricks_Expance_Sheet[Amount],AMB_Bricks_Expance_Sheet[Date],Daily_Cashbook[[#This Row],[Date]])</f>
        <v>21370</v>
      </c>
      <c r="F354" s="8">
        <f>(Daily_Cashbook[[#This Row],[Received Ammount office]]+Daily_Cashbook[[#This Row],[From Sales]]+Daily_Cashbook[[#This Row],[Coal Cost (Office)]])-Daily_Cashbook[[#This Row],[Vata Total Cost]]</f>
        <v>25809.599999999999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38500</v>
      </c>
      <c r="E355" s="7">
        <f>SUMIFS(AMB_Bricks_Expance_Sheet[Amount],AMB_Bricks_Expance_Sheet[Date],Daily_Cashbook[[#This Row],[Date]])</f>
        <v>6000</v>
      </c>
      <c r="F355" s="8">
        <f>(Daily_Cashbook[[#This Row],[Received Ammount office]]+Daily_Cashbook[[#This Row],[From Sales]]+Daily_Cashbook[[#This Row],[Coal Cost (Office)]])-Daily_Cashbook[[#This Row],[Vata Total Cost]]</f>
        <v>32500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86800</v>
      </c>
      <c r="E356" s="7">
        <f>SUMIFS(AMB_Bricks_Expance_Sheet[Amount],AMB_Bricks_Expance_Sheet[Date],Daily_Cashbook[[#This Row],[Date]])</f>
        <v>19350</v>
      </c>
      <c r="F356" s="8">
        <f>(Daily_Cashbook[[#This Row],[Received Ammount office]]+Daily_Cashbook[[#This Row],[From Sales]]+Daily_Cashbook[[#This Row],[Coal Cost (Office)]])-Daily_Cashbook[[#This Row],[Vata Total Cost]]</f>
        <v>67450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21350</v>
      </c>
      <c r="E357" s="7">
        <f>SUMIFS(AMB_Bricks_Expance_Sheet[Amount],AMB_Bricks_Expance_Sheet[Date],Daily_Cashbook[[#This Row],[Date]])</f>
        <v>7480</v>
      </c>
      <c r="F357" s="8">
        <f>(Daily_Cashbook[[#This Row],[Received Ammount office]]+Daily_Cashbook[[#This Row],[From Sales]]+Daily_Cashbook[[#This Row],[Coal Cost (Office)]])-Daily_Cashbook[[#This Row],[Vata Total Cost]]</f>
        <v>13870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34000</v>
      </c>
      <c r="E358" s="7">
        <f>SUMIFS(AMB_Bricks_Expance_Sheet[Amount],AMB_Bricks_Expance_Sheet[Date],Daily_Cashbook[[#This Row],[Date]])</f>
        <v>20920</v>
      </c>
      <c r="F358" s="8">
        <f>(Daily_Cashbook[[#This Row],[Received Ammount office]]+Daily_Cashbook[[#This Row],[From Sales]]+Daily_Cashbook[[#This Row],[Coal Cost (Office)]])-Daily_Cashbook[[#This Row],[Vata Total Cost]]</f>
        <v>13080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61000</v>
      </c>
      <c r="E359" s="7">
        <f>SUMIFS(AMB_Bricks_Expance_Sheet[Amount],AMB_Bricks_Expance_Sheet[Date],Daily_Cashbook[[#This Row],[Date]])</f>
        <v>20590</v>
      </c>
      <c r="F359" s="8">
        <f>(Daily_Cashbook[[#This Row],[Received Ammount office]]+Daily_Cashbook[[#This Row],[From Sales]]+Daily_Cashbook[[#This Row],[Coal Cost (Office)]])-Daily_Cashbook[[#This Row],[Vata Total Cost]]</f>
        <v>40410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63700</v>
      </c>
      <c r="E360" s="7">
        <f>SUMIFS(AMB_Bricks_Expance_Sheet[Amount],AMB_Bricks_Expance_Sheet[Date],Daily_Cashbook[[#This Row],[Date]])</f>
        <v>34290</v>
      </c>
      <c r="F360" s="8">
        <f>(Daily_Cashbook[[#This Row],[Received Ammount office]]+Daily_Cashbook[[#This Row],[From Sales]]+Daily_Cashbook[[#This Row],[Coal Cost (Office)]])-Daily_Cashbook[[#This Row],[Vata Total Cost]]</f>
        <v>29410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42700</v>
      </c>
      <c r="E361" s="7">
        <f>SUMIFS(AMB_Bricks_Expance_Sheet[Amount],AMB_Bricks_Expance_Sheet[Date],Daily_Cashbook[[#This Row],[Date]])</f>
        <v>35830</v>
      </c>
      <c r="F361" s="8">
        <f>(Daily_Cashbook[[#This Row],[Received Ammount office]]+Daily_Cashbook[[#This Row],[From Sales]]+Daily_Cashbook[[#This Row],[Coal Cost (Office)]])-Daily_Cashbook[[#This Row],[Vata Total Cost]]</f>
        <v>6870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90290</v>
      </c>
      <c r="E362" s="7">
        <f>SUMIFS(AMB_Bricks_Expance_Sheet[Amount],AMB_Bricks_Expance_Sheet[Date],Daily_Cashbook[[#This Row],[Date]])</f>
        <v>4940</v>
      </c>
      <c r="F362" s="8">
        <f>(Daily_Cashbook[[#This Row],[Received Ammount office]]+Daily_Cashbook[[#This Row],[From Sales]]+Daily_Cashbook[[#This Row],[Coal Cost (Office)]])-Daily_Cashbook[[#This Row],[Vata Total Cost]]</f>
        <v>85350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31450</v>
      </c>
      <c r="E363" s="7">
        <f>SUMIFS(AMB_Bricks_Expance_Sheet[Amount],AMB_Bricks_Expance_Sheet[Date],Daily_Cashbook[[#This Row],[Date]])</f>
        <v>30610</v>
      </c>
      <c r="F363" s="8">
        <f>(Daily_Cashbook[[#This Row],[Received Ammount office]]+Daily_Cashbook[[#This Row],[From Sales]]+Daily_Cashbook[[#This Row],[Coal Cost (Office)]])-Daily_Cashbook[[#This Row],[Vata Total Cost]]</f>
        <v>840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31900</v>
      </c>
      <c r="E364" s="7">
        <f>SUMIFS(AMB_Bricks_Expance_Sheet[Amount],AMB_Bricks_Expance_Sheet[Date],Daily_Cashbook[[#This Row],[Date]])</f>
        <v>21010</v>
      </c>
      <c r="F364" s="8">
        <f>(Daily_Cashbook[[#This Row],[Received Ammount office]]+Daily_Cashbook[[#This Row],[From Sales]]+Daily_Cashbook[[#This Row],[Coal Cost (Office)]])-Daily_Cashbook[[#This Row],[Vata Total Cost]]</f>
        <v>10890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43100</v>
      </c>
      <c r="E365" s="7">
        <f>SUMIFS(AMB_Bricks_Expance_Sheet[Amount],AMB_Bricks_Expance_Sheet[Date],Daily_Cashbook[[#This Row],[Date]])</f>
        <v>34290</v>
      </c>
      <c r="F365" s="8">
        <f>(Daily_Cashbook[[#This Row],[Received Ammount office]]+Daily_Cashbook[[#This Row],[From Sales]]+Daily_Cashbook[[#This Row],[Coal Cost (Office)]])-Daily_Cashbook[[#This Row],[Vata Total Cost]]</f>
        <v>8810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21000</v>
      </c>
      <c r="E366" s="7">
        <f>SUMIFS(AMB_Bricks_Expance_Sheet[Amount],AMB_Bricks_Expance_Sheet[Date],Daily_Cashbook[[#This Row],[Date]])</f>
        <v>19540</v>
      </c>
      <c r="F366" s="8">
        <f>(Daily_Cashbook[[#This Row],[Received Ammount office]]+Daily_Cashbook[[#This Row],[From Sales]]+Daily_Cashbook[[#This Row],[Coal Cost (Office)]])-Daily_Cashbook[[#This Row],[Vata Total Cost]]</f>
        <v>1460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85900</v>
      </c>
      <c r="E367" s="7">
        <f>SUMIFS(AMB_Bricks_Expance_Sheet[Amount],AMB_Bricks_Expance_Sheet[Date],Daily_Cashbook[[#This Row],[Date]])</f>
        <v>85130</v>
      </c>
      <c r="F367" s="8">
        <f>(Daily_Cashbook[[#This Row],[Received Ammount office]]+Daily_Cashbook[[#This Row],[From Sales]]+Daily_Cashbook[[#This Row],[Coal Cost (Office)]])-Daily_Cashbook[[#This Row],[Vata Total Cost]]</f>
        <v>770</v>
      </c>
      <c r="G367" s="1"/>
      <c r="H367" s="14"/>
    </row>
    <row r="368" spans="1:8" ht="21.75" customHeight="1" x14ac:dyDescent="0.25">
      <c r="A368" s="2">
        <v>45596</v>
      </c>
      <c r="B368" s="7"/>
      <c r="C368" s="7"/>
      <c r="D368" s="7">
        <f>SUMIFS(Vata_Sales[Final Price],Vata_Sales[Date],Daily_Cashbook[[#This Row],[Date]])</f>
        <v>55700</v>
      </c>
      <c r="E368" s="7">
        <f>SUMIFS(AMB_Bricks_Expance_Sheet[Amount],AMB_Bricks_Expance_Sheet[Date],Daily_Cashbook[[#This Row],[Date]])</f>
        <v>55150</v>
      </c>
      <c r="F368" s="8">
        <f>(Daily_Cashbook[[#This Row],[Received Ammount office]]+Daily_Cashbook[[#This Row],[From Sales]]+Daily_Cashbook[[#This Row],[Coal Cost (Office)]])-Daily_Cashbook[[#This Row],[Vata Total Cost]]</f>
        <v>550</v>
      </c>
      <c r="G368" s="1"/>
      <c r="H368" s="14"/>
    </row>
    <row r="369" spans="1:7" ht="21.75" customHeight="1" x14ac:dyDescent="0.25">
      <c r="A369" s="15" t="s">
        <v>35</v>
      </c>
      <c r="B369" s="16">
        <f>SUBTOTAL(109,Daily_Cashbook[Received Ammount office])</f>
        <v>2256000</v>
      </c>
      <c r="C369" s="16">
        <f>SUBTOTAL(109,Daily_Cashbook[Coal Cost (Office)])</f>
        <v>18084597</v>
      </c>
      <c r="D369" s="16">
        <f>SUBTOTAL(109,Daily_Cashbook[From Sales])</f>
        <v>44751834.702</v>
      </c>
      <c r="E369" s="16">
        <f>SUBTOTAL(109,Daily_Cashbook[Vata Total Cost])</f>
        <v>40381751</v>
      </c>
      <c r="F369" s="17">
        <f>SUBTOTAL(109,Daily_Cashbook[Return to Office])</f>
        <v>24710680.702</v>
      </c>
      <c r="G369" s="51"/>
    </row>
    <row r="373" spans="1:7" ht="21.75" customHeight="1" x14ac:dyDescent="0.25">
      <c r="D373" s="14">
        <f>SUM(Daily_Cashbook[[#Totals],[Received Ammount office]:[Coal Cost (Office)]])-Daily_Cashbook[[#Totals],[Return to Office]]</f>
        <v>-4370083.7019999996</v>
      </c>
    </row>
  </sheetData>
  <conditionalFormatting sqref="C3:C368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2024-11-06T09:14:39Z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