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B3C45EC5-9A5F-4817-B3DE-384330A6B1E1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163" i="8" l="1"/>
  <c r="I9164" i="8"/>
  <c r="I9165" i="8"/>
  <c r="I9166" i="8"/>
  <c r="I9167" i="8"/>
  <c r="I9168" i="8"/>
  <c r="J9163" i="8"/>
  <c r="L9163" i="8" s="1"/>
  <c r="H9163" i="8" s="1"/>
  <c r="J9164" i="8"/>
  <c r="L9164" i="8" s="1"/>
  <c r="J9165" i="8"/>
  <c r="L9165" i="8" s="1"/>
  <c r="J9166" i="8"/>
  <c r="L9166" i="8" s="1"/>
  <c r="J9167" i="8"/>
  <c r="J9168" i="8"/>
  <c r="L9168" i="8" s="1"/>
  <c r="H9168" i="8" s="1"/>
  <c r="L9167" i="8"/>
  <c r="H9167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H9155" i="8" s="1"/>
  <c r="J9156" i="8"/>
  <c r="L9156" i="8" s="1"/>
  <c r="J9157" i="8"/>
  <c r="L9157" i="8" s="1"/>
  <c r="J9158" i="8"/>
  <c r="L9158" i="8" s="1"/>
  <c r="J9159" i="8"/>
  <c r="L9159" i="8" s="1"/>
  <c r="H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H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J9144" i="8"/>
  <c r="J9145" i="8"/>
  <c r="J9146" i="8"/>
  <c r="L9146" i="8" s="1"/>
  <c r="H9146" i="8" s="1"/>
  <c r="L9143" i="8"/>
  <c r="H9143" i="8" s="1"/>
  <c r="L9144" i="8"/>
  <c r="H9144" i="8" s="1"/>
  <c r="L9145" i="8"/>
  <c r="H9145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J9140" i="8"/>
  <c r="J9141" i="8"/>
  <c r="L9141" i="8" s="1"/>
  <c r="J9142" i="8"/>
  <c r="L9142" i="8" s="1"/>
  <c r="L9139" i="8"/>
  <c r="L9140" i="8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J9117" i="8"/>
  <c r="J9118" i="8"/>
  <c r="J9119" i="8"/>
  <c r="L9116" i="8"/>
  <c r="L9117" i="8"/>
  <c r="H9117" i="8" s="1"/>
  <c r="L9118" i="8"/>
  <c r="H9118" i="8" s="1"/>
  <c r="L9119" i="8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J9113" i="8"/>
  <c r="L9113" i="8" s="1"/>
  <c r="J9114" i="8"/>
  <c r="L9114" i="8" s="1"/>
  <c r="J9115" i="8"/>
  <c r="L9115" i="8" s="1"/>
  <c r="L9112" i="8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J9100" i="8"/>
  <c r="L9100" i="8" s="1"/>
  <c r="J9101" i="8"/>
  <c r="L9101" i="8" s="1"/>
  <c r="J9102" i="8"/>
  <c r="L9102" i="8" s="1"/>
  <c r="L9099" i="8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J9047" i="8"/>
  <c r="J9048" i="8"/>
  <c r="L9048" i="8" s="1"/>
  <c r="J9049" i="8"/>
  <c r="L9049" i="8" s="1"/>
  <c r="H9049" i="8" s="1"/>
  <c r="L9046" i="8"/>
  <c r="H9046" i="8" s="1"/>
  <c r="L9047" i="8"/>
  <c r="H9047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J8988" i="8"/>
  <c r="J8989" i="8"/>
  <c r="J8990" i="8"/>
  <c r="L8990" i="8" s="1"/>
  <c r="H8990" i="8" s="1"/>
  <c r="L8987" i="8"/>
  <c r="H8987" i="8" s="1"/>
  <c r="L8988" i="8"/>
  <c r="H8988" i="8" s="1"/>
  <c r="L8989" i="8"/>
  <c r="H8989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L8966" i="8" s="1"/>
  <c r="H8966" i="8" s="1"/>
  <c r="J8967" i="8"/>
  <c r="L8967" i="8" s="1"/>
  <c r="H8967" i="8" s="1"/>
  <c r="L8964" i="8"/>
  <c r="H8964" i="8" s="1"/>
  <c r="L8965" i="8"/>
  <c r="H8965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H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H8861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H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166" i="8" l="1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<sst xmlns="http://schemas.openxmlformats.org/spreadsheetml/2006/main" count="60331" uniqueCount="1541">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</sst>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1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168" totalsRowShown="0" headerRowDxfId="80" dataDxfId="79">
  <autoFilter ref="A1:P9168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611" totalsRowShown="0" headerRowDxfId="58">
  <autoFilter ref="A1:I9611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8" dataDxfId="46" totalsRowDxfId="44" headerRowBorderDxfId="47" tableBorderDxfId="45" totalsRowBorderDxfId="43">
  <sortState xmlns:xlrd2="http://schemas.microsoft.com/office/spreadsheetml/2017/richdata2" ref="A3:G367">
    <sortCondition sortBy="cellColor" ref="C2:C367" dxfId="42"/>
  </sortState>
  <tableColumns count="7">
    <tableColumn id="1" xr3:uid="{B754403C-4D9E-4B20-BD04-DDCEA8F28754}" name="Date" totalsRowLabel="Total" dataDxfId="41" totalsRowDxfId="40"/>
    <tableColumn id="2" xr3:uid="{2BD9404D-8AF3-4FF1-A0AC-2B9FFE98E27D}" name="Received Ammount office" totalsRowFunction="sum" dataDxfId="39" totalsRowDxfId="38"/>
    <tableColumn id="6" xr3:uid="{D8D3760E-EAFD-4F2C-8149-35442445DF46}" name="Coal Cost (Office)" totalsRowFunction="sum" dataDxfId="37" totalsRowDxfId="36"/>
    <tableColumn id="3" xr3:uid="{A2106D52-6268-4A66-A9ED-5157FE84FB55}" name="From Sales" totalsRowFunction="sum" dataDxfId="35" totalsRowDxfId="34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3" totalsRowDxfId="3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1" totalsRowDxfId="30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9" totalsRowDxfId="28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7" headerRowBorderDxfId="26" tableBorderDxfId="25" totalsRowBorderDxfId="24">
  <autoFilter ref="A1:H6" xr:uid="{7DB653EE-9AC4-4DF7-9321-07A12AD50C33}"/>
  <tableColumns count="8">
    <tableColumn id="1" xr3:uid="{8EDB222B-0FA1-4AA0-B0C9-50BE6F300161}" name="Date" dataDxfId="23"/>
    <tableColumn id="2" xr3:uid="{50099710-5FEE-468B-BCDB-5FC8F9D62107}" name="Address" dataDxfId="22"/>
    <tableColumn id="3" xr3:uid="{3646BA84-98C0-4AD4-8B6F-071269A0B5E1}" name="Product Name" dataDxfId="21"/>
    <tableColumn id="4" xr3:uid="{214BE172-A90B-4AD7-856F-CADD69475868}" name="Quantity" dataDxfId="20"/>
    <tableColumn id="5" xr3:uid="{FCEB5DE0-27FA-418A-904C-B0248413BDE5}" name="Rate" dataDxfId="19"/>
    <tableColumn id="6" xr3:uid="{DA88AFF5-071E-478C-B742-D1150ACDF354}" name="Price" dataDxfId="18"/>
    <tableColumn id="7" xr3:uid="{3B755BF1-A420-4046-9277-A6D5391A8576}" name="Discount" dataDxfId="17"/>
    <tableColumn id="8" xr3:uid="{A95B33AF-E48F-4D6A-A528-46ED04263955}" name="Final Amount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15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14" dataDxfId="13" tableBorderDxfId="12">
  <autoFilter ref="I18:J25" xr:uid="{5B4C7238-22C1-434A-84E1-0B6F3FA4F3D4}"/>
  <tableColumns count="2">
    <tableColumn id="1" xr3:uid="{51E5809F-E80B-421D-AFCF-88E119F707A5}" name="InventoryName" dataDxfId="11"/>
    <tableColumn id="2" xr3:uid="{58CFA1BA-79C5-4916-9F45-3725F464F20C}" name="InventoryShort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168"/>
  <sheetViews>
    <sheetView zoomScaleNormal="100" workbookViewId="0">
      <pane ySplit="1" topLeftCell="A9155" activePane="bottomLeft" state="frozen"/>
      <selection pane="bottomLeft" activeCell="L9163" sqref="L9163:L9168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-166191372.08706999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1121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1121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1090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77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K9137" s="78"/>
      <c r="L9137" s="37">
        <f>Vata_Sales[[#This Row],[Price]]-Vata_Sales[[#This Row],[Discount]]</f>
        <v>9000</v>
      </c>
      <c r="M9137" s="78"/>
      <c r="N9137" s="79" t="str">
        <f>VLOOKUP(Vata_Sales[[#This Row],[Product Name]],Category_table[#Data],2,0)</f>
        <v>2no</v>
      </c>
      <c r="O9137" s="79">
        <f>VLOOKUP(Vata_Sales[[#This Row],[Product Name]],Category_table[#Data],3,0)</f>
        <v>3</v>
      </c>
      <c r="P9137" s="80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77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K9138" s="78"/>
      <c r="L9138" s="37">
        <f>Vata_Sales[[#This Row],[Price]]-Vata_Sales[[#This Row],[Discount]]</f>
        <v>45000</v>
      </c>
      <c r="M9138" s="78"/>
      <c r="N9138" s="79" t="str">
        <f>VLOOKUP(Vata_Sales[[#This Row],[Product Name]],Category_table[#Data],2,0)</f>
        <v>Kara</v>
      </c>
      <c r="O9138" s="79">
        <f>VLOOKUP(Vata_Sales[[#This Row],[Product Name]],Category_table[#Data],3,0)</f>
        <v>4</v>
      </c>
      <c r="P9138" s="80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77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K9139" s="78"/>
      <c r="L9139" s="37">
        <f>Vata_Sales[[#This Row],[Price]]-Vata_Sales[[#This Row],[Discount]]</f>
        <v>7500</v>
      </c>
      <c r="M9139" s="78"/>
      <c r="N9139" s="79" t="str">
        <f>VLOOKUP(Vata_Sales[[#This Row],[Product Name]],Category_table[#Data],2,0)</f>
        <v>Kara</v>
      </c>
      <c r="O9139" s="79">
        <f>VLOOKUP(Vata_Sales[[#This Row],[Product Name]],Category_table[#Data],3,0)</f>
        <v>4</v>
      </c>
      <c r="P9139" s="80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77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K9140" s="78"/>
      <c r="L9140" s="37">
        <f>Vata_Sales[[#This Row],[Price]]-Vata_Sales[[#This Row],[Discount]]</f>
        <v>22500</v>
      </c>
      <c r="M9140" s="78"/>
      <c r="N9140" s="79" t="str">
        <f>VLOOKUP(Vata_Sales[[#This Row],[Product Name]],Category_table[#Data],2,0)</f>
        <v>Kara</v>
      </c>
      <c r="O9140" s="79">
        <f>VLOOKUP(Vata_Sales[[#This Row],[Product Name]],Category_table[#Data],3,0)</f>
        <v>4</v>
      </c>
      <c r="P9140" s="80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77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K9141" s="78"/>
      <c r="L9141" s="37">
        <f>Vata_Sales[[#This Row],[Price]]-Vata_Sales[[#This Row],[Discount]]</f>
        <v>13800</v>
      </c>
      <c r="M9141" s="78"/>
      <c r="N9141" s="79" t="str">
        <f>VLOOKUP(Vata_Sales[[#This Row],[Product Name]],Category_table[#Data],2,0)</f>
        <v>Goyra</v>
      </c>
      <c r="O9141" s="79">
        <f>VLOOKUP(Vata_Sales[[#This Row],[Product Name]],Category_table[#Data],3,0)</f>
        <v>6</v>
      </c>
      <c r="P9141" s="80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77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K9142" s="78"/>
      <c r="L9142" s="37">
        <f>Vata_Sales[[#This Row],[Price]]-Vata_Sales[[#This Row],[Discount]]</f>
        <v>15000</v>
      </c>
      <c r="M9142" s="78"/>
      <c r="N9142" s="79" t="str">
        <f>VLOOKUP(Vata_Sales[[#This Row],[Product Name]],Category_table[#Data],2,0)</f>
        <v>Kara</v>
      </c>
      <c r="O9142" s="79">
        <f>VLOOKUP(Vata_Sales[[#This Row],[Product Name]],Category_table[#Data],3,0)</f>
        <v>4</v>
      </c>
      <c r="P9142" s="80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77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K9143" s="78"/>
      <c r="L9143" s="37">
        <f>Vata_Sales[[#This Row],[Price]]-Vata_Sales[[#This Row],[Discount]]</f>
        <v>27000</v>
      </c>
      <c r="M9143" s="78"/>
      <c r="N9143" s="79" t="str">
        <f>VLOOKUP(Vata_Sales[[#This Row],[Product Name]],Category_table[#Data],2,0)</f>
        <v>2no</v>
      </c>
      <c r="O9143" s="79">
        <f>VLOOKUP(Vata_Sales[[#This Row],[Product Name]],Category_table[#Data],3,0)</f>
        <v>3</v>
      </c>
      <c r="P9143" s="80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77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K9144" s="78"/>
      <c r="L9144" s="37">
        <f>Vata_Sales[[#This Row],[Price]]-Vata_Sales[[#This Row],[Discount]]</f>
        <v>9900</v>
      </c>
      <c r="M9144" s="78"/>
      <c r="N9144" s="79" t="str">
        <f>VLOOKUP(Vata_Sales[[#This Row],[Product Name]],Category_table[#Data],2,0)</f>
        <v>2no</v>
      </c>
      <c r="O9144" s="79">
        <f>VLOOKUP(Vata_Sales[[#This Row],[Product Name]],Category_table[#Data],3,0)</f>
        <v>3</v>
      </c>
      <c r="P9144" s="80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77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 s="78">
        <v>500</v>
      </c>
      <c r="L9145" s="37">
        <f>Vata_Sales[[#This Row],[Price]]-Vata_Sales[[#This Row],[Discount]]</f>
        <v>66000</v>
      </c>
      <c r="M9145" s="78"/>
      <c r="N9145" s="79" t="str">
        <f>VLOOKUP(Vata_Sales[[#This Row],[Product Name]],Category_table[#Data],2,0)</f>
        <v>1no</v>
      </c>
      <c r="O9145" s="79">
        <f>VLOOKUP(Vata_Sales[[#This Row],[Product Name]],Category_table[#Data],3,0)</f>
        <v>1</v>
      </c>
      <c r="P9145" s="80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77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K9146" s="78"/>
      <c r="L9146" s="37">
        <f>Vata_Sales[[#This Row],[Price]]-Vata_Sales[[#This Row],[Discount]]</f>
        <v>22500</v>
      </c>
      <c r="M9146" s="78"/>
      <c r="N9146" s="79" t="str">
        <f>VLOOKUP(Vata_Sales[[#This Row],[Product Name]],Category_table[#Data],2,0)</f>
        <v>Kara</v>
      </c>
      <c r="O9146" s="79">
        <f>VLOOKUP(Vata_Sales[[#This Row],[Product Name]],Category_table[#Data],3,0)</f>
        <v>4</v>
      </c>
      <c r="P9146" s="80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77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K9147" s="78"/>
      <c r="L9147" s="37">
        <f>Vata_Sales[[#This Row],[Price]]-Vata_Sales[[#This Row],[Discount]]</f>
        <v>14000</v>
      </c>
      <c r="M9147" s="78"/>
      <c r="N9147" s="79" t="str">
        <f>VLOOKUP(Vata_Sales[[#This Row],[Product Name]],Category_table[#Data],2,0)</f>
        <v>Kara</v>
      </c>
      <c r="O9147" s="79">
        <f>VLOOKUP(Vata_Sales[[#This Row],[Product Name]],Category_table[#Data],3,0)</f>
        <v>4</v>
      </c>
      <c r="P9147" s="80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77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K9148" s="78"/>
      <c r="L9148" s="37">
        <f>Vata_Sales[[#This Row],[Price]]-Vata_Sales[[#This Row],[Discount]]</f>
        <v>3600</v>
      </c>
      <c r="M9148" s="78"/>
      <c r="N9148" s="79" t="str">
        <f>VLOOKUP(Vata_Sales[[#This Row],[Product Name]],Category_table[#Data],2,0)</f>
        <v>2no</v>
      </c>
      <c r="O9148" s="79">
        <f>VLOOKUP(Vata_Sales[[#This Row],[Product Name]],Category_table[#Data],3,0)</f>
        <v>3</v>
      </c>
      <c r="P9148" s="80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77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K9149" s="78"/>
      <c r="L9149" s="37">
        <f>Vata_Sales[[#This Row],[Price]]-Vata_Sales[[#This Row],[Discount]]</f>
        <v>1800</v>
      </c>
      <c r="M9149" s="78"/>
      <c r="N9149" s="79" t="str">
        <f>VLOOKUP(Vata_Sales[[#This Row],[Product Name]],Category_table[#Data],2,0)</f>
        <v>2no</v>
      </c>
      <c r="O9149" s="79">
        <f>VLOOKUP(Vata_Sales[[#This Row],[Product Name]],Category_table[#Data],3,0)</f>
        <v>3</v>
      </c>
      <c r="P9149" s="80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77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K9150" s="78"/>
      <c r="L9150" s="37">
        <f>Vata_Sales[[#This Row],[Price]]-Vata_Sales[[#This Row],[Discount]]</f>
        <v>9000</v>
      </c>
      <c r="M9150" s="78"/>
      <c r="N9150" s="79" t="str">
        <f>VLOOKUP(Vata_Sales[[#This Row],[Product Name]],Category_table[#Data],2,0)</f>
        <v>2no</v>
      </c>
      <c r="O9150" s="79">
        <f>VLOOKUP(Vata_Sales[[#This Row],[Product Name]],Category_table[#Data],3,0)</f>
        <v>3</v>
      </c>
      <c r="P9150" s="80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77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K9151" s="78"/>
      <c r="L9151" s="37">
        <f>Vata_Sales[[#This Row],[Price]]-Vata_Sales[[#This Row],[Discount]]</f>
        <v>2600</v>
      </c>
      <c r="M9151" s="78"/>
      <c r="N9151" s="79" t="str">
        <f>VLOOKUP(Vata_Sales[[#This Row],[Product Name]],Category_table[#Data],2,0)</f>
        <v>Adla_3</v>
      </c>
      <c r="O9151" s="79">
        <f>VLOOKUP(Vata_Sales[[#This Row],[Product Name]],Category_table[#Data],3,0)</f>
        <v>9</v>
      </c>
      <c r="P9151" s="80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77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 s="78">
        <v>100</v>
      </c>
      <c r="L9152" s="37">
        <f>Vata_Sales[[#This Row],[Price]]-Vata_Sales[[#This Row],[Discount]]</f>
        <v>4100</v>
      </c>
      <c r="M9152" s="78"/>
      <c r="N9152" s="79" t="str">
        <f>VLOOKUP(Vata_Sales[[#This Row],[Product Name]],Category_table[#Data],2,0)</f>
        <v>Goyra</v>
      </c>
      <c r="O9152" s="79">
        <f>VLOOKUP(Vata_Sales[[#This Row],[Product Name]],Category_table[#Data],3,0)</f>
        <v>6</v>
      </c>
      <c r="P9152" s="80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1018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77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K9153" s="78"/>
      <c r="L9153" s="37">
        <f>Vata_Sales[[#This Row],[Price]]-Vata_Sales[[#This Row],[Discount]]</f>
        <v>3000</v>
      </c>
      <c r="M9153" s="78"/>
      <c r="N9153" s="79" t="str">
        <f>VLOOKUP(Vata_Sales[[#This Row],[Product Name]],Category_table[#Data],2,0)</f>
        <v>Adla_1</v>
      </c>
      <c r="O9153" s="79">
        <f>VLOOKUP(Vata_Sales[[#This Row],[Product Name]],Category_table[#Data],3,0)</f>
        <v>7</v>
      </c>
      <c r="P9153" s="80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1121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77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K9154" s="78"/>
      <c r="L9154" s="37">
        <f>Vata_Sales[[#This Row],[Price]]-Vata_Sales[[#This Row],[Discount]]</f>
        <v>29400.000000000004</v>
      </c>
      <c r="M9154" s="78"/>
      <c r="N9154" s="79" t="str">
        <f>VLOOKUP(Vata_Sales[[#This Row],[Product Name]],Category_table[#Data],2,0)</f>
        <v>3no</v>
      </c>
      <c r="O9154" s="79">
        <f>VLOOKUP(Vata_Sales[[#This Row],[Product Name]],Category_table[#Data],3,0)</f>
        <v>5</v>
      </c>
      <c r="P9154" s="80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77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K9155" s="78"/>
      <c r="L9155" s="37">
        <f>Vata_Sales[[#This Row],[Price]]-Vata_Sales[[#This Row],[Discount]]</f>
        <v>9200</v>
      </c>
      <c r="M9155" s="78"/>
      <c r="N9155" s="79" t="str">
        <f>VLOOKUP(Vata_Sales[[#This Row],[Product Name]],Category_table[#Data],2,0)</f>
        <v>2no</v>
      </c>
      <c r="O9155" s="79">
        <f>VLOOKUP(Vata_Sales[[#This Row],[Product Name]],Category_table[#Data],3,0)</f>
        <v>3</v>
      </c>
      <c r="P9155" s="80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1121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77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K9156" s="78"/>
      <c r="L9156" s="37">
        <f>Vata_Sales[[#This Row],[Price]]-Vata_Sales[[#This Row],[Discount]]</f>
        <v>29400.000000000004</v>
      </c>
      <c r="M9156" s="78"/>
      <c r="N9156" s="79" t="str">
        <f>VLOOKUP(Vata_Sales[[#This Row],[Product Name]],Category_table[#Data],2,0)</f>
        <v>3no</v>
      </c>
      <c r="O9156" s="79">
        <f>VLOOKUP(Vata_Sales[[#This Row],[Product Name]],Category_table[#Data],3,0)</f>
        <v>5</v>
      </c>
      <c r="P9156" s="80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77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K9157" s="78"/>
      <c r="L9157" s="37">
        <f>Vata_Sales[[#This Row],[Price]]-Vata_Sales[[#This Row],[Discount]]</f>
        <v>22500</v>
      </c>
      <c r="M9157" s="78"/>
      <c r="N9157" s="79" t="str">
        <f>VLOOKUP(Vata_Sales[[#This Row],[Product Name]],Category_table[#Data],2,0)</f>
        <v>Kara</v>
      </c>
      <c r="O9157" s="79">
        <f>VLOOKUP(Vata_Sales[[#This Row],[Product Name]],Category_table[#Data],3,0)</f>
        <v>4</v>
      </c>
      <c r="P9157" s="80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77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K9158" s="78"/>
      <c r="L9158" s="37">
        <f>Vata_Sales[[#This Row],[Price]]-Vata_Sales[[#This Row],[Discount]]</f>
        <v>9000</v>
      </c>
      <c r="M9158" s="78"/>
      <c r="N9158" s="79" t="str">
        <f>VLOOKUP(Vata_Sales[[#This Row],[Product Name]],Category_table[#Data],2,0)</f>
        <v>2no</v>
      </c>
      <c r="O9158" s="79">
        <f>VLOOKUP(Vata_Sales[[#This Row],[Product Name]],Category_table[#Data],3,0)</f>
        <v>3</v>
      </c>
      <c r="P9158" s="80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77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K9159" s="78"/>
      <c r="L9159" s="37">
        <f>Vata_Sales[[#This Row],[Price]]-Vata_Sales[[#This Row],[Discount]]</f>
        <v>50000</v>
      </c>
      <c r="M9159" s="78"/>
      <c r="N9159" s="79" t="str">
        <f>VLOOKUP(Vata_Sales[[#This Row],[Product Name]],Category_table[#Data],2,0)</f>
        <v>1no</v>
      </c>
      <c r="O9159" s="79">
        <f>VLOOKUP(Vata_Sales[[#This Row],[Product Name]],Category_table[#Data],3,0)</f>
        <v>1</v>
      </c>
      <c r="P9159" s="80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77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K9160" s="78"/>
      <c r="L9160" s="37">
        <f>Vata_Sales[[#This Row],[Price]]-Vata_Sales[[#This Row],[Discount]]</f>
        <v>50000</v>
      </c>
      <c r="M9160" s="78"/>
      <c r="N9160" s="79" t="str">
        <f>VLOOKUP(Vata_Sales[[#This Row],[Product Name]],Category_table[#Data],2,0)</f>
        <v>1no</v>
      </c>
      <c r="O9160" s="79">
        <f>VLOOKUP(Vata_Sales[[#This Row],[Product Name]],Category_table[#Data],3,0)</f>
        <v>1</v>
      </c>
      <c r="P9160" s="80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77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K9161" s="78"/>
      <c r="L9161" s="37">
        <f>Vata_Sales[[#This Row],[Price]]-Vata_Sales[[#This Row],[Discount]]</f>
        <v>9000</v>
      </c>
      <c r="M9161" s="78"/>
      <c r="N9161" s="79" t="str">
        <f>VLOOKUP(Vata_Sales[[#This Row],[Product Name]],Category_table[#Data],2,0)</f>
        <v>2no</v>
      </c>
      <c r="O9161" s="79">
        <f>VLOOKUP(Vata_Sales[[#This Row],[Product Name]],Category_table[#Data],3,0)</f>
        <v>3</v>
      </c>
      <c r="P9161" s="80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77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K9162" s="78"/>
      <c r="L9162" s="37">
        <f>Vata_Sales[[#This Row],[Price]]-Vata_Sales[[#This Row],[Discount]]</f>
        <v>22500</v>
      </c>
      <c r="M9162" s="78"/>
      <c r="N9162" s="79" t="str">
        <f>VLOOKUP(Vata_Sales[[#This Row],[Product Name]],Category_table[#Data],2,0)</f>
        <v>Kara</v>
      </c>
      <c r="O9162" s="79">
        <f>VLOOKUP(Vata_Sales[[#This Row],[Product Name]],Category_table[#Data],3,0)</f>
        <v>4</v>
      </c>
      <c r="P9162" s="80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77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K9163" s="78"/>
      <c r="L9163" s="37">
        <f>Vata_Sales[[#This Row],[Price]]-Vata_Sales[[#This Row],[Discount]]</f>
        <v>14000</v>
      </c>
      <c r="M9163" s="78"/>
      <c r="N9163" s="79" t="str">
        <f>VLOOKUP(Vata_Sales[[#This Row],[Product Name]],Category_table[#Data],2,0)</f>
        <v>Kara</v>
      </c>
      <c r="O9163" s="79">
        <f>VLOOKUP(Vata_Sales[[#This Row],[Product Name]],Category_table[#Data],3,0)</f>
        <v>4</v>
      </c>
      <c r="P9163" s="80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77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K9164" s="78"/>
      <c r="L9164" s="37">
        <f>Vata_Sales[[#This Row],[Price]]-Vata_Sales[[#This Row],[Discount]]</f>
        <v>1800</v>
      </c>
      <c r="M9164" s="78"/>
      <c r="N9164" s="79" t="str">
        <f>VLOOKUP(Vata_Sales[[#This Row],[Product Name]],Category_table[#Data],2,0)</f>
        <v>Goyra</v>
      </c>
      <c r="O9164" s="79">
        <f>VLOOKUP(Vata_Sales[[#This Row],[Product Name]],Category_table[#Data],3,0)</f>
        <v>6</v>
      </c>
      <c r="P9164" s="80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77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K9165" s="78"/>
      <c r="L9165" s="37">
        <f>Vata_Sales[[#This Row],[Price]]-Vata_Sales[[#This Row],[Discount]]</f>
        <v>9000</v>
      </c>
      <c r="M9165" s="78"/>
      <c r="N9165" s="79" t="str">
        <f>VLOOKUP(Vata_Sales[[#This Row],[Product Name]],Category_table[#Data],2,0)</f>
        <v>2no</v>
      </c>
      <c r="O9165" s="79">
        <f>VLOOKUP(Vata_Sales[[#This Row],[Product Name]],Category_table[#Data],3,0)</f>
        <v>3</v>
      </c>
      <c r="P9165" s="80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77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K9166" s="78"/>
      <c r="L9166" s="37">
        <f>Vata_Sales[[#This Row],[Price]]-Vata_Sales[[#This Row],[Discount]]</f>
        <v>1800</v>
      </c>
      <c r="M9166" s="78"/>
      <c r="N9166" s="79" t="str">
        <f>VLOOKUP(Vata_Sales[[#This Row],[Product Name]],Category_table[#Data],2,0)</f>
        <v>2no</v>
      </c>
      <c r="O9166" s="79">
        <f>VLOOKUP(Vata_Sales[[#This Row],[Product Name]],Category_table[#Data],3,0)</f>
        <v>3</v>
      </c>
      <c r="P9166" s="80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1121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77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K9167" s="78"/>
      <c r="L9167" s="37">
        <f>Vata_Sales[[#This Row],[Price]]-Vata_Sales[[#This Row],[Discount]]</f>
        <v>29400.000000000004</v>
      </c>
      <c r="M9167" s="78"/>
      <c r="N9167" s="79" t="str">
        <f>VLOOKUP(Vata_Sales[[#This Row],[Product Name]],Category_table[#Data],2,0)</f>
        <v>3no</v>
      </c>
      <c r="O9167" s="79">
        <f>VLOOKUP(Vata_Sales[[#This Row],[Product Name]],Category_table[#Data],3,0)</f>
        <v>5</v>
      </c>
      <c r="P9167" s="80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77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K9168" s="78"/>
      <c r="L9168" s="37">
        <f>Vata_Sales[[#This Row],[Price]]-Vata_Sales[[#This Row],[Discount]]</f>
        <v>15000</v>
      </c>
      <c r="M9168" s="78"/>
      <c r="N9168" s="79" t="str">
        <f>VLOOKUP(Vata_Sales[[#This Row],[Product Name]],Category_table[#Data],2,0)</f>
        <v>Kara</v>
      </c>
      <c r="O9168" s="79">
        <f>VLOOKUP(Vata_Sales[[#This Row],[Product Name]],Category_table[#Data],3,0)</f>
        <v>4</v>
      </c>
      <c r="P9168" s="80">
        <f>VLOOKUP(Vata_Sales[[#This Row],[Product Name]],Category_table[],4,0)</f>
        <v>4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161">
    <cfRule type="duplicateValues" dxfId="0" priority="80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611"/>
  <sheetViews>
    <sheetView zoomScaleNormal="100" workbookViewId="0">
      <pane ySplit="1" topLeftCell="A9450" activePane="bottomLeft" state="frozen"/>
      <selection pane="bottomLeft" activeCell="C9460" sqref="C9460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45506</v>
      </c>
      <c r="B9129" s="3">
        <v>2904</v>
      </c>
      <c r="C9129" s="10" t="s">
        <v>23</v>
      </c>
      <c r="D9129" s="10" t="s">
        <v>20</v>
      </c>
      <c r="E9129" s="10" t="s">
        <v>350</v>
      </c>
      <c r="H9129" s="14">
        <v>900</v>
      </c>
    </row>
    <row r="9130" spans="1:8" ht="19.5" customHeight="1" x14ac:dyDescent="0.25">
      <c r="A9130" s="4">
        <v>45506</v>
      </c>
      <c r="B9130" s="3">
        <v>2904</v>
      </c>
      <c r="C9130" s="10" t="s">
        <v>23</v>
      </c>
      <c r="D9130" s="10" t="s">
        <v>20</v>
      </c>
      <c r="E9130" s="10" t="s">
        <v>44</v>
      </c>
      <c r="H9130" s="14">
        <v>340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H9131" s="14">
        <v>600</v>
      </c>
    </row>
    <row r="9132" spans="1:8" ht="19.5" customHeight="1" x14ac:dyDescent="0.25">
      <c r="A9132" s="4">
        <v>45506</v>
      </c>
      <c r="B9132" s="3">
        <v>2904</v>
      </c>
      <c r="C9132" s="10" t="s">
        <v>172</v>
      </c>
      <c r="D9132" s="10" t="s">
        <v>20</v>
      </c>
      <c r="H9132" s="14">
        <v>200</v>
      </c>
    </row>
    <row r="9133" spans="1:8" ht="19.5" customHeight="1" x14ac:dyDescent="0.25">
      <c r="A9133" s="4">
        <v>45507</v>
      </c>
      <c r="B9133" s="3">
        <v>2905</v>
      </c>
      <c r="C9133" s="10" t="s">
        <v>926</v>
      </c>
      <c r="D9133" s="10" t="s">
        <v>470</v>
      </c>
      <c r="G9133" s="10">
        <v>116.66</v>
      </c>
      <c r="H9133" s="14">
        <v>12505</v>
      </c>
    </row>
    <row r="9134" spans="1:8" ht="19.5" customHeight="1" x14ac:dyDescent="0.25">
      <c r="A9134" s="4">
        <v>45507</v>
      </c>
      <c r="B9134" s="3">
        <v>2905</v>
      </c>
      <c r="C9134" s="10" t="s">
        <v>23</v>
      </c>
      <c r="D9134" s="10" t="s">
        <v>29</v>
      </c>
      <c r="E9134" s="10" t="s">
        <v>1528</v>
      </c>
      <c r="H9134" s="14">
        <v>250</v>
      </c>
    </row>
    <row r="9135" spans="1:8" ht="19.5" customHeight="1" x14ac:dyDescent="0.25">
      <c r="A9135" s="4">
        <v>45507</v>
      </c>
      <c r="B9135" s="3">
        <v>2905</v>
      </c>
      <c r="C9135" s="10" t="s">
        <v>24</v>
      </c>
      <c r="D9135" s="10" t="s">
        <v>174</v>
      </c>
      <c r="E9135" s="10" t="s">
        <v>857</v>
      </c>
      <c r="G9135" s="10">
        <v>5</v>
      </c>
      <c r="H9135" s="14">
        <v>3000</v>
      </c>
    </row>
    <row r="9136" spans="1:8" ht="19.5" customHeight="1" x14ac:dyDescent="0.25">
      <c r="A9136" s="4">
        <v>45508</v>
      </c>
      <c r="B9136" s="3">
        <v>2906</v>
      </c>
      <c r="C9136" s="10" t="s">
        <v>23</v>
      </c>
      <c r="D9136" s="10" t="s">
        <v>20</v>
      </c>
      <c r="E9136" s="10" t="s">
        <v>350</v>
      </c>
      <c r="H9136" s="14">
        <v>900</v>
      </c>
    </row>
    <row r="9137" spans="1:8" ht="19.5" customHeight="1" x14ac:dyDescent="0.25">
      <c r="A9137" s="4">
        <v>45508</v>
      </c>
      <c r="B9137" s="3">
        <v>2906</v>
      </c>
      <c r="C9137" s="10" t="s">
        <v>23</v>
      </c>
      <c r="D9137" s="10" t="s">
        <v>20</v>
      </c>
      <c r="E9137" s="10" t="s">
        <v>44</v>
      </c>
      <c r="H9137" s="14">
        <v>340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22</v>
      </c>
      <c r="H9138" s="14">
        <v>600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873</v>
      </c>
      <c r="H9139" s="14">
        <v>100</v>
      </c>
    </row>
    <row r="9140" spans="1:8" ht="19.5" customHeight="1" x14ac:dyDescent="0.25">
      <c r="A9140" s="4">
        <v>45508</v>
      </c>
      <c r="B9140" s="3">
        <v>2907</v>
      </c>
      <c r="C9140" s="10" t="s">
        <v>24</v>
      </c>
      <c r="D9140" s="10" t="s">
        <v>174</v>
      </c>
      <c r="E9140" s="10" t="s">
        <v>279</v>
      </c>
      <c r="G9140" s="10">
        <v>7</v>
      </c>
      <c r="H9140" s="14">
        <v>4200</v>
      </c>
    </row>
    <row r="9141" spans="1:8" ht="19.5" customHeight="1" x14ac:dyDescent="0.25">
      <c r="A9141" s="4">
        <v>45510</v>
      </c>
      <c r="B9141" s="3">
        <v>2908</v>
      </c>
      <c r="C9141" s="10" t="s">
        <v>24</v>
      </c>
      <c r="D9141" s="10" t="s">
        <v>174</v>
      </c>
      <c r="E9141" s="10" t="s">
        <v>857</v>
      </c>
      <c r="G9141" s="10">
        <v>7</v>
      </c>
      <c r="H9141" s="14">
        <v>4200</v>
      </c>
    </row>
    <row r="9142" spans="1:8" ht="19.5" customHeight="1" x14ac:dyDescent="0.25">
      <c r="A9142" s="4">
        <v>45510</v>
      </c>
      <c r="B9142" s="3">
        <v>2908</v>
      </c>
      <c r="C9142" s="10" t="s">
        <v>23</v>
      </c>
      <c r="D9142" s="10" t="s">
        <v>20</v>
      </c>
      <c r="E9142" s="10" t="s">
        <v>350</v>
      </c>
      <c r="H9142" s="14">
        <v>900</v>
      </c>
    </row>
    <row r="9143" spans="1:8" ht="19.5" customHeight="1" x14ac:dyDescent="0.25">
      <c r="A9143" s="4">
        <v>45510</v>
      </c>
      <c r="B9143" s="3">
        <v>2908</v>
      </c>
      <c r="C9143" s="10" t="s">
        <v>23</v>
      </c>
      <c r="D9143" s="10" t="s">
        <v>20</v>
      </c>
      <c r="E9143" s="10" t="s">
        <v>44</v>
      </c>
      <c r="H9143" s="14">
        <v>340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22</v>
      </c>
      <c r="E9144" s="10" t="s">
        <v>27</v>
      </c>
      <c r="H9144" s="14">
        <v>200</v>
      </c>
    </row>
    <row r="9145" spans="1:8" ht="19.5" customHeight="1" x14ac:dyDescent="0.25">
      <c r="A9145" s="4">
        <v>45512</v>
      </c>
      <c r="B9145" s="3">
        <v>2909</v>
      </c>
      <c r="C9145" s="10" t="s">
        <v>23</v>
      </c>
      <c r="D9145" s="10" t="s">
        <v>20</v>
      </c>
      <c r="E9145" s="10" t="s">
        <v>350</v>
      </c>
      <c r="H9145" s="14">
        <v>900</v>
      </c>
    </row>
    <row r="9146" spans="1:8" ht="19.5" customHeight="1" x14ac:dyDescent="0.25">
      <c r="A9146" s="4">
        <v>45512</v>
      </c>
      <c r="B9146" s="3">
        <v>2909</v>
      </c>
      <c r="C9146" s="10" t="s">
        <v>23</v>
      </c>
      <c r="D9146" s="10" t="s">
        <v>20</v>
      </c>
      <c r="E9146" s="10" t="s">
        <v>44</v>
      </c>
      <c r="H9146" s="14">
        <v>340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372</v>
      </c>
      <c r="E9147" s="10" t="s">
        <v>27</v>
      </c>
      <c r="F9147" s="10" t="s">
        <v>47</v>
      </c>
      <c r="H9147" s="14">
        <v>550</v>
      </c>
    </row>
    <row r="9148" spans="1:8" ht="19.5" customHeight="1" x14ac:dyDescent="0.25">
      <c r="A9148" s="4">
        <v>45512</v>
      </c>
      <c r="B9148" s="3">
        <v>2909</v>
      </c>
      <c r="C9148" s="10" t="s">
        <v>926</v>
      </c>
      <c r="D9148" s="10" t="s">
        <v>58</v>
      </c>
      <c r="G9148" s="10">
        <v>2</v>
      </c>
      <c r="H9148" s="14">
        <v>580</v>
      </c>
    </row>
    <row r="9149" spans="1:8" ht="19.5" customHeight="1" x14ac:dyDescent="0.25">
      <c r="A9149" s="4">
        <v>45514</v>
      </c>
      <c r="B9149" s="3">
        <v>2910</v>
      </c>
      <c r="C9149" s="10" t="s">
        <v>23</v>
      </c>
      <c r="D9149" s="10" t="s">
        <v>20</v>
      </c>
      <c r="E9149" s="10" t="s">
        <v>350</v>
      </c>
      <c r="H9149" s="14">
        <v>900</v>
      </c>
    </row>
    <row r="9150" spans="1:8" ht="19.5" customHeight="1" x14ac:dyDescent="0.25">
      <c r="A9150" s="4">
        <v>45514</v>
      </c>
      <c r="B9150" s="3">
        <v>2910</v>
      </c>
      <c r="C9150" s="10" t="s">
        <v>23</v>
      </c>
      <c r="D9150" s="10" t="s">
        <v>20</v>
      </c>
      <c r="E9150" s="10" t="s">
        <v>44</v>
      </c>
      <c r="H9150" s="14">
        <v>340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64</v>
      </c>
      <c r="E9151" s="10" t="s">
        <v>424</v>
      </c>
      <c r="H9151" s="14">
        <v>200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192</v>
      </c>
      <c r="E9152" s="10" t="s">
        <v>27</v>
      </c>
      <c r="H9152" s="14">
        <v>100</v>
      </c>
    </row>
    <row r="9153" spans="1:8" ht="19.5" customHeight="1" x14ac:dyDescent="0.25">
      <c r="A9153" s="4">
        <v>45514</v>
      </c>
      <c r="B9153" s="3">
        <v>2911</v>
      </c>
      <c r="C9153" s="10" t="s">
        <v>72</v>
      </c>
      <c r="D9153" s="10" t="s">
        <v>1028</v>
      </c>
      <c r="E9153" s="10" t="s">
        <v>1093</v>
      </c>
      <c r="F9153" s="10" t="s">
        <v>131</v>
      </c>
      <c r="H9153" s="14">
        <v>5000</v>
      </c>
    </row>
    <row r="9154" spans="1:8" ht="19.5" customHeight="1" x14ac:dyDescent="0.25">
      <c r="A9154" s="4">
        <v>45516</v>
      </c>
      <c r="B9154" s="3">
        <v>2912</v>
      </c>
      <c r="C9154" s="10" t="s">
        <v>72</v>
      </c>
      <c r="D9154" s="10" t="s">
        <v>202</v>
      </c>
      <c r="E9154" s="10" t="s">
        <v>1014</v>
      </c>
      <c r="F9154" s="10" t="s">
        <v>25</v>
      </c>
      <c r="H9154" s="14">
        <v>2470</v>
      </c>
    </row>
    <row r="9155" spans="1:8" ht="19.5" customHeight="1" x14ac:dyDescent="0.25">
      <c r="A9155" s="4">
        <v>45516</v>
      </c>
      <c r="B9155" s="3">
        <v>2912</v>
      </c>
      <c r="C9155" s="10" t="s">
        <v>24</v>
      </c>
      <c r="D9155" s="10" t="s">
        <v>513</v>
      </c>
      <c r="E9155" s="10" t="s">
        <v>279</v>
      </c>
      <c r="H9155" s="14">
        <v>140</v>
      </c>
    </row>
    <row r="9156" spans="1:8" ht="19.5" customHeight="1" x14ac:dyDescent="0.25">
      <c r="A9156" s="4">
        <v>45516</v>
      </c>
      <c r="B9156" s="3">
        <v>2913</v>
      </c>
      <c r="C9156" s="10" t="s">
        <v>23</v>
      </c>
      <c r="D9156" s="10" t="s">
        <v>20</v>
      </c>
      <c r="E9156" s="10" t="s">
        <v>350</v>
      </c>
      <c r="H9156" s="14">
        <v>900</v>
      </c>
    </row>
    <row r="9157" spans="1:8" ht="19.5" customHeight="1" x14ac:dyDescent="0.25">
      <c r="A9157" s="4">
        <v>45516</v>
      </c>
      <c r="B9157" s="3">
        <v>2913</v>
      </c>
      <c r="C9157" s="10" t="s">
        <v>23</v>
      </c>
      <c r="D9157" s="10" t="s">
        <v>20</v>
      </c>
      <c r="E9157" s="10" t="s">
        <v>44</v>
      </c>
      <c r="H9157" s="14">
        <v>340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22</v>
      </c>
      <c r="H9158" s="14">
        <v>20</v>
      </c>
    </row>
    <row r="9159" spans="1:8" ht="19.5" customHeight="1" x14ac:dyDescent="0.25">
      <c r="A9159" s="4">
        <v>45517</v>
      </c>
      <c r="B9159" s="3">
        <v>2914</v>
      </c>
      <c r="C9159" s="10" t="s">
        <v>72</v>
      </c>
      <c r="D9159" s="10" t="s">
        <v>202</v>
      </c>
      <c r="E9159" s="10" t="s">
        <v>1014</v>
      </c>
      <c r="F9159" s="10" t="s">
        <v>25</v>
      </c>
      <c r="H9159" s="14">
        <v>3515</v>
      </c>
    </row>
    <row r="9160" spans="1:8" ht="19.5" customHeight="1" x14ac:dyDescent="0.25">
      <c r="A9160" s="4">
        <v>45517</v>
      </c>
      <c r="B9160" s="3">
        <v>2914</v>
      </c>
      <c r="C9160" s="10" t="s">
        <v>24</v>
      </c>
      <c r="D9160" s="10" t="s">
        <v>1206</v>
      </c>
      <c r="H9160" s="14">
        <v>600</v>
      </c>
    </row>
    <row r="9161" spans="1:8" ht="19.5" customHeight="1" x14ac:dyDescent="0.25">
      <c r="A9161" s="4">
        <v>45518</v>
      </c>
      <c r="B9161" s="3">
        <v>2915</v>
      </c>
      <c r="C9161" s="10" t="s">
        <v>26</v>
      </c>
      <c r="D9161" s="10" t="s">
        <v>274</v>
      </c>
      <c r="E9161" s="10" t="s">
        <v>1529</v>
      </c>
      <c r="F9161" s="10" t="s">
        <v>467</v>
      </c>
      <c r="H9161" s="14">
        <v>3300</v>
      </c>
    </row>
    <row r="9162" spans="1:8" ht="19.5" customHeight="1" x14ac:dyDescent="0.25">
      <c r="A9162" s="4">
        <v>45518</v>
      </c>
      <c r="B9162" s="3">
        <v>2916</v>
      </c>
      <c r="C9162" s="10" t="s">
        <v>72</v>
      </c>
      <c r="D9162" s="10" t="s">
        <v>202</v>
      </c>
      <c r="E9162" s="10" t="s">
        <v>1014</v>
      </c>
      <c r="F9162" s="10" t="s">
        <v>25</v>
      </c>
      <c r="H9162" s="14">
        <v>2850</v>
      </c>
    </row>
    <row r="9163" spans="1:8" ht="19.5" customHeight="1" x14ac:dyDescent="0.25">
      <c r="A9163" s="4">
        <v>45518</v>
      </c>
      <c r="B9163" s="3">
        <v>2916</v>
      </c>
      <c r="C9163" s="10" t="s">
        <v>24</v>
      </c>
      <c r="D9163" s="10" t="s">
        <v>1206</v>
      </c>
      <c r="H9163" s="14">
        <v>400</v>
      </c>
    </row>
    <row r="9164" spans="1:8" ht="19.5" customHeight="1" x14ac:dyDescent="0.25">
      <c r="A9164" s="4">
        <v>45518</v>
      </c>
      <c r="B9164" s="3">
        <v>2917</v>
      </c>
      <c r="C9164" s="10" t="s">
        <v>23</v>
      </c>
      <c r="D9164" s="10" t="s">
        <v>20</v>
      </c>
      <c r="E9164" s="10" t="s">
        <v>350</v>
      </c>
      <c r="H9164" s="14">
        <v>900</v>
      </c>
    </row>
    <row r="9165" spans="1:8" ht="19.5" customHeight="1" x14ac:dyDescent="0.25">
      <c r="A9165" s="4">
        <v>45518</v>
      </c>
      <c r="B9165" s="3">
        <v>2917</v>
      </c>
      <c r="C9165" s="10" t="s">
        <v>23</v>
      </c>
      <c r="D9165" s="10" t="s">
        <v>20</v>
      </c>
      <c r="E9165" s="10" t="s">
        <v>44</v>
      </c>
      <c r="H9165" s="14">
        <v>340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64</v>
      </c>
      <c r="E9166" s="10" t="s">
        <v>424</v>
      </c>
      <c r="H9166" s="14">
        <v>170</v>
      </c>
    </row>
    <row r="9167" spans="1:8" ht="19.5" customHeight="1" x14ac:dyDescent="0.25">
      <c r="A9167" s="4">
        <v>45518</v>
      </c>
      <c r="B9167" s="3">
        <v>2917</v>
      </c>
      <c r="C9167" s="10" t="s">
        <v>70</v>
      </c>
      <c r="D9167" s="10" t="s">
        <v>582</v>
      </c>
      <c r="E9167" s="10" t="s">
        <v>1529</v>
      </c>
      <c r="H9167" s="14">
        <v>350</v>
      </c>
    </row>
    <row r="9168" spans="1:8" ht="19.5" customHeight="1" x14ac:dyDescent="0.25">
      <c r="A9168" s="4">
        <v>45518</v>
      </c>
      <c r="B9168" s="3">
        <v>2918</v>
      </c>
      <c r="C9168" s="10" t="s">
        <v>26</v>
      </c>
      <c r="D9168" s="10" t="s">
        <v>274</v>
      </c>
      <c r="E9168" s="10" t="s">
        <v>1529</v>
      </c>
      <c r="H9168" s="14">
        <v>3300</v>
      </c>
    </row>
    <row r="9169" spans="1:8" ht="19.5" customHeight="1" x14ac:dyDescent="0.25">
      <c r="A9169" s="4">
        <v>45519</v>
      </c>
      <c r="B9169" s="3">
        <v>2919</v>
      </c>
      <c r="C9169" s="10" t="s">
        <v>26</v>
      </c>
      <c r="D9169" s="10" t="s">
        <v>274</v>
      </c>
      <c r="E9169" s="10" t="s">
        <v>1529</v>
      </c>
      <c r="F9169" s="10" t="s">
        <v>217</v>
      </c>
      <c r="H9169" s="14">
        <v>3300</v>
      </c>
    </row>
    <row r="9170" spans="1:8" ht="19.5" customHeight="1" x14ac:dyDescent="0.25">
      <c r="A9170" s="4">
        <v>45519</v>
      </c>
      <c r="B9170" s="3">
        <v>2920</v>
      </c>
      <c r="C9170" s="10" t="s">
        <v>26</v>
      </c>
      <c r="D9170" s="10" t="s">
        <v>274</v>
      </c>
      <c r="E9170" s="10" t="s">
        <v>1529</v>
      </c>
      <c r="F9170" s="10" t="s">
        <v>30</v>
      </c>
      <c r="H9170" s="14">
        <v>3500</v>
      </c>
    </row>
    <row r="9171" spans="1:8" ht="19.5" customHeight="1" x14ac:dyDescent="0.25">
      <c r="A9171" s="4">
        <v>45519</v>
      </c>
      <c r="B9171" s="3">
        <v>2920</v>
      </c>
      <c r="C9171" s="10" t="s">
        <v>119</v>
      </c>
      <c r="F9171" s="10" t="s">
        <v>1058</v>
      </c>
      <c r="H9171" s="14">
        <v>1000</v>
      </c>
    </row>
    <row r="9172" spans="1:8" ht="19.5" customHeight="1" x14ac:dyDescent="0.25">
      <c r="A9172" s="4">
        <v>45519</v>
      </c>
      <c r="B9172" s="3">
        <v>2921</v>
      </c>
      <c r="C9172" s="10" t="s">
        <v>26</v>
      </c>
      <c r="D9172" s="10" t="s">
        <v>274</v>
      </c>
      <c r="E9172" s="10" t="s">
        <v>1529</v>
      </c>
      <c r="F9172" s="10" t="s">
        <v>770</v>
      </c>
      <c r="H9172" s="14">
        <v>5000</v>
      </c>
    </row>
    <row r="9173" spans="1:8" ht="19.5" customHeight="1" x14ac:dyDescent="0.25">
      <c r="A9173" s="4">
        <v>45519</v>
      </c>
      <c r="B9173" s="3">
        <v>2922</v>
      </c>
      <c r="C9173" s="10" t="s">
        <v>26</v>
      </c>
      <c r="D9173" s="10" t="s">
        <v>274</v>
      </c>
      <c r="E9173" s="10" t="s">
        <v>1529</v>
      </c>
      <c r="F9173" s="10" t="s">
        <v>148</v>
      </c>
      <c r="H9173" s="14">
        <v>2500</v>
      </c>
    </row>
    <row r="9174" spans="1:8" ht="19.5" customHeight="1" x14ac:dyDescent="0.25">
      <c r="A9174" s="4">
        <v>45520</v>
      </c>
      <c r="B9174" s="3">
        <v>2923</v>
      </c>
      <c r="C9174" s="10" t="s">
        <v>23</v>
      </c>
      <c r="D9174" s="10" t="s">
        <v>20</v>
      </c>
      <c r="E9174" s="10" t="s">
        <v>350</v>
      </c>
      <c r="H9174" s="14">
        <v>900</v>
      </c>
    </row>
    <row r="9175" spans="1:8" ht="19.5" customHeight="1" x14ac:dyDescent="0.25">
      <c r="A9175" s="4">
        <v>45520</v>
      </c>
      <c r="B9175" s="3">
        <v>2923</v>
      </c>
      <c r="C9175" s="10" t="s">
        <v>23</v>
      </c>
      <c r="D9175" s="10" t="s">
        <v>20</v>
      </c>
      <c r="E9175" s="10" t="s">
        <v>44</v>
      </c>
      <c r="H9175" s="14">
        <v>340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22</v>
      </c>
      <c r="H9176" s="14">
        <v>20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64</v>
      </c>
      <c r="E9177" s="10" t="s">
        <v>424</v>
      </c>
      <c r="H9177" s="14">
        <v>100</v>
      </c>
    </row>
    <row r="9178" spans="1:8" ht="19.5" customHeight="1" x14ac:dyDescent="0.25">
      <c r="A9178" s="4">
        <v>45522</v>
      </c>
      <c r="B9178" s="3">
        <v>2925</v>
      </c>
      <c r="C9178" s="10" t="s">
        <v>23</v>
      </c>
      <c r="D9178" s="10" t="s">
        <v>20</v>
      </c>
      <c r="E9178" s="10" t="s">
        <v>350</v>
      </c>
      <c r="H9178" s="14">
        <v>900</v>
      </c>
    </row>
    <row r="9179" spans="1:8" ht="19.5" customHeight="1" x14ac:dyDescent="0.25">
      <c r="A9179" s="4">
        <v>45522</v>
      </c>
      <c r="B9179" s="3">
        <v>2925</v>
      </c>
      <c r="C9179" s="10" t="s">
        <v>23</v>
      </c>
      <c r="D9179" s="10" t="s">
        <v>20</v>
      </c>
      <c r="E9179" s="10" t="s">
        <v>44</v>
      </c>
      <c r="H9179" s="14">
        <v>340</v>
      </c>
    </row>
    <row r="9180" spans="1:8" ht="19.5" customHeight="1" x14ac:dyDescent="0.25">
      <c r="A9180" s="4">
        <v>45522</v>
      </c>
      <c r="B9180" s="3">
        <v>2924</v>
      </c>
      <c r="C9180" s="10" t="s">
        <v>72</v>
      </c>
      <c r="D9180" s="10" t="s">
        <v>202</v>
      </c>
      <c r="E9180" s="10" t="s">
        <v>1014</v>
      </c>
      <c r="F9180" s="10" t="s">
        <v>25</v>
      </c>
      <c r="H9180" s="14">
        <v>2470</v>
      </c>
    </row>
    <row r="9181" spans="1:8" ht="19.5" customHeight="1" x14ac:dyDescent="0.25">
      <c r="A9181" s="4">
        <v>45522</v>
      </c>
      <c r="B9181" s="3">
        <v>2924</v>
      </c>
      <c r="C9181" s="10" t="s">
        <v>24</v>
      </c>
      <c r="D9181" s="10" t="s">
        <v>1206</v>
      </c>
      <c r="H9181" s="14">
        <v>800</v>
      </c>
    </row>
    <row r="9182" spans="1:8" ht="19.5" customHeight="1" x14ac:dyDescent="0.25">
      <c r="A9182" s="4">
        <v>45523</v>
      </c>
      <c r="B9182" s="3">
        <v>2926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2660</v>
      </c>
    </row>
    <row r="9183" spans="1:8" ht="19.5" customHeight="1" x14ac:dyDescent="0.25">
      <c r="A9183" s="4">
        <v>45523</v>
      </c>
      <c r="B9183" s="3">
        <v>2926</v>
      </c>
      <c r="C9183" s="10" t="s">
        <v>24</v>
      </c>
      <c r="D9183" s="10" t="s">
        <v>1206</v>
      </c>
      <c r="H9183" s="14">
        <v>400</v>
      </c>
    </row>
    <row r="9184" spans="1:8" ht="19.5" customHeight="1" x14ac:dyDescent="0.25">
      <c r="A9184" s="4">
        <v>45523</v>
      </c>
      <c r="B9184" s="3">
        <v>2926</v>
      </c>
      <c r="C9184" s="10" t="s">
        <v>24</v>
      </c>
      <c r="D9184" s="10" t="s">
        <v>1206</v>
      </c>
      <c r="H9184" s="14">
        <v>400</v>
      </c>
    </row>
    <row r="9185" spans="1:8" ht="19.5" customHeight="1" x14ac:dyDescent="0.25">
      <c r="A9185" s="4">
        <v>45523</v>
      </c>
      <c r="B9185" s="3">
        <v>2927</v>
      </c>
      <c r="C9185" s="10" t="s">
        <v>926</v>
      </c>
      <c r="D9185" s="10" t="s">
        <v>58</v>
      </c>
      <c r="G9185" s="10">
        <v>10</v>
      </c>
      <c r="H9185" s="14">
        <v>2200</v>
      </c>
    </row>
    <row r="9186" spans="1:8" ht="19.5" customHeight="1" x14ac:dyDescent="0.25">
      <c r="A9186" s="4">
        <v>45523</v>
      </c>
      <c r="B9186" s="3">
        <v>2927</v>
      </c>
      <c r="C9186" s="10" t="s">
        <v>926</v>
      </c>
      <c r="D9186" s="10" t="s">
        <v>58</v>
      </c>
      <c r="E9186" s="10" t="s">
        <v>935</v>
      </c>
      <c r="H9186" s="14">
        <v>150</v>
      </c>
    </row>
    <row r="9187" spans="1:8" ht="19.5" customHeight="1" x14ac:dyDescent="0.25">
      <c r="A9187" s="4">
        <v>45523</v>
      </c>
      <c r="B9187" s="3">
        <v>2927</v>
      </c>
      <c r="C9187" s="10" t="s">
        <v>23</v>
      </c>
      <c r="D9187" s="10" t="s">
        <v>22</v>
      </c>
      <c r="H9187" s="14">
        <v>50</v>
      </c>
    </row>
    <row r="9188" spans="1:8" ht="19.5" customHeight="1" x14ac:dyDescent="0.25">
      <c r="A9188" s="4">
        <v>45524</v>
      </c>
      <c r="B9188" s="3">
        <v>2928</v>
      </c>
      <c r="C9188" s="10" t="s">
        <v>23</v>
      </c>
      <c r="D9188" s="10" t="s">
        <v>20</v>
      </c>
      <c r="E9188" s="10" t="s">
        <v>350</v>
      </c>
      <c r="H9188" s="14">
        <v>900</v>
      </c>
    </row>
    <row r="9189" spans="1:8" ht="19.5" customHeight="1" x14ac:dyDescent="0.25">
      <c r="A9189" s="4">
        <v>45524</v>
      </c>
      <c r="B9189" s="3">
        <v>2928</v>
      </c>
      <c r="C9189" s="10" t="s">
        <v>23</v>
      </c>
      <c r="D9189" s="10" t="s">
        <v>20</v>
      </c>
      <c r="E9189" s="10" t="s">
        <v>44</v>
      </c>
      <c r="H9189" s="14">
        <v>340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564</v>
      </c>
      <c r="H9190" s="14">
        <v>100</v>
      </c>
    </row>
    <row r="9191" spans="1:8" ht="19.5" customHeight="1" x14ac:dyDescent="0.25">
      <c r="A9191" s="4">
        <v>45524</v>
      </c>
      <c r="B9191" s="3">
        <v>2928</v>
      </c>
      <c r="C9191" s="10" t="s">
        <v>172</v>
      </c>
      <c r="D9191" s="10" t="s">
        <v>295</v>
      </c>
      <c r="H9191" s="14">
        <v>100</v>
      </c>
    </row>
    <row r="9192" spans="1:8" ht="19.5" customHeight="1" x14ac:dyDescent="0.25">
      <c r="A9192" s="4">
        <v>45524</v>
      </c>
      <c r="B9192" s="3">
        <v>2929</v>
      </c>
      <c r="C9192" s="10" t="s">
        <v>24</v>
      </c>
      <c r="D9192" s="10" t="s">
        <v>174</v>
      </c>
      <c r="E9192" s="10" t="s">
        <v>279</v>
      </c>
      <c r="H9192" s="14">
        <v>16200</v>
      </c>
    </row>
    <row r="9193" spans="1:8" ht="19.5" customHeight="1" x14ac:dyDescent="0.25">
      <c r="A9193" s="4">
        <v>45524</v>
      </c>
      <c r="B9193" s="3">
        <v>2929</v>
      </c>
      <c r="C9193" s="10" t="s">
        <v>172</v>
      </c>
      <c r="D9193" s="10" t="s">
        <v>20</v>
      </c>
      <c r="H9193" s="14">
        <v>800</v>
      </c>
    </row>
    <row r="9194" spans="1:8" ht="19.5" customHeight="1" x14ac:dyDescent="0.25">
      <c r="A9194" s="4">
        <v>45524</v>
      </c>
      <c r="B9194" s="3">
        <v>2929</v>
      </c>
      <c r="C9194" s="10" t="s">
        <v>23</v>
      </c>
      <c r="D9194" s="10" t="s">
        <v>22</v>
      </c>
      <c r="E9194" s="10" t="s">
        <v>27</v>
      </c>
      <c r="H9194" s="14">
        <v>600</v>
      </c>
    </row>
    <row r="9195" spans="1:8" ht="19.5" customHeight="1" x14ac:dyDescent="0.25">
      <c r="A9195" s="4">
        <v>45524</v>
      </c>
      <c r="B9195" s="3">
        <v>2929</v>
      </c>
      <c r="C9195" s="10" t="s">
        <v>24</v>
      </c>
      <c r="D9195" s="10" t="s">
        <v>1206</v>
      </c>
      <c r="H9195" s="14">
        <v>400</v>
      </c>
    </row>
    <row r="9196" spans="1:8" ht="19.5" customHeight="1" x14ac:dyDescent="0.25">
      <c r="A9196" s="4">
        <v>45524</v>
      </c>
      <c r="B9196" s="3">
        <v>2930</v>
      </c>
      <c r="C9196" s="10" t="s">
        <v>72</v>
      </c>
      <c r="D9196" s="10" t="s">
        <v>202</v>
      </c>
      <c r="E9196" s="10" t="s">
        <v>1093</v>
      </c>
      <c r="F9196" s="10" t="s">
        <v>25</v>
      </c>
      <c r="H9196" s="14">
        <v>40000</v>
      </c>
    </row>
    <row r="9197" spans="1:8" ht="19.5" customHeight="1" x14ac:dyDescent="0.25">
      <c r="A9197" s="4">
        <v>45525</v>
      </c>
      <c r="B9197" s="3">
        <v>2931</v>
      </c>
      <c r="C9197" s="10" t="s">
        <v>72</v>
      </c>
      <c r="D9197" s="10" t="s">
        <v>202</v>
      </c>
      <c r="E9197" s="10" t="s">
        <v>1014</v>
      </c>
      <c r="F9197" s="10" t="s">
        <v>25</v>
      </c>
      <c r="H9197" s="14">
        <v>4560</v>
      </c>
    </row>
    <row r="9198" spans="1:8" ht="19.5" customHeight="1" x14ac:dyDescent="0.25">
      <c r="A9198" s="4">
        <v>45525</v>
      </c>
      <c r="B9198" s="3">
        <v>2931</v>
      </c>
      <c r="C9198" s="10" t="s">
        <v>24</v>
      </c>
      <c r="D9198" s="10" t="s">
        <v>1206</v>
      </c>
      <c r="H9198" s="14">
        <v>400</v>
      </c>
    </row>
    <row r="9199" spans="1:8" ht="19.5" customHeight="1" x14ac:dyDescent="0.25">
      <c r="A9199" s="4">
        <v>45525</v>
      </c>
      <c r="B9199" s="3">
        <v>2932</v>
      </c>
      <c r="C9199" s="10" t="s">
        <v>70</v>
      </c>
      <c r="D9199" s="10" t="s">
        <v>37</v>
      </c>
      <c r="E9199" s="10" t="s">
        <v>1520</v>
      </c>
      <c r="F9199" s="10" t="s">
        <v>273</v>
      </c>
      <c r="H9199" s="14">
        <v>8816</v>
      </c>
    </row>
    <row r="9200" spans="1:8" ht="19.5" customHeight="1" x14ac:dyDescent="0.25">
      <c r="A9200" s="4">
        <v>45525</v>
      </c>
      <c r="B9200" s="3">
        <v>2932</v>
      </c>
      <c r="C9200" s="10" t="s">
        <v>24</v>
      </c>
      <c r="D9200" s="10" t="s">
        <v>174</v>
      </c>
      <c r="E9200" s="10" t="s">
        <v>279</v>
      </c>
      <c r="H9200" s="14">
        <v>5400</v>
      </c>
    </row>
    <row r="9201" spans="1:8" ht="19.5" customHeight="1" x14ac:dyDescent="0.25">
      <c r="A9201" s="4">
        <v>45525</v>
      </c>
      <c r="B9201" s="3">
        <v>2932</v>
      </c>
      <c r="C9201" s="10" t="s">
        <v>23</v>
      </c>
      <c r="D9201" s="10" t="s">
        <v>372</v>
      </c>
      <c r="H9201" s="14">
        <v>200</v>
      </c>
    </row>
    <row r="9202" spans="1:8" ht="19.5" customHeight="1" x14ac:dyDescent="0.25">
      <c r="A9202" s="4">
        <v>45526</v>
      </c>
      <c r="B9202" s="3">
        <v>2933</v>
      </c>
      <c r="C9202" s="10" t="s">
        <v>72</v>
      </c>
      <c r="D9202" s="10" t="s">
        <v>202</v>
      </c>
      <c r="E9202" s="10" t="s">
        <v>1014</v>
      </c>
      <c r="F9202" s="10" t="s">
        <v>25</v>
      </c>
      <c r="H9202" s="14">
        <v>3705</v>
      </c>
    </row>
    <row r="9203" spans="1:8" ht="19.5" customHeight="1" x14ac:dyDescent="0.25">
      <c r="A9203" s="4">
        <v>45526</v>
      </c>
      <c r="B9203" s="3">
        <v>2933</v>
      </c>
      <c r="C9203" s="10" t="s">
        <v>24</v>
      </c>
      <c r="D9203" s="10" t="s">
        <v>1206</v>
      </c>
      <c r="H9203" s="14">
        <v>400</v>
      </c>
    </row>
    <row r="9204" spans="1:8" ht="19.5" customHeight="1" x14ac:dyDescent="0.25">
      <c r="A9204" s="4">
        <v>45526</v>
      </c>
      <c r="B9204" s="3">
        <v>2933</v>
      </c>
      <c r="C9204" s="10" t="s">
        <v>24</v>
      </c>
      <c r="D9204" s="10" t="s">
        <v>513</v>
      </c>
      <c r="E9204" s="10" t="s">
        <v>279</v>
      </c>
      <c r="H9204" s="14">
        <v>100</v>
      </c>
    </row>
    <row r="9205" spans="1:8" ht="19.5" customHeight="1" x14ac:dyDescent="0.25">
      <c r="A9205" s="4">
        <v>45526</v>
      </c>
      <c r="B9205" s="3">
        <v>2934</v>
      </c>
      <c r="C9205" s="10" t="s">
        <v>23</v>
      </c>
      <c r="D9205" s="10" t="s">
        <v>20</v>
      </c>
      <c r="E9205" s="10" t="s">
        <v>350</v>
      </c>
      <c r="H9205" s="14">
        <v>900</v>
      </c>
    </row>
    <row r="9206" spans="1:8" ht="19.5" customHeight="1" x14ac:dyDescent="0.25">
      <c r="A9206" s="4">
        <v>45526</v>
      </c>
      <c r="B9206" s="3">
        <v>2934</v>
      </c>
      <c r="C9206" s="10" t="s">
        <v>23</v>
      </c>
      <c r="D9206" s="10" t="s">
        <v>20</v>
      </c>
      <c r="E9206" s="10" t="s">
        <v>44</v>
      </c>
      <c r="H9206" s="14">
        <v>340</v>
      </c>
    </row>
    <row r="9207" spans="1:8" ht="19.5" customHeight="1" x14ac:dyDescent="0.25">
      <c r="A9207" s="4">
        <v>45526</v>
      </c>
      <c r="B9207" s="3">
        <v>2934</v>
      </c>
      <c r="C9207" s="10" t="s">
        <v>24</v>
      </c>
      <c r="D9207" s="10" t="s">
        <v>174</v>
      </c>
      <c r="E9207" s="10" t="s">
        <v>279</v>
      </c>
      <c r="G9207" s="10">
        <v>12</v>
      </c>
      <c r="H9207" s="14">
        <v>7200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64</v>
      </c>
      <c r="E9208" s="10" t="s">
        <v>424</v>
      </c>
      <c r="H9208" s="14">
        <v>100</v>
      </c>
    </row>
    <row r="9209" spans="1:8" ht="19.5" customHeight="1" x14ac:dyDescent="0.25">
      <c r="A9209" s="4">
        <v>45528</v>
      </c>
      <c r="B9209" s="3">
        <v>2936</v>
      </c>
      <c r="C9209" s="10" t="s">
        <v>23</v>
      </c>
      <c r="D9209" s="10" t="s">
        <v>20</v>
      </c>
      <c r="E9209" s="10" t="s">
        <v>350</v>
      </c>
      <c r="H9209" s="14">
        <v>900</v>
      </c>
    </row>
    <row r="9210" spans="1:8" ht="19.5" customHeight="1" x14ac:dyDescent="0.25">
      <c r="A9210" s="4">
        <v>45528</v>
      </c>
      <c r="B9210" s="3">
        <v>2936</v>
      </c>
      <c r="C9210" s="10" t="s">
        <v>23</v>
      </c>
      <c r="D9210" s="10" t="s">
        <v>20</v>
      </c>
      <c r="E9210" s="10" t="s">
        <v>44</v>
      </c>
      <c r="H9210" s="14">
        <v>340</v>
      </c>
    </row>
    <row r="9211" spans="1:8" ht="19.5" customHeight="1" x14ac:dyDescent="0.25">
      <c r="A9211" s="4">
        <v>45528</v>
      </c>
      <c r="B9211" s="3">
        <v>2935</v>
      </c>
      <c r="C9211" s="10" t="s">
        <v>72</v>
      </c>
      <c r="D9211" s="10" t="s">
        <v>202</v>
      </c>
      <c r="E9211" s="10" t="s">
        <v>1014</v>
      </c>
      <c r="F9211" s="10" t="s">
        <v>25</v>
      </c>
      <c r="H9211" s="14">
        <v>5320</v>
      </c>
    </row>
    <row r="9212" spans="1:8" ht="19.5" customHeight="1" x14ac:dyDescent="0.25">
      <c r="A9212" s="4">
        <v>45528</v>
      </c>
      <c r="B9212" s="3">
        <v>2935</v>
      </c>
      <c r="C9212" s="10" t="s">
        <v>24</v>
      </c>
      <c r="D9212" s="10" t="s">
        <v>1206</v>
      </c>
      <c r="H9212" s="14">
        <v>400</v>
      </c>
    </row>
    <row r="9213" spans="1:8" ht="19.5" customHeight="1" x14ac:dyDescent="0.25">
      <c r="A9213" s="4">
        <v>45528</v>
      </c>
      <c r="B9213" s="3">
        <v>2935</v>
      </c>
      <c r="C9213" s="10" t="s">
        <v>24</v>
      </c>
      <c r="D9213" s="10" t="s">
        <v>513</v>
      </c>
      <c r="E9213" s="10" t="s">
        <v>279</v>
      </c>
      <c r="H9213" s="14">
        <v>1400</v>
      </c>
    </row>
    <row r="9214" spans="1:8" ht="19.5" customHeight="1" x14ac:dyDescent="0.25">
      <c r="A9214" s="4">
        <v>45529</v>
      </c>
      <c r="B9214" s="3">
        <v>2937</v>
      </c>
      <c r="C9214" s="10" t="s">
        <v>72</v>
      </c>
      <c r="D9214" s="10" t="s">
        <v>202</v>
      </c>
      <c r="E9214" s="10" t="s">
        <v>1014</v>
      </c>
      <c r="F9214" s="10" t="s">
        <v>25</v>
      </c>
      <c r="H9214" s="14">
        <v>4180</v>
      </c>
    </row>
    <row r="9215" spans="1:8" ht="19.5" customHeight="1" x14ac:dyDescent="0.25">
      <c r="A9215" s="4">
        <v>45529</v>
      </c>
      <c r="B9215" s="3">
        <v>2937</v>
      </c>
      <c r="C9215" s="10" t="s">
        <v>24</v>
      </c>
      <c r="D9215" s="10" t="s">
        <v>1206</v>
      </c>
      <c r="H9215" s="14">
        <v>800</v>
      </c>
    </row>
    <row r="9216" spans="1:8" ht="19.5" customHeight="1" x14ac:dyDescent="0.25">
      <c r="A9216" s="4">
        <v>45529</v>
      </c>
      <c r="B9216" s="3">
        <v>2937</v>
      </c>
      <c r="C9216" s="10" t="s">
        <v>24</v>
      </c>
      <c r="D9216" s="10" t="s">
        <v>513</v>
      </c>
      <c r="E9216" s="10" t="s">
        <v>279</v>
      </c>
      <c r="H9216" s="14">
        <v>1000</v>
      </c>
    </row>
    <row r="9217" spans="1:8" ht="19.5" customHeight="1" x14ac:dyDescent="0.25">
      <c r="A9217" s="4">
        <v>45529</v>
      </c>
      <c r="B9217" s="3">
        <v>2938</v>
      </c>
      <c r="C9217" s="10" t="s">
        <v>24</v>
      </c>
      <c r="D9217" s="10" t="s">
        <v>875</v>
      </c>
      <c r="H9217" s="14">
        <v>4800</v>
      </c>
    </row>
    <row r="9218" spans="1:8" ht="19.5" customHeight="1" x14ac:dyDescent="0.25">
      <c r="A9218" s="4">
        <v>45529</v>
      </c>
      <c r="B9218" s="3">
        <v>2938</v>
      </c>
      <c r="C9218" s="10" t="s">
        <v>23</v>
      </c>
      <c r="D9218" s="10" t="s">
        <v>64</v>
      </c>
      <c r="E9218" s="10" t="s">
        <v>343</v>
      </c>
      <c r="H9218" s="14">
        <v>100</v>
      </c>
    </row>
    <row r="9219" spans="1:8" ht="19.5" customHeight="1" x14ac:dyDescent="0.25">
      <c r="A9219" s="4">
        <v>45529</v>
      </c>
      <c r="B9219" s="3">
        <v>2938</v>
      </c>
      <c r="C9219" s="10" t="s">
        <v>23</v>
      </c>
      <c r="D9219" s="10" t="s">
        <v>64</v>
      </c>
      <c r="E9219" s="10" t="s">
        <v>551</v>
      </c>
      <c r="H9219" s="14">
        <v>300</v>
      </c>
    </row>
    <row r="9220" spans="1:8" ht="19.5" customHeight="1" x14ac:dyDescent="0.25">
      <c r="A9220" s="4">
        <v>45529</v>
      </c>
      <c r="B9220" s="3">
        <v>2938</v>
      </c>
      <c r="C9220" s="10" t="s">
        <v>24</v>
      </c>
      <c r="D9220" s="10" t="s">
        <v>1206</v>
      </c>
      <c r="H9220" s="14">
        <v>200</v>
      </c>
    </row>
    <row r="9221" spans="1:8" ht="19.5" customHeight="1" x14ac:dyDescent="0.25">
      <c r="A9221" s="4">
        <v>45530</v>
      </c>
      <c r="B9221" s="3">
        <v>2939</v>
      </c>
      <c r="C9221" s="10" t="s">
        <v>72</v>
      </c>
      <c r="D9221" s="10" t="s">
        <v>202</v>
      </c>
      <c r="E9221" s="10" t="s">
        <v>1014</v>
      </c>
      <c r="F9221" s="10" t="s">
        <v>25</v>
      </c>
      <c r="H9221" s="14">
        <v>4180</v>
      </c>
    </row>
    <row r="9222" spans="1:8" ht="19.5" customHeight="1" x14ac:dyDescent="0.25">
      <c r="A9222" s="4">
        <v>45530</v>
      </c>
      <c r="B9222" s="3">
        <v>2939</v>
      </c>
      <c r="C9222" s="10" t="s">
        <v>24</v>
      </c>
      <c r="D9222" s="10" t="s">
        <v>1206</v>
      </c>
      <c r="H9222" s="14">
        <v>2000</v>
      </c>
    </row>
    <row r="9223" spans="1:8" ht="19.5" customHeight="1" x14ac:dyDescent="0.25">
      <c r="A9223" s="4">
        <v>45530</v>
      </c>
      <c r="B9223" s="3">
        <v>2939</v>
      </c>
      <c r="C9223" s="10" t="s">
        <v>24</v>
      </c>
      <c r="D9223" s="10" t="s">
        <v>513</v>
      </c>
      <c r="E9223" s="10" t="s">
        <v>279</v>
      </c>
      <c r="H9223" s="14">
        <v>200</v>
      </c>
    </row>
    <row r="9224" spans="1:8" ht="19.5" customHeight="1" x14ac:dyDescent="0.25">
      <c r="A9224" s="4">
        <v>45530</v>
      </c>
      <c r="B9224" s="3">
        <v>2940</v>
      </c>
      <c r="C9224" s="10" t="s">
        <v>23</v>
      </c>
      <c r="D9224" s="10" t="s">
        <v>20</v>
      </c>
      <c r="E9224" s="10" t="s">
        <v>350</v>
      </c>
      <c r="H9224" s="14">
        <v>900</v>
      </c>
    </row>
    <row r="9225" spans="1:8" ht="19.5" customHeight="1" x14ac:dyDescent="0.25">
      <c r="A9225" s="4">
        <v>45530</v>
      </c>
      <c r="B9225" s="3">
        <v>2940</v>
      </c>
      <c r="C9225" s="10" t="s">
        <v>23</v>
      </c>
      <c r="D9225" s="10" t="s">
        <v>20</v>
      </c>
      <c r="E9225" s="10" t="s">
        <v>44</v>
      </c>
      <c r="H9225" s="14">
        <v>340</v>
      </c>
    </row>
    <row r="9226" spans="1:8" ht="19.5" customHeight="1" x14ac:dyDescent="0.25">
      <c r="A9226" s="4">
        <v>45530</v>
      </c>
      <c r="B9226" s="3">
        <v>2940</v>
      </c>
      <c r="C9226" s="10" t="s">
        <v>172</v>
      </c>
      <c r="D9226" s="10" t="s">
        <v>295</v>
      </c>
      <c r="H9226" s="14">
        <v>200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295</v>
      </c>
      <c r="H9227" s="14">
        <v>200</v>
      </c>
    </row>
    <row r="9228" spans="1:8" ht="19.5" customHeight="1" x14ac:dyDescent="0.25">
      <c r="A9228" s="4">
        <v>45530</v>
      </c>
      <c r="B9228" s="3">
        <v>2941</v>
      </c>
      <c r="C9228" s="10" t="s">
        <v>242</v>
      </c>
      <c r="D9228" s="10" t="s">
        <v>1184</v>
      </c>
      <c r="E9228" s="10" t="s">
        <v>1530</v>
      </c>
      <c r="H9228" s="14">
        <v>31500</v>
      </c>
    </row>
    <row r="9229" spans="1:8" ht="19.5" customHeight="1" x14ac:dyDescent="0.25">
      <c r="A9229" s="4">
        <v>45530</v>
      </c>
      <c r="B9229" s="3">
        <v>2941</v>
      </c>
      <c r="C9229" s="10" t="s">
        <v>24</v>
      </c>
      <c r="D9229" s="10" t="s">
        <v>174</v>
      </c>
      <c r="E9229" s="10" t="s">
        <v>279</v>
      </c>
      <c r="H9229" s="14">
        <v>8400</v>
      </c>
    </row>
    <row r="9230" spans="1:8" ht="19.5" customHeight="1" x14ac:dyDescent="0.25">
      <c r="A9230" s="4">
        <v>45530</v>
      </c>
      <c r="B9230" s="3">
        <v>2941</v>
      </c>
      <c r="C9230" s="10" t="s">
        <v>23</v>
      </c>
      <c r="D9230" s="10" t="s">
        <v>64</v>
      </c>
      <c r="E9230" s="10" t="s">
        <v>424</v>
      </c>
      <c r="H9230" s="14">
        <v>100</v>
      </c>
    </row>
    <row r="9231" spans="1:8" ht="19.5" customHeight="1" x14ac:dyDescent="0.25">
      <c r="A9231" s="4">
        <v>45531</v>
      </c>
      <c r="B9231" s="3">
        <v>2942</v>
      </c>
      <c r="C9231" s="10" t="s">
        <v>72</v>
      </c>
      <c r="D9231" s="10" t="s">
        <v>202</v>
      </c>
      <c r="E9231" s="10" t="s">
        <v>1014</v>
      </c>
      <c r="F9231" s="10" t="s">
        <v>25</v>
      </c>
      <c r="H9231" s="14">
        <v>4940</v>
      </c>
    </row>
    <row r="9232" spans="1:8" ht="19.5" customHeight="1" x14ac:dyDescent="0.25">
      <c r="A9232" s="4">
        <v>45531</v>
      </c>
      <c r="B9232" s="3">
        <v>2942</v>
      </c>
      <c r="C9232" s="10" t="s">
        <v>24</v>
      </c>
      <c r="D9232" s="10" t="s">
        <v>1206</v>
      </c>
      <c r="H9232" s="14">
        <v>400</v>
      </c>
    </row>
    <row r="9233" spans="1:8" ht="19.5" customHeight="1" x14ac:dyDescent="0.25">
      <c r="A9233" s="4">
        <v>45531</v>
      </c>
      <c r="B9233" s="3">
        <v>2943</v>
      </c>
      <c r="C9233" s="10" t="s">
        <v>24</v>
      </c>
      <c r="D9233" s="10" t="s">
        <v>174</v>
      </c>
      <c r="E9233" s="10" t="s">
        <v>279</v>
      </c>
      <c r="H9233" s="14">
        <v>6000</v>
      </c>
    </row>
    <row r="9234" spans="1:8" ht="19.5" customHeight="1" x14ac:dyDescent="0.25">
      <c r="A9234" s="4">
        <v>45532</v>
      </c>
      <c r="B9234" s="3">
        <v>2944</v>
      </c>
      <c r="C9234" s="10" t="s">
        <v>72</v>
      </c>
      <c r="D9234" s="10" t="s">
        <v>202</v>
      </c>
      <c r="E9234" s="10" t="s">
        <v>1014</v>
      </c>
      <c r="F9234" s="10" t="s">
        <v>25</v>
      </c>
      <c r="H9234" s="14">
        <v>5510</v>
      </c>
    </row>
    <row r="9235" spans="1:8" ht="19.5" customHeight="1" x14ac:dyDescent="0.25">
      <c r="A9235" s="4">
        <v>45532</v>
      </c>
      <c r="B9235" s="3">
        <v>2944</v>
      </c>
      <c r="C9235" s="10" t="s">
        <v>24</v>
      </c>
      <c r="D9235" s="10" t="s">
        <v>1206</v>
      </c>
      <c r="H9235" s="14">
        <v>400</v>
      </c>
    </row>
    <row r="9236" spans="1:8" ht="19.5" customHeight="1" x14ac:dyDescent="0.25">
      <c r="A9236" s="4">
        <v>45532</v>
      </c>
      <c r="B9236" s="3">
        <v>2944</v>
      </c>
      <c r="C9236" s="10" t="s">
        <v>24</v>
      </c>
      <c r="D9236" s="10" t="s">
        <v>513</v>
      </c>
      <c r="E9236" s="10" t="s">
        <v>279</v>
      </c>
      <c r="H9236" s="14">
        <v>300</v>
      </c>
    </row>
    <row r="9237" spans="1:8" ht="19.5" customHeight="1" x14ac:dyDescent="0.25">
      <c r="A9237" s="4">
        <v>45532</v>
      </c>
      <c r="B9237" s="3">
        <v>2945</v>
      </c>
      <c r="C9237" s="10" t="s">
        <v>23</v>
      </c>
      <c r="D9237" s="10" t="s">
        <v>20</v>
      </c>
      <c r="E9237" s="10" t="s">
        <v>350</v>
      </c>
      <c r="H9237" s="14">
        <v>900</v>
      </c>
    </row>
    <row r="9238" spans="1:8" ht="19.5" customHeight="1" x14ac:dyDescent="0.25">
      <c r="A9238" s="4">
        <v>45532</v>
      </c>
      <c r="B9238" s="3">
        <v>2945</v>
      </c>
      <c r="C9238" s="10" t="s">
        <v>23</v>
      </c>
      <c r="D9238" s="10" t="s">
        <v>20</v>
      </c>
      <c r="E9238" s="10" t="s">
        <v>44</v>
      </c>
      <c r="H9238" s="14">
        <v>340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29</v>
      </c>
      <c r="H9239" s="14">
        <v>130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295</v>
      </c>
      <c r="E9240" s="10" t="s">
        <v>606</v>
      </c>
      <c r="H9240" s="14">
        <v>200</v>
      </c>
    </row>
    <row r="9241" spans="1:8" ht="19.5" customHeight="1" x14ac:dyDescent="0.25">
      <c r="A9241" s="4">
        <v>45532</v>
      </c>
      <c r="B9241" s="3">
        <v>2946</v>
      </c>
      <c r="C9241" s="10" t="s">
        <v>26</v>
      </c>
      <c r="D9241" s="10" t="s">
        <v>216</v>
      </c>
      <c r="E9241" s="10" t="s">
        <v>1529</v>
      </c>
      <c r="F9241" s="10" t="s">
        <v>217</v>
      </c>
      <c r="H9241" s="14">
        <v>3300</v>
      </c>
    </row>
    <row r="9242" spans="1:8" ht="19.5" customHeight="1" x14ac:dyDescent="0.25">
      <c r="A9242" s="4">
        <v>45532</v>
      </c>
      <c r="B9242" s="3">
        <v>2947</v>
      </c>
      <c r="C9242" s="10" t="s">
        <v>24</v>
      </c>
      <c r="D9242" s="10" t="s">
        <v>174</v>
      </c>
      <c r="E9242" s="10" t="s">
        <v>279</v>
      </c>
      <c r="H9242" s="14">
        <v>6000</v>
      </c>
    </row>
    <row r="9243" spans="1:8" ht="19.5" customHeight="1" x14ac:dyDescent="0.25">
      <c r="A9243" s="4">
        <v>45532</v>
      </c>
      <c r="B9243" s="3">
        <v>2947</v>
      </c>
      <c r="C9243" s="10" t="s">
        <v>70</v>
      </c>
      <c r="D9243" s="10" t="s">
        <v>37</v>
      </c>
      <c r="E9243" s="10" t="s">
        <v>1520</v>
      </c>
      <c r="F9243" s="10" t="s">
        <v>167</v>
      </c>
      <c r="H9243" s="14">
        <v>9700</v>
      </c>
    </row>
    <row r="9244" spans="1:8" ht="19.5" customHeight="1" x14ac:dyDescent="0.25">
      <c r="A9244" s="4">
        <v>45532</v>
      </c>
      <c r="B9244" s="3">
        <v>2947</v>
      </c>
      <c r="C9244" s="10" t="s">
        <v>23</v>
      </c>
      <c r="D9244" s="10" t="s">
        <v>192</v>
      </c>
      <c r="H9244" s="14">
        <v>100</v>
      </c>
    </row>
    <row r="9245" spans="1:8" ht="19.5" customHeight="1" x14ac:dyDescent="0.25">
      <c r="A9245" s="4">
        <v>45532</v>
      </c>
      <c r="B9245" s="3">
        <v>2947</v>
      </c>
      <c r="C9245" s="10" t="s">
        <v>23</v>
      </c>
      <c r="D9245" s="10" t="s">
        <v>1531</v>
      </c>
      <c r="H9245" s="14">
        <v>500</v>
      </c>
    </row>
    <row r="9246" spans="1:8" ht="19.5" customHeight="1" x14ac:dyDescent="0.25">
      <c r="A9246" s="4">
        <v>45533</v>
      </c>
      <c r="B9246" s="3">
        <v>2948</v>
      </c>
      <c r="C9246" s="10" t="s">
        <v>72</v>
      </c>
      <c r="D9246" s="10" t="s">
        <v>202</v>
      </c>
      <c r="E9246" s="10" t="s">
        <v>1014</v>
      </c>
      <c r="F9246" s="10" t="s">
        <v>25</v>
      </c>
      <c r="H9246" s="14">
        <v>4750</v>
      </c>
    </row>
    <row r="9247" spans="1:8" ht="19.5" customHeight="1" x14ac:dyDescent="0.25">
      <c r="A9247" s="4">
        <v>45533</v>
      </c>
      <c r="B9247" s="3">
        <v>2948</v>
      </c>
      <c r="C9247" s="10" t="s">
        <v>24</v>
      </c>
      <c r="D9247" s="10" t="s">
        <v>1206</v>
      </c>
      <c r="H9247" s="14">
        <v>400</v>
      </c>
    </row>
    <row r="9248" spans="1:8" ht="19.5" customHeight="1" x14ac:dyDescent="0.25">
      <c r="A9248" s="4">
        <v>45533</v>
      </c>
      <c r="B9248" s="3">
        <v>2949</v>
      </c>
      <c r="C9248" s="10" t="s">
        <v>24</v>
      </c>
      <c r="D9248" s="10" t="s">
        <v>174</v>
      </c>
      <c r="E9248" s="10" t="s">
        <v>279</v>
      </c>
      <c r="G9248" s="10">
        <v>10</v>
      </c>
      <c r="H9248" s="14">
        <v>6000</v>
      </c>
    </row>
    <row r="9249" spans="1:8" ht="19.5" customHeight="1" x14ac:dyDescent="0.25">
      <c r="A9249" s="4">
        <v>45533</v>
      </c>
      <c r="B9249" s="3">
        <v>2950</v>
      </c>
      <c r="C9249" s="10" t="s">
        <v>26</v>
      </c>
      <c r="D9249" s="10" t="s">
        <v>216</v>
      </c>
      <c r="E9249" s="10" t="s">
        <v>1529</v>
      </c>
      <c r="F9249" s="10" t="s">
        <v>467</v>
      </c>
      <c r="H9249" s="14">
        <v>3300</v>
      </c>
    </row>
    <row r="9250" spans="1:8" ht="19.5" customHeight="1" x14ac:dyDescent="0.25">
      <c r="A9250" s="4">
        <v>45533</v>
      </c>
      <c r="B9250" s="3">
        <v>2951</v>
      </c>
      <c r="C9250" s="10" t="s">
        <v>26</v>
      </c>
      <c r="D9250" s="10" t="s">
        <v>216</v>
      </c>
      <c r="E9250" s="10" t="s">
        <v>1529</v>
      </c>
      <c r="F9250" s="10" t="s">
        <v>1000</v>
      </c>
      <c r="H9250" s="14">
        <v>3300</v>
      </c>
    </row>
    <row r="9251" spans="1:8" ht="19.5" customHeight="1" x14ac:dyDescent="0.25">
      <c r="A9251" s="4">
        <v>45534</v>
      </c>
      <c r="B9251" s="3">
        <v>2952</v>
      </c>
      <c r="C9251" s="10" t="s">
        <v>26</v>
      </c>
      <c r="D9251" s="10" t="s">
        <v>216</v>
      </c>
      <c r="E9251" s="10" t="s">
        <v>1529</v>
      </c>
      <c r="F9251" s="10" t="s">
        <v>770</v>
      </c>
      <c r="H9251" s="14">
        <v>5000</v>
      </c>
    </row>
    <row r="9252" spans="1:8" ht="19.5" customHeight="1" x14ac:dyDescent="0.25">
      <c r="A9252" s="4">
        <v>45534</v>
      </c>
      <c r="B9252" s="3">
        <v>2953</v>
      </c>
      <c r="C9252" s="10" t="s">
        <v>23</v>
      </c>
      <c r="D9252" s="10" t="s">
        <v>20</v>
      </c>
      <c r="E9252" s="10" t="s">
        <v>350</v>
      </c>
      <c r="H9252" s="14">
        <v>900</v>
      </c>
    </row>
    <row r="9253" spans="1:8" ht="19.5" customHeight="1" x14ac:dyDescent="0.25">
      <c r="A9253" s="4">
        <v>45534</v>
      </c>
      <c r="B9253" s="3">
        <v>2953</v>
      </c>
      <c r="C9253" s="10" t="s">
        <v>23</v>
      </c>
      <c r="D9253" s="10" t="s">
        <v>20</v>
      </c>
      <c r="E9253" s="10" t="s">
        <v>44</v>
      </c>
      <c r="H9253" s="14">
        <v>340</v>
      </c>
    </row>
    <row r="9254" spans="1:8" ht="19.5" customHeight="1" x14ac:dyDescent="0.25">
      <c r="A9254" s="4">
        <v>45534</v>
      </c>
      <c r="B9254" s="3">
        <v>2953</v>
      </c>
      <c r="C9254" s="10" t="s">
        <v>172</v>
      </c>
      <c r="D9254" s="10" t="s">
        <v>20</v>
      </c>
      <c r="H9254" s="14">
        <v>400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22</v>
      </c>
      <c r="H9255" s="14">
        <v>40</v>
      </c>
    </row>
    <row r="9256" spans="1:8" ht="19.5" customHeight="1" x14ac:dyDescent="0.25">
      <c r="A9256" s="4">
        <v>45534</v>
      </c>
      <c r="B9256" s="3">
        <v>2954</v>
      </c>
      <c r="C9256" s="10" t="s">
        <v>24</v>
      </c>
      <c r="D9256" s="10" t="s">
        <v>1206</v>
      </c>
      <c r="H9256" s="14">
        <v>400</v>
      </c>
    </row>
    <row r="9257" spans="1:8" ht="19.5" customHeight="1" x14ac:dyDescent="0.25">
      <c r="A9257" s="4">
        <v>45534</v>
      </c>
      <c r="B9257" s="3">
        <v>2954</v>
      </c>
      <c r="C9257" s="10" t="s">
        <v>23</v>
      </c>
      <c r="D9257" s="10" t="s">
        <v>192</v>
      </c>
      <c r="E9257" s="10" t="s">
        <v>211</v>
      </c>
      <c r="H9257" s="14">
        <v>800</v>
      </c>
    </row>
    <row r="9258" spans="1:8" ht="19.5" customHeight="1" x14ac:dyDescent="0.25">
      <c r="A9258" s="4">
        <v>45534</v>
      </c>
      <c r="B9258" s="3">
        <v>2954</v>
      </c>
      <c r="C9258" s="10" t="s">
        <v>23</v>
      </c>
      <c r="D9258" s="10" t="s">
        <v>29</v>
      </c>
      <c r="E9258" s="10" t="s">
        <v>361</v>
      </c>
      <c r="H9258" s="14">
        <v>100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407</v>
      </c>
      <c r="H9259" s="14">
        <v>200</v>
      </c>
    </row>
    <row r="9260" spans="1:8" ht="19.5" customHeight="1" x14ac:dyDescent="0.25">
      <c r="A9260" s="4">
        <v>45534</v>
      </c>
      <c r="B9260" s="3">
        <v>2955</v>
      </c>
      <c r="C9260" s="10" t="s">
        <v>72</v>
      </c>
      <c r="D9260" s="10" t="s">
        <v>40</v>
      </c>
      <c r="E9260" s="10" t="s">
        <v>1093</v>
      </c>
      <c r="F9260" s="10" t="s">
        <v>764</v>
      </c>
      <c r="H9260" s="14">
        <v>15000</v>
      </c>
    </row>
    <row r="9261" spans="1:8" ht="19.5" customHeight="1" x14ac:dyDescent="0.25">
      <c r="A9261" s="4">
        <v>45534</v>
      </c>
      <c r="B9261" s="3">
        <v>2956</v>
      </c>
      <c r="C9261" s="10" t="s">
        <v>26</v>
      </c>
      <c r="D9261" s="10" t="s">
        <v>216</v>
      </c>
      <c r="E9261" s="10" t="s">
        <v>1529</v>
      </c>
      <c r="F9261" s="10" t="s">
        <v>148</v>
      </c>
      <c r="H9261" s="14">
        <v>2500</v>
      </c>
    </row>
    <row r="9262" spans="1:8" ht="19.5" customHeight="1" x14ac:dyDescent="0.25">
      <c r="A9262" s="4">
        <v>45535</v>
      </c>
      <c r="B9262" s="3">
        <v>2957</v>
      </c>
      <c r="C9262" s="10" t="s">
        <v>72</v>
      </c>
      <c r="D9262" s="10" t="s">
        <v>202</v>
      </c>
      <c r="E9262" s="10" t="s">
        <v>1014</v>
      </c>
      <c r="F9262" s="10" t="s">
        <v>25</v>
      </c>
      <c r="H9262" s="14">
        <v>4845</v>
      </c>
    </row>
    <row r="9263" spans="1:8" ht="19.5" customHeight="1" x14ac:dyDescent="0.25">
      <c r="A9263" s="4">
        <v>45535</v>
      </c>
      <c r="B9263" s="3">
        <v>2957</v>
      </c>
      <c r="C9263" s="10" t="s">
        <v>24</v>
      </c>
      <c r="D9263" s="10" t="s">
        <v>1206</v>
      </c>
      <c r="H9263" s="14">
        <v>200</v>
      </c>
    </row>
    <row r="9264" spans="1:8" ht="19.5" customHeight="1" x14ac:dyDescent="0.25">
      <c r="A9264" s="4">
        <v>45535</v>
      </c>
      <c r="B9264" s="3">
        <v>2957</v>
      </c>
      <c r="C9264" s="10" t="s">
        <v>23</v>
      </c>
      <c r="D9264" s="10" t="s">
        <v>407</v>
      </c>
      <c r="E9264" s="10" t="s">
        <v>1014</v>
      </c>
      <c r="H9264" s="14">
        <v>200</v>
      </c>
    </row>
    <row r="9265" spans="1:8" ht="19.5" customHeight="1" x14ac:dyDescent="0.25">
      <c r="A9265" s="4">
        <v>45535</v>
      </c>
      <c r="B9265" s="3">
        <v>2958</v>
      </c>
      <c r="C9265" s="10" t="s">
        <v>24</v>
      </c>
      <c r="D9265" s="10" t="s">
        <v>174</v>
      </c>
      <c r="E9265" s="10" t="s">
        <v>279</v>
      </c>
      <c r="G9265" s="10">
        <v>15</v>
      </c>
      <c r="H9265" s="14">
        <v>9000</v>
      </c>
    </row>
    <row r="9266" spans="1:8" ht="19.5" customHeight="1" x14ac:dyDescent="0.25">
      <c r="A9266" s="4">
        <v>45535</v>
      </c>
      <c r="B9266" s="3">
        <v>2958</v>
      </c>
      <c r="C9266" s="10" t="s">
        <v>23</v>
      </c>
      <c r="D9266" s="10" t="s">
        <v>192</v>
      </c>
      <c r="E9266" s="10" t="s">
        <v>211</v>
      </c>
      <c r="H9266" s="14">
        <v>35000</v>
      </c>
    </row>
    <row r="9267" spans="1:8" ht="19.5" customHeight="1" x14ac:dyDescent="0.25">
      <c r="A9267" s="4">
        <v>45536</v>
      </c>
      <c r="B9267" s="3">
        <v>2959</v>
      </c>
      <c r="C9267" s="10" t="s">
        <v>72</v>
      </c>
      <c r="D9267" s="10" t="s">
        <v>202</v>
      </c>
      <c r="E9267" s="10" t="s">
        <v>1014</v>
      </c>
      <c r="F9267" s="10" t="s">
        <v>25</v>
      </c>
      <c r="H9267" s="14">
        <v>5320</v>
      </c>
    </row>
    <row r="9268" spans="1:8" ht="19.5" customHeight="1" x14ac:dyDescent="0.25">
      <c r="A9268" s="4">
        <v>45536</v>
      </c>
      <c r="B9268" s="3">
        <v>2959</v>
      </c>
      <c r="C9268" s="10" t="s">
        <v>24</v>
      </c>
      <c r="D9268" s="10" t="s">
        <v>1206</v>
      </c>
      <c r="H9268" s="14">
        <v>400</v>
      </c>
    </row>
    <row r="9269" spans="1:8" ht="19.5" customHeight="1" x14ac:dyDescent="0.25">
      <c r="A9269" s="4">
        <v>45536</v>
      </c>
      <c r="B9269" s="3">
        <v>2959</v>
      </c>
      <c r="C9269" s="10" t="s">
        <v>24</v>
      </c>
      <c r="D9269" s="10" t="s">
        <v>513</v>
      </c>
      <c r="E9269" s="10" t="s">
        <v>279</v>
      </c>
      <c r="H9269" s="14">
        <v>300</v>
      </c>
    </row>
    <row r="9270" spans="1:8" ht="19.5" customHeight="1" x14ac:dyDescent="0.25">
      <c r="A9270" s="4">
        <v>45536</v>
      </c>
      <c r="B9270" s="3">
        <v>2960</v>
      </c>
      <c r="C9270" s="10" t="s">
        <v>24</v>
      </c>
      <c r="D9270" s="10" t="s">
        <v>174</v>
      </c>
      <c r="E9270" s="10" t="s">
        <v>279</v>
      </c>
      <c r="G9270" s="10">
        <v>10</v>
      </c>
      <c r="H9270" s="14">
        <v>6000</v>
      </c>
    </row>
    <row r="9271" spans="1:8" ht="19.5" customHeight="1" x14ac:dyDescent="0.25">
      <c r="A9271" s="4">
        <v>45536</v>
      </c>
      <c r="B9271" s="3">
        <v>2960</v>
      </c>
      <c r="C9271" s="10" t="s">
        <v>926</v>
      </c>
      <c r="D9271" s="10" t="s">
        <v>45</v>
      </c>
      <c r="H9271" s="14">
        <v>1200</v>
      </c>
    </row>
    <row r="9272" spans="1:8" ht="19.5" customHeight="1" x14ac:dyDescent="0.25">
      <c r="A9272" s="4">
        <v>45536</v>
      </c>
      <c r="B9272" s="3">
        <v>2960</v>
      </c>
      <c r="C9272" s="10" t="s">
        <v>23</v>
      </c>
      <c r="D9272" s="10" t="s">
        <v>20</v>
      </c>
      <c r="E9272" s="10" t="s">
        <v>350</v>
      </c>
      <c r="H9272" s="14">
        <v>900</v>
      </c>
    </row>
    <row r="9273" spans="1:8" ht="19.5" customHeight="1" x14ac:dyDescent="0.25">
      <c r="A9273" s="4">
        <v>45536</v>
      </c>
      <c r="B9273" s="3">
        <v>2960</v>
      </c>
      <c r="C9273" s="10" t="s">
        <v>23</v>
      </c>
      <c r="D9273" s="10" t="s">
        <v>20</v>
      </c>
      <c r="E9273" s="10" t="s">
        <v>44</v>
      </c>
      <c r="H9273" s="14">
        <v>340</v>
      </c>
    </row>
    <row r="9274" spans="1:8" ht="19.5" customHeight="1" x14ac:dyDescent="0.25">
      <c r="A9274" s="4">
        <v>45536</v>
      </c>
      <c r="B9274" s="3">
        <v>2961</v>
      </c>
      <c r="C9274" s="10" t="s">
        <v>26</v>
      </c>
      <c r="D9274" s="10" t="s">
        <v>216</v>
      </c>
      <c r="E9274" s="10" t="s">
        <v>1529</v>
      </c>
      <c r="F9274" s="10" t="s">
        <v>30</v>
      </c>
      <c r="H9274" s="14">
        <v>2000</v>
      </c>
    </row>
    <row r="9275" spans="1:8" ht="19.5" customHeight="1" x14ac:dyDescent="0.25">
      <c r="A9275" s="4">
        <v>45537</v>
      </c>
      <c r="B9275" s="3">
        <v>2962</v>
      </c>
      <c r="C9275" s="10" t="s">
        <v>72</v>
      </c>
      <c r="D9275" s="10" t="s">
        <v>202</v>
      </c>
      <c r="E9275" s="10" t="s">
        <v>1014</v>
      </c>
      <c r="F9275" s="10" t="s">
        <v>25</v>
      </c>
      <c r="H9275" s="14">
        <v>5130</v>
      </c>
    </row>
    <row r="9276" spans="1:8" ht="19.5" customHeight="1" x14ac:dyDescent="0.25">
      <c r="A9276" s="4">
        <v>45537</v>
      </c>
      <c r="B9276" s="3">
        <v>2962</v>
      </c>
      <c r="C9276" s="10" t="s">
        <v>24</v>
      </c>
      <c r="D9276" s="10" t="s">
        <v>513</v>
      </c>
      <c r="E9276" s="10" t="s">
        <v>279</v>
      </c>
      <c r="H9276" s="14">
        <v>1000</v>
      </c>
    </row>
    <row r="9277" spans="1:8" ht="19.5" customHeight="1" x14ac:dyDescent="0.25">
      <c r="A9277" s="4">
        <v>45537</v>
      </c>
      <c r="B9277" s="3">
        <v>2963</v>
      </c>
      <c r="C9277" s="10" t="s">
        <v>24</v>
      </c>
      <c r="D9277" s="10" t="s">
        <v>174</v>
      </c>
      <c r="E9277" s="10" t="s">
        <v>279</v>
      </c>
      <c r="G9277" s="10">
        <v>10</v>
      </c>
      <c r="H9277" s="14">
        <v>6000</v>
      </c>
    </row>
    <row r="9278" spans="1:8" ht="19.5" customHeight="1" x14ac:dyDescent="0.25">
      <c r="A9278" s="4">
        <v>45537</v>
      </c>
      <c r="B9278" s="3">
        <v>2963</v>
      </c>
      <c r="C9278" s="10" t="s">
        <v>24</v>
      </c>
      <c r="D9278" s="10" t="s">
        <v>174</v>
      </c>
      <c r="E9278" s="10" t="s">
        <v>279</v>
      </c>
      <c r="G9278" s="10">
        <v>3</v>
      </c>
      <c r="H9278" s="14">
        <v>1200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60</v>
      </c>
      <c r="E9279" s="10" t="s">
        <v>890</v>
      </c>
      <c r="H9279" s="14">
        <v>150</v>
      </c>
    </row>
    <row r="9280" spans="1:8" ht="19.5" customHeight="1" x14ac:dyDescent="0.25">
      <c r="A9280" s="4">
        <v>45537</v>
      </c>
      <c r="B9280" s="3">
        <v>2963</v>
      </c>
      <c r="C9280" s="10" t="s">
        <v>172</v>
      </c>
      <c r="D9280" s="10" t="s">
        <v>20</v>
      </c>
      <c r="H9280" s="14">
        <v>700</v>
      </c>
    </row>
    <row r="9281" spans="1:8" ht="19.5" customHeight="1" x14ac:dyDescent="0.25">
      <c r="A9281" s="4">
        <v>45538</v>
      </c>
      <c r="B9281" s="3">
        <v>2964</v>
      </c>
      <c r="C9281" s="10" t="s">
        <v>72</v>
      </c>
      <c r="D9281" s="10" t="s">
        <v>202</v>
      </c>
      <c r="E9281" s="10" t="s">
        <v>1014</v>
      </c>
      <c r="F9281" s="10" t="s">
        <v>25</v>
      </c>
      <c r="H9281" s="14">
        <v>3130</v>
      </c>
    </row>
    <row r="9282" spans="1:8" ht="19.5" customHeight="1" x14ac:dyDescent="0.25">
      <c r="A9282" s="4">
        <v>45538</v>
      </c>
      <c r="B9282" s="3">
        <v>2964</v>
      </c>
      <c r="C9282" s="10" t="s">
        <v>24</v>
      </c>
      <c r="D9282" s="10" t="s">
        <v>513</v>
      </c>
      <c r="E9282" s="10" t="s">
        <v>279</v>
      </c>
      <c r="H9282" s="14">
        <v>400</v>
      </c>
    </row>
    <row r="9283" spans="1:8" ht="19.5" customHeight="1" x14ac:dyDescent="0.25">
      <c r="A9283" s="4">
        <v>45538</v>
      </c>
      <c r="B9283" s="3">
        <v>2964</v>
      </c>
      <c r="C9283" s="10" t="s">
        <v>24</v>
      </c>
      <c r="D9283" s="10" t="s">
        <v>1206</v>
      </c>
      <c r="H9283" s="14">
        <v>200</v>
      </c>
    </row>
    <row r="9284" spans="1:8" ht="19.5" customHeight="1" x14ac:dyDescent="0.25">
      <c r="A9284" s="4">
        <v>45538</v>
      </c>
      <c r="B9284" s="3">
        <v>2965</v>
      </c>
      <c r="C9284" s="10" t="s">
        <v>23</v>
      </c>
      <c r="D9284" s="10" t="s">
        <v>20</v>
      </c>
      <c r="E9284" s="10" t="s">
        <v>350</v>
      </c>
      <c r="H9284" s="14">
        <v>900</v>
      </c>
    </row>
    <row r="9285" spans="1:8" ht="19.5" customHeight="1" x14ac:dyDescent="0.25">
      <c r="A9285" s="4">
        <v>45538</v>
      </c>
      <c r="B9285" s="3">
        <v>2965</v>
      </c>
      <c r="C9285" s="10" t="s">
        <v>23</v>
      </c>
      <c r="D9285" s="10" t="s">
        <v>20</v>
      </c>
      <c r="E9285" s="10" t="s">
        <v>44</v>
      </c>
      <c r="H9285" s="14">
        <v>340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407</v>
      </c>
      <c r="H9286" s="14">
        <v>200</v>
      </c>
    </row>
    <row r="9287" spans="1:8" ht="19.5" customHeight="1" x14ac:dyDescent="0.25">
      <c r="A9287" s="4">
        <v>45538</v>
      </c>
      <c r="B9287" s="3">
        <v>2965</v>
      </c>
      <c r="C9287" s="10" t="s">
        <v>70</v>
      </c>
      <c r="D9287" s="10" t="s">
        <v>582</v>
      </c>
      <c r="E9287" s="10" t="s">
        <v>1532</v>
      </c>
      <c r="F9287" s="10" t="s">
        <v>273</v>
      </c>
      <c r="H9287" s="14">
        <v>350</v>
      </c>
    </row>
    <row r="9288" spans="1:8" ht="19.5" customHeight="1" x14ac:dyDescent="0.25">
      <c r="A9288" s="4">
        <v>45539</v>
      </c>
      <c r="B9288" s="3">
        <v>2966</v>
      </c>
      <c r="C9288" s="10" t="s">
        <v>72</v>
      </c>
      <c r="D9288" s="10" t="s">
        <v>202</v>
      </c>
      <c r="E9288" s="10" t="s">
        <v>1093</v>
      </c>
      <c r="F9288" s="10" t="s">
        <v>25</v>
      </c>
      <c r="H9288" s="14">
        <v>20000</v>
      </c>
    </row>
    <row r="9289" spans="1:8" ht="19.5" customHeight="1" x14ac:dyDescent="0.25">
      <c r="A9289" s="4">
        <v>45539</v>
      </c>
      <c r="B9289" s="3">
        <v>2966</v>
      </c>
      <c r="C9289" s="10" t="s">
        <v>24</v>
      </c>
      <c r="D9289" s="10" t="s">
        <v>1206</v>
      </c>
      <c r="H9289" s="14">
        <v>3500</v>
      </c>
    </row>
    <row r="9290" spans="1:8" ht="19.5" customHeight="1" x14ac:dyDescent="0.25">
      <c r="A9290" s="4">
        <v>45539</v>
      </c>
      <c r="B9290" s="3">
        <v>2966</v>
      </c>
      <c r="C9290" s="10" t="s">
        <v>24</v>
      </c>
      <c r="D9290" s="10" t="s">
        <v>513</v>
      </c>
      <c r="E9290" s="10" t="s">
        <v>279</v>
      </c>
      <c r="H9290" s="14">
        <v>1600</v>
      </c>
    </row>
    <row r="9291" spans="1:8" ht="19.5" customHeight="1" x14ac:dyDescent="0.25">
      <c r="A9291" s="4">
        <v>45539</v>
      </c>
      <c r="B9291" s="3">
        <v>2967</v>
      </c>
      <c r="C9291" s="10" t="s">
        <v>926</v>
      </c>
      <c r="D9291" s="10" t="s">
        <v>45</v>
      </c>
      <c r="E9291" s="10" t="s">
        <v>1533</v>
      </c>
      <c r="H9291" s="14">
        <v>700</v>
      </c>
    </row>
    <row r="9292" spans="1:8" ht="19.5" customHeight="1" x14ac:dyDescent="0.25">
      <c r="A9292" s="4">
        <v>45539</v>
      </c>
      <c r="B9292" s="3">
        <v>2967</v>
      </c>
      <c r="C9292" s="10" t="s">
        <v>24</v>
      </c>
      <c r="D9292" s="10" t="s">
        <v>513</v>
      </c>
      <c r="E9292" s="10" t="s">
        <v>279</v>
      </c>
      <c r="H9292" s="14">
        <v>6000</v>
      </c>
    </row>
    <row r="9293" spans="1:8" ht="19.5" customHeight="1" x14ac:dyDescent="0.25">
      <c r="A9293" s="4">
        <v>45539</v>
      </c>
      <c r="B9293" s="3">
        <v>2967</v>
      </c>
      <c r="C9293" s="10" t="s">
        <v>23</v>
      </c>
      <c r="D9293" s="10" t="s">
        <v>64</v>
      </c>
      <c r="E9293" s="10" t="s">
        <v>424</v>
      </c>
      <c r="H9293" s="14">
        <v>100</v>
      </c>
    </row>
    <row r="9294" spans="1:8" ht="19.5" customHeight="1" x14ac:dyDescent="0.25">
      <c r="A9294" s="4">
        <v>45539</v>
      </c>
      <c r="B9294" s="3">
        <v>2967</v>
      </c>
      <c r="C9294" s="10" t="s">
        <v>23</v>
      </c>
      <c r="D9294" s="10" t="s">
        <v>64</v>
      </c>
      <c r="E9294" s="10" t="s">
        <v>1014</v>
      </c>
      <c r="H9294" s="14">
        <v>500</v>
      </c>
    </row>
    <row r="9295" spans="1:8" ht="19.5" customHeight="1" x14ac:dyDescent="0.25">
      <c r="A9295" s="4">
        <v>45539</v>
      </c>
      <c r="B9295" s="3">
        <v>2968</v>
      </c>
      <c r="C9295" s="10" t="s">
        <v>24</v>
      </c>
      <c r="D9295" s="10" t="s">
        <v>174</v>
      </c>
      <c r="G9295" s="10">
        <v>1</v>
      </c>
      <c r="H9295" s="14">
        <v>400</v>
      </c>
    </row>
    <row r="9296" spans="1:8" ht="19.5" customHeight="1" x14ac:dyDescent="0.25">
      <c r="A9296" s="4">
        <v>45539</v>
      </c>
      <c r="B9296" s="3">
        <v>2968</v>
      </c>
      <c r="C9296" s="10" t="s">
        <v>23</v>
      </c>
      <c r="D9296" s="10" t="s">
        <v>192</v>
      </c>
      <c r="E9296" s="10" t="s">
        <v>211</v>
      </c>
      <c r="H9296" s="14">
        <v>2500</v>
      </c>
    </row>
    <row r="9297" spans="1:8" ht="19.5" customHeight="1" x14ac:dyDescent="0.25">
      <c r="A9297" s="4">
        <v>45539</v>
      </c>
      <c r="B9297" s="3">
        <v>2968</v>
      </c>
      <c r="C9297" s="10" t="s">
        <v>23</v>
      </c>
      <c r="D9297" s="10" t="s">
        <v>22</v>
      </c>
      <c r="H9297" s="14">
        <v>20</v>
      </c>
    </row>
    <row r="9298" spans="1:8" ht="19.5" customHeight="1" x14ac:dyDescent="0.25">
      <c r="A9298" s="4">
        <v>45540</v>
      </c>
      <c r="B9298" s="3">
        <v>2969</v>
      </c>
      <c r="C9298" s="10" t="s">
        <v>23</v>
      </c>
      <c r="D9298" s="10" t="s">
        <v>20</v>
      </c>
      <c r="E9298" s="10" t="s">
        <v>350</v>
      </c>
      <c r="H9298" s="14">
        <v>900</v>
      </c>
    </row>
    <row r="9299" spans="1:8" ht="19.5" customHeight="1" x14ac:dyDescent="0.25">
      <c r="A9299" s="4">
        <v>45540</v>
      </c>
      <c r="B9299" s="3">
        <v>2969</v>
      </c>
      <c r="C9299" s="10" t="s">
        <v>23</v>
      </c>
      <c r="D9299" s="10" t="s">
        <v>20</v>
      </c>
      <c r="E9299" s="10" t="s">
        <v>44</v>
      </c>
      <c r="H9299" s="14">
        <v>340</v>
      </c>
    </row>
    <row r="9300" spans="1:8" ht="19.5" customHeight="1" x14ac:dyDescent="0.25">
      <c r="A9300" s="4">
        <v>45540</v>
      </c>
      <c r="B9300" s="3">
        <v>2969</v>
      </c>
      <c r="C9300" s="10" t="s">
        <v>926</v>
      </c>
      <c r="D9300" s="10" t="s">
        <v>45</v>
      </c>
      <c r="E9300" s="10" t="s">
        <v>1533</v>
      </c>
      <c r="H9300" s="14">
        <v>800</v>
      </c>
    </row>
    <row r="9301" spans="1:8" ht="19.5" customHeight="1" x14ac:dyDescent="0.25">
      <c r="A9301" s="4">
        <v>45541</v>
      </c>
      <c r="B9301" s="3">
        <v>2970</v>
      </c>
      <c r="C9301" s="10" t="s">
        <v>926</v>
      </c>
      <c r="D9301" s="10" t="s">
        <v>45</v>
      </c>
      <c r="E9301" s="10" t="s">
        <v>1533</v>
      </c>
      <c r="H9301" s="14">
        <v>700</v>
      </c>
    </row>
    <row r="9302" spans="1:8" ht="19.5" customHeight="1" x14ac:dyDescent="0.25">
      <c r="A9302" s="4">
        <v>45541</v>
      </c>
      <c r="B9302" s="3">
        <v>2970</v>
      </c>
      <c r="C9302" s="10" t="s">
        <v>23</v>
      </c>
      <c r="D9302" s="10" t="s">
        <v>295</v>
      </c>
      <c r="E9302" s="10" t="s">
        <v>606</v>
      </c>
      <c r="H9302" s="14">
        <v>200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400</v>
      </c>
    </row>
    <row r="9304" spans="1:8" ht="19.5" customHeight="1" x14ac:dyDescent="0.25">
      <c r="A9304" s="4">
        <v>45541</v>
      </c>
      <c r="B9304" s="3">
        <v>2970</v>
      </c>
      <c r="C9304" s="10" t="s">
        <v>24</v>
      </c>
      <c r="D9304" s="10" t="s">
        <v>197</v>
      </c>
      <c r="E9304" s="10" t="s">
        <v>279</v>
      </c>
      <c r="H9304" s="14">
        <v>10000</v>
      </c>
    </row>
    <row r="9305" spans="1:8" ht="19.5" customHeight="1" x14ac:dyDescent="0.25">
      <c r="A9305" s="4">
        <v>45542</v>
      </c>
      <c r="B9305" s="3">
        <v>2971</v>
      </c>
      <c r="C9305" s="10" t="s">
        <v>23</v>
      </c>
      <c r="D9305" s="10" t="s">
        <v>20</v>
      </c>
      <c r="E9305" s="10" t="s">
        <v>350</v>
      </c>
      <c r="H9305" s="14">
        <v>900</v>
      </c>
    </row>
    <row r="9306" spans="1:8" ht="19.5" customHeight="1" x14ac:dyDescent="0.25">
      <c r="A9306" s="4">
        <v>45542</v>
      </c>
      <c r="B9306" s="3">
        <v>2971</v>
      </c>
      <c r="C9306" s="10" t="s">
        <v>23</v>
      </c>
      <c r="D9306" s="10" t="s">
        <v>20</v>
      </c>
      <c r="E9306" s="10" t="s">
        <v>44</v>
      </c>
      <c r="H9306" s="14">
        <v>340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295</v>
      </c>
      <c r="E9307" s="10" t="s">
        <v>606</v>
      </c>
      <c r="H9307" s="14">
        <v>200</v>
      </c>
    </row>
    <row r="9308" spans="1:8" ht="19.5" customHeight="1" x14ac:dyDescent="0.25">
      <c r="A9308" s="4">
        <v>45542</v>
      </c>
      <c r="B9308" s="3">
        <v>2971</v>
      </c>
      <c r="C9308" s="10" t="s">
        <v>24</v>
      </c>
      <c r="D9308" s="10" t="s">
        <v>513</v>
      </c>
      <c r="E9308" s="10" t="s">
        <v>279</v>
      </c>
      <c r="H9308" s="14">
        <v>1300</v>
      </c>
    </row>
    <row r="9309" spans="1:8" ht="19.5" customHeight="1" x14ac:dyDescent="0.25">
      <c r="A9309" s="4">
        <v>45543</v>
      </c>
      <c r="B9309" s="3">
        <v>2972</v>
      </c>
      <c r="C9309" s="10" t="s">
        <v>24</v>
      </c>
      <c r="D9309" s="10" t="s">
        <v>174</v>
      </c>
      <c r="E9309" s="10" t="s">
        <v>279</v>
      </c>
      <c r="H9309" s="14">
        <v>2400</v>
      </c>
    </row>
    <row r="9310" spans="1:8" ht="19.5" customHeight="1" x14ac:dyDescent="0.25">
      <c r="A9310" s="4">
        <v>45543</v>
      </c>
      <c r="B9310" s="3">
        <v>2972</v>
      </c>
      <c r="C9310" s="10" t="s">
        <v>24</v>
      </c>
      <c r="D9310" s="10" t="s">
        <v>513</v>
      </c>
      <c r="E9310" s="10" t="s">
        <v>279</v>
      </c>
      <c r="H9310" s="14">
        <v>200</v>
      </c>
    </row>
    <row r="9311" spans="1:8" ht="19.5" customHeight="1" x14ac:dyDescent="0.25">
      <c r="A9311" s="4">
        <v>45544</v>
      </c>
      <c r="B9311" s="3">
        <v>2973</v>
      </c>
      <c r="C9311" s="10" t="s">
        <v>302</v>
      </c>
      <c r="D9311" s="10" t="s">
        <v>274</v>
      </c>
      <c r="E9311" s="10" t="s">
        <v>1093</v>
      </c>
      <c r="F9311" s="10" t="s">
        <v>1534</v>
      </c>
      <c r="G9311" s="10">
        <v>17.25</v>
      </c>
      <c r="H9311" s="14">
        <v>13060</v>
      </c>
    </row>
    <row r="9312" spans="1:8" ht="19.5" customHeight="1" x14ac:dyDescent="0.25">
      <c r="A9312" s="4">
        <v>45544</v>
      </c>
      <c r="B9312" s="3">
        <v>2974</v>
      </c>
      <c r="C9312" s="10" t="s">
        <v>24</v>
      </c>
      <c r="D9312" s="10" t="s">
        <v>174</v>
      </c>
      <c r="E9312" s="10" t="s">
        <v>279</v>
      </c>
      <c r="G9312" s="10">
        <v>6</v>
      </c>
      <c r="H9312" s="14">
        <v>3600</v>
      </c>
    </row>
    <row r="9313" spans="1:8" ht="19.5" customHeight="1" x14ac:dyDescent="0.25">
      <c r="A9313" s="4">
        <v>45544</v>
      </c>
      <c r="B9313" s="3">
        <v>2974</v>
      </c>
      <c r="C9313" s="10" t="s">
        <v>23</v>
      </c>
      <c r="D9313" s="10" t="s">
        <v>20</v>
      </c>
      <c r="E9313" s="10" t="s">
        <v>350</v>
      </c>
      <c r="H9313" s="14">
        <v>900</v>
      </c>
    </row>
    <row r="9314" spans="1:8" ht="19.5" customHeight="1" x14ac:dyDescent="0.25">
      <c r="A9314" s="4">
        <v>45544</v>
      </c>
      <c r="B9314" s="3">
        <v>2974</v>
      </c>
      <c r="C9314" s="10" t="s">
        <v>23</v>
      </c>
      <c r="D9314" s="10" t="s">
        <v>20</v>
      </c>
      <c r="E9314" s="10" t="s">
        <v>44</v>
      </c>
      <c r="H9314" s="14">
        <v>340</v>
      </c>
    </row>
    <row r="9315" spans="1:8" ht="19.5" customHeight="1" x14ac:dyDescent="0.25">
      <c r="A9315" s="4">
        <v>45545</v>
      </c>
      <c r="B9315" s="3">
        <v>2975</v>
      </c>
      <c r="C9315" s="10" t="s">
        <v>72</v>
      </c>
      <c r="D9315" s="10" t="s">
        <v>202</v>
      </c>
      <c r="E9315" s="10" t="s">
        <v>1093</v>
      </c>
      <c r="F9315" s="10" t="s">
        <v>25</v>
      </c>
      <c r="H9315" s="14">
        <v>11000</v>
      </c>
    </row>
    <row r="9316" spans="1:8" ht="19.5" customHeight="1" x14ac:dyDescent="0.25">
      <c r="A9316" s="4">
        <v>45545</v>
      </c>
      <c r="B9316" s="3">
        <v>2976</v>
      </c>
      <c r="C9316" s="10" t="s">
        <v>24</v>
      </c>
      <c r="D9316" s="10" t="s">
        <v>174</v>
      </c>
      <c r="E9316" s="10" t="s">
        <v>279</v>
      </c>
      <c r="G9316" s="10">
        <v>6</v>
      </c>
      <c r="H9316" s="14">
        <v>3600</v>
      </c>
    </row>
    <row r="9317" spans="1:8" ht="19.5" customHeight="1" x14ac:dyDescent="0.25">
      <c r="A9317" s="4">
        <v>45545</v>
      </c>
      <c r="B9317" s="3">
        <v>2976</v>
      </c>
      <c r="C9317" s="10" t="s">
        <v>24</v>
      </c>
      <c r="D9317" s="10" t="s">
        <v>174</v>
      </c>
      <c r="E9317" s="10" t="s">
        <v>279</v>
      </c>
      <c r="H9317" s="14">
        <v>1000</v>
      </c>
    </row>
    <row r="9318" spans="1:8" ht="19.5" customHeight="1" x14ac:dyDescent="0.25">
      <c r="A9318" s="4">
        <v>45545</v>
      </c>
      <c r="B9318" s="3">
        <v>2976</v>
      </c>
      <c r="C9318" s="10" t="s">
        <v>172</v>
      </c>
      <c r="D9318" s="10" t="s">
        <v>20</v>
      </c>
      <c r="H9318" s="14">
        <v>700</v>
      </c>
    </row>
    <row r="9319" spans="1:8" ht="19.5" customHeight="1" x14ac:dyDescent="0.25">
      <c r="A9319" s="4">
        <v>45545</v>
      </c>
      <c r="B9319" s="3">
        <v>2976</v>
      </c>
      <c r="C9319" s="10" t="s">
        <v>23</v>
      </c>
      <c r="D9319" s="10" t="s">
        <v>64</v>
      </c>
      <c r="E9319" s="10" t="s">
        <v>343</v>
      </c>
      <c r="H9319" s="14">
        <v>500</v>
      </c>
    </row>
    <row r="9320" spans="1:8" ht="19.5" customHeight="1" x14ac:dyDescent="0.25">
      <c r="A9320" s="4">
        <v>45545</v>
      </c>
      <c r="B9320" s="3">
        <v>2977</v>
      </c>
      <c r="C9320" s="10" t="s">
        <v>24</v>
      </c>
      <c r="D9320" s="10" t="s">
        <v>513</v>
      </c>
      <c r="E9320" s="10" t="s">
        <v>279</v>
      </c>
      <c r="H9320" s="14">
        <v>1000</v>
      </c>
    </row>
    <row r="9321" spans="1:8" ht="19.5" customHeight="1" x14ac:dyDescent="0.25">
      <c r="A9321" s="4">
        <v>45545</v>
      </c>
      <c r="B9321" s="3">
        <v>2977</v>
      </c>
      <c r="C9321" s="10" t="s">
        <v>24</v>
      </c>
      <c r="D9321" s="10" t="s">
        <v>60</v>
      </c>
      <c r="E9321" s="10" t="s">
        <v>890</v>
      </c>
      <c r="H9321" s="14">
        <v>300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60</v>
      </c>
      <c r="E9322" s="10" t="s">
        <v>890</v>
      </c>
      <c r="H9322" s="14">
        <v>150</v>
      </c>
    </row>
    <row r="9323" spans="1:8" ht="19.5" customHeight="1" x14ac:dyDescent="0.25">
      <c r="A9323" s="4">
        <v>45545</v>
      </c>
      <c r="B9323" s="3">
        <v>2978</v>
      </c>
      <c r="C9323" s="10" t="s">
        <v>72</v>
      </c>
      <c r="D9323" s="10" t="s">
        <v>40</v>
      </c>
      <c r="E9323" s="10" t="s">
        <v>1093</v>
      </c>
      <c r="F9323" s="10" t="s">
        <v>764</v>
      </c>
      <c r="H9323" s="14">
        <v>5000</v>
      </c>
    </row>
    <row r="9324" spans="1:8" ht="19.5" customHeight="1" x14ac:dyDescent="0.25">
      <c r="A9324" s="4">
        <v>45545</v>
      </c>
      <c r="B9324" s="3">
        <v>2979</v>
      </c>
      <c r="C9324" s="10" t="s">
        <v>72</v>
      </c>
      <c r="D9324" s="10" t="s">
        <v>40</v>
      </c>
      <c r="E9324" s="10" t="s">
        <v>1093</v>
      </c>
      <c r="F9324" s="10" t="s">
        <v>1203</v>
      </c>
      <c r="H9324" s="14">
        <v>20000</v>
      </c>
    </row>
    <row r="9325" spans="1:8" ht="19.5" customHeight="1" x14ac:dyDescent="0.25">
      <c r="A9325" s="4">
        <v>45546</v>
      </c>
      <c r="B9325" s="3">
        <v>2980</v>
      </c>
      <c r="C9325" s="10" t="s">
        <v>24</v>
      </c>
      <c r="D9325" s="10" t="s">
        <v>513</v>
      </c>
      <c r="E9325" s="10" t="s">
        <v>279</v>
      </c>
      <c r="H9325" s="14">
        <v>5400</v>
      </c>
    </row>
    <row r="9326" spans="1:8" ht="19.5" customHeight="1" x14ac:dyDescent="0.25">
      <c r="A9326" s="4">
        <v>45546</v>
      </c>
      <c r="B9326" s="3">
        <v>2980</v>
      </c>
      <c r="C9326" s="10" t="s">
        <v>23</v>
      </c>
      <c r="D9326" s="10" t="s">
        <v>20</v>
      </c>
      <c r="E9326" s="10" t="s">
        <v>350</v>
      </c>
      <c r="H9326" s="14">
        <v>900</v>
      </c>
    </row>
    <row r="9327" spans="1:8" ht="19.5" customHeight="1" x14ac:dyDescent="0.25">
      <c r="A9327" s="4">
        <v>45546</v>
      </c>
      <c r="B9327" s="3">
        <v>2980</v>
      </c>
      <c r="C9327" s="10" t="s">
        <v>23</v>
      </c>
      <c r="D9327" s="10" t="s">
        <v>20</v>
      </c>
      <c r="E9327" s="10" t="s">
        <v>44</v>
      </c>
      <c r="H9327" s="14">
        <v>340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64</v>
      </c>
      <c r="E9328" s="10" t="s">
        <v>424</v>
      </c>
      <c r="H9328" s="14">
        <v>100</v>
      </c>
    </row>
    <row r="9329" spans="1:8" ht="19.5" customHeight="1" x14ac:dyDescent="0.25">
      <c r="A9329" s="4">
        <v>45547</v>
      </c>
      <c r="B9329" s="3">
        <v>2981</v>
      </c>
      <c r="C9329" s="10" t="s">
        <v>24</v>
      </c>
      <c r="D9329" s="10" t="s">
        <v>174</v>
      </c>
      <c r="E9329" s="10" t="s">
        <v>279</v>
      </c>
      <c r="G9329" s="10">
        <v>13</v>
      </c>
      <c r="H9329" s="14">
        <v>7800</v>
      </c>
    </row>
    <row r="9330" spans="1:8" ht="19.5" customHeight="1" x14ac:dyDescent="0.25">
      <c r="A9330" s="4">
        <v>45547</v>
      </c>
      <c r="B9330" s="3">
        <v>2981</v>
      </c>
      <c r="C9330" s="10" t="s">
        <v>172</v>
      </c>
      <c r="D9330" s="10" t="s">
        <v>20</v>
      </c>
      <c r="H9330" s="14">
        <v>500</v>
      </c>
    </row>
    <row r="9331" spans="1:8" ht="19.5" customHeight="1" x14ac:dyDescent="0.25">
      <c r="A9331" s="4">
        <v>45547</v>
      </c>
      <c r="B9331" s="3">
        <v>2981</v>
      </c>
      <c r="C9331" s="10" t="s">
        <v>23</v>
      </c>
      <c r="D9331" s="10" t="s">
        <v>372</v>
      </c>
      <c r="F9331" s="10" t="s">
        <v>47</v>
      </c>
      <c r="H9331" s="14">
        <v>440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295</v>
      </c>
      <c r="H9332" s="14">
        <v>100</v>
      </c>
    </row>
    <row r="9333" spans="1:8" ht="19.5" customHeight="1" x14ac:dyDescent="0.25">
      <c r="A9333" s="4">
        <v>45547</v>
      </c>
      <c r="B9333" s="3">
        <v>2982</v>
      </c>
      <c r="C9333" s="10" t="s">
        <v>926</v>
      </c>
      <c r="D9333" s="10" t="s">
        <v>58</v>
      </c>
      <c r="G9333" s="10">
        <v>10</v>
      </c>
      <c r="H9333" s="14">
        <v>2200</v>
      </c>
    </row>
    <row r="9334" spans="1:8" ht="19.5" customHeight="1" x14ac:dyDescent="0.25">
      <c r="A9334" s="4">
        <v>45547</v>
      </c>
      <c r="B9334" s="3">
        <v>2982</v>
      </c>
      <c r="C9334" s="10" t="s">
        <v>926</v>
      </c>
      <c r="D9334" s="10" t="s">
        <v>58</v>
      </c>
      <c r="E9334" s="10" t="s">
        <v>935</v>
      </c>
      <c r="H9334" s="14">
        <v>150</v>
      </c>
    </row>
    <row r="9335" spans="1:8" ht="19.5" customHeight="1" x14ac:dyDescent="0.25">
      <c r="A9335" s="4">
        <v>45548</v>
      </c>
      <c r="B9335" s="3">
        <v>2983</v>
      </c>
      <c r="C9335" s="10" t="s">
        <v>23</v>
      </c>
      <c r="D9335" s="10" t="s">
        <v>20</v>
      </c>
      <c r="E9335" s="10" t="s">
        <v>350</v>
      </c>
      <c r="H9335" s="14">
        <v>900</v>
      </c>
    </row>
    <row r="9336" spans="1:8" ht="19.5" customHeight="1" x14ac:dyDescent="0.25">
      <c r="A9336" s="4">
        <v>45548</v>
      </c>
      <c r="B9336" s="3">
        <v>2983</v>
      </c>
      <c r="C9336" s="10" t="s">
        <v>23</v>
      </c>
      <c r="D9336" s="10" t="s">
        <v>20</v>
      </c>
      <c r="E9336" s="10" t="s">
        <v>44</v>
      </c>
      <c r="H9336" s="14">
        <v>340</v>
      </c>
    </row>
    <row r="9337" spans="1:8" ht="19.5" customHeight="1" x14ac:dyDescent="0.25">
      <c r="A9337" s="4">
        <v>45549</v>
      </c>
      <c r="B9337" s="3">
        <v>2986</v>
      </c>
      <c r="C9337" s="10" t="s">
        <v>26</v>
      </c>
      <c r="D9337" s="10" t="s">
        <v>274</v>
      </c>
      <c r="E9337" s="10" t="s">
        <v>1532</v>
      </c>
      <c r="F9337" s="10" t="s">
        <v>276</v>
      </c>
      <c r="H9337" s="14">
        <v>5000</v>
      </c>
    </row>
    <row r="9338" spans="1:8" ht="19.5" customHeight="1" x14ac:dyDescent="0.25">
      <c r="A9338" s="4">
        <v>45549</v>
      </c>
      <c r="B9338" s="3">
        <v>2985</v>
      </c>
      <c r="C9338" s="10" t="s">
        <v>24</v>
      </c>
      <c r="D9338" s="10" t="s">
        <v>513</v>
      </c>
      <c r="E9338" s="10" t="s">
        <v>279</v>
      </c>
      <c r="H9338" s="14">
        <v>1000</v>
      </c>
    </row>
    <row r="9339" spans="1:8" ht="19.5" customHeight="1" x14ac:dyDescent="0.25">
      <c r="A9339" s="4">
        <v>45549</v>
      </c>
      <c r="B9339" s="3">
        <v>2985</v>
      </c>
      <c r="C9339" s="10" t="s">
        <v>23</v>
      </c>
      <c r="D9339" s="10" t="s">
        <v>64</v>
      </c>
      <c r="E9339" s="10" t="s">
        <v>424</v>
      </c>
      <c r="H9339" s="14">
        <v>100</v>
      </c>
    </row>
    <row r="9340" spans="1:8" ht="19.5" customHeight="1" x14ac:dyDescent="0.25">
      <c r="A9340" s="4">
        <v>45549</v>
      </c>
      <c r="B9340" s="3">
        <v>2985</v>
      </c>
      <c r="C9340" s="10" t="s">
        <v>23</v>
      </c>
      <c r="D9340" s="10" t="s">
        <v>22</v>
      </c>
      <c r="H9340" s="14">
        <v>50</v>
      </c>
    </row>
    <row r="9341" spans="1:8" ht="19.5" customHeight="1" x14ac:dyDescent="0.25">
      <c r="A9341" s="4">
        <v>45549</v>
      </c>
      <c r="B9341" s="3">
        <v>2984</v>
      </c>
      <c r="C9341" s="10" t="s">
        <v>72</v>
      </c>
      <c r="D9341" s="10" t="s">
        <v>202</v>
      </c>
      <c r="E9341" s="10" t="s">
        <v>1093</v>
      </c>
      <c r="F9341" s="10" t="s">
        <v>25</v>
      </c>
      <c r="H9341" s="14">
        <v>29000</v>
      </c>
    </row>
    <row r="9342" spans="1:8" ht="19.5" customHeight="1" x14ac:dyDescent="0.25">
      <c r="A9342" s="4">
        <v>45550</v>
      </c>
      <c r="B9342" s="3">
        <v>2987</v>
      </c>
      <c r="C9342" s="10" t="s">
        <v>23</v>
      </c>
      <c r="D9342" s="10" t="s">
        <v>20</v>
      </c>
      <c r="E9342" s="10" t="s">
        <v>350</v>
      </c>
      <c r="H9342" s="14">
        <v>900</v>
      </c>
    </row>
    <row r="9343" spans="1:8" ht="19.5" customHeight="1" x14ac:dyDescent="0.25">
      <c r="A9343" s="4">
        <v>45550</v>
      </c>
      <c r="B9343" s="3">
        <v>2987</v>
      </c>
      <c r="C9343" s="10" t="s">
        <v>23</v>
      </c>
      <c r="D9343" s="10" t="s">
        <v>20</v>
      </c>
      <c r="E9343" s="10" t="s">
        <v>44</v>
      </c>
      <c r="H9343" s="14">
        <v>340</v>
      </c>
    </row>
    <row r="9344" spans="1:8" ht="19.5" customHeight="1" x14ac:dyDescent="0.25">
      <c r="A9344" s="4">
        <v>45550</v>
      </c>
      <c r="B9344" s="3">
        <v>2987</v>
      </c>
      <c r="C9344" s="10" t="s">
        <v>24</v>
      </c>
      <c r="D9344" s="10" t="s">
        <v>174</v>
      </c>
      <c r="E9344" s="10" t="s">
        <v>279</v>
      </c>
      <c r="G9344" s="10">
        <v>10</v>
      </c>
      <c r="H9344" s="14">
        <v>6000</v>
      </c>
    </row>
    <row r="9345" spans="1:8" ht="19.5" customHeight="1" x14ac:dyDescent="0.25">
      <c r="A9345" s="4">
        <v>45550</v>
      </c>
      <c r="B9345" s="3">
        <v>2987</v>
      </c>
      <c r="C9345" s="10" t="s">
        <v>70</v>
      </c>
      <c r="D9345" s="10" t="s">
        <v>582</v>
      </c>
      <c r="E9345" s="10" t="s">
        <v>1532</v>
      </c>
      <c r="H9345" s="14">
        <v>350</v>
      </c>
    </row>
    <row r="9346" spans="1:8" ht="19.5" customHeight="1" x14ac:dyDescent="0.25">
      <c r="A9346" s="4">
        <v>45550</v>
      </c>
      <c r="B9346" s="3">
        <v>2988</v>
      </c>
      <c r="C9346" s="10" t="s">
        <v>26</v>
      </c>
      <c r="D9346" s="10" t="s">
        <v>274</v>
      </c>
      <c r="E9346" s="10" t="s">
        <v>1532</v>
      </c>
      <c r="F9346" s="10" t="s">
        <v>30</v>
      </c>
      <c r="H9346" s="14">
        <v>3300</v>
      </c>
    </row>
    <row r="9347" spans="1:8" ht="19.5" customHeight="1" x14ac:dyDescent="0.25">
      <c r="A9347" s="4">
        <v>45550</v>
      </c>
      <c r="B9347" s="3">
        <v>2988</v>
      </c>
      <c r="C9347" s="10" t="s">
        <v>119</v>
      </c>
      <c r="F9347" s="10" t="s">
        <v>1058</v>
      </c>
      <c r="H9347" s="14">
        <v>1000</v>
      </c>
    </row>
    <row r="9348" spans="1:8" ht="19.5" customHeight="1" x14ac:dyDescent="0.25">
      <c r="A9348" s="4">
        <v>45552</v>
      </c>
      <c r="B9348" s="3">
        <v>2989</v>
      </c>
      <c r="C9348" s="10" t="s">
        <v>26</v>
      </c>
      <c r="D9348" s="10" t="s">
        <v>274</v>
      </c>
      <c r="E9348" s="10" t="s">
        <v>1532</v>
      </c>
      <c r="F9348" s="10" t="s">
        <v>467</v>
      </c>
      <c r="H9348" s="14">
        <v>3300</v>
      </c>
    </row>
    <row r="9349" spans="1:8" ht="19.5" customHeight="1" x14ac:dyDescent="0.25">
      <c r="A9349" s="4">
        <v>45552</v>
      </c>
      <c r="B9349" s="3">
        <v>2990</v>
      </c>
      <c r="C9349" s="10" t="s">
        <v>26</v>
      </c>
      <c r="D9349" s="10" t="s">
        <v>274</v>
      </c>
      <c r="E9349" s="10" t="s">
        <v>1532</v>
      </c>
      <c r="F9349" s="10" t="s">
        <v>1000</v>
      </c>
      <c r="H9349" s="14">
        <v>3300</v>
      </c>
    </row>
    <row r="9350" spans="1:8" ht="19.5" customHeight="1" x14ac:dyDescent="0.25">
      <c r="A9350" s="4">
        <v>45552</v>
      </c>
      <c r="B9350" s="3">
        <v>2991</v>
      </c>
      <c r="C9350" s="10" t="s">
        <v>26</v>
      </c>
      <c r="D9350" s="10" t="s">
        <v>274</v>
      </c>
      <c r="E9350" s="10" t="s">
        <v>1532</v>
      </c>
      <c r="F9350" s="10" t="s">
        <v>148</v>
      </c>
      <c r="H9350" s="14">
        <v>2500</v>
      </c>
    </row>
    <row r="9351" spans="1:8" ht="19.5" customHeight="1" x14ac:dyDescent="0.25">
      <c r="A9351" s="4">
        <v>45552</v>
      </c>
      <c r="B9351" s="3">
        <v>2992</v>
      </c>
      <c r="C9351" s="10" t="s">
        <v>26</v>
      </c>
      <c r="D9351" s="10" t="s">
        <v>274</v>
      </c>
      <c r="E9351" s="10" t="s">
        <v>1532</v>
      </c>
      <c r="F9351" s="10" t="s">
        <v>25</v>
      </c>
      <c r="H9351" s="14">
        <v>3300</v>
      </c>
    </row>
    <row r="9352" spans="1:8" ht="19.5" customHeight="1" x14ac:dyDescent="0.25">
      <c r="A9352" s="4">
        <v>45552</v>
      </c>
      <c r="B9352" s="3">
        <v>2993</v>
      </c>
      <c r="C9352" s="10" t="s">
        <v>23</v>
      </c>
      <c r="D9352" s="10" t="s">
        <v>20</v>
      </c>
      <c r="E9352" s="10" t="s">
        <v>350</v>
      </c>
      <c r="H9352" s="14">
        <v>900</v>
      </c>
    </row>
    <row r="9353" spans="1:8" ht="19.5" customHeight="1" x14ac:dyDescent="0.25">
      <c r="A9353" s="4">
        <v>45552</v>
      </c>
      <c r="B9353" s="3">
        <v>2993</v>
      </c>
      <c r="C9353" s="10" t="s">
        <v>23</v>
      </c>
      <c r="D9353" s="10" t="s">
        <v>20</v>
      </c>
      <c r="E9353" s="10" t="s">
        <v>44</v>
      </c>
      <c r="H9353" s="14">
        <v>340</v>
      </c>
    </row>
    <row r="9354" spans="1:8" ht="19.5" customHeight="1" x14ac:dyDescent="0.25">
      <c r="A9354" s="4">
        <v>45552</v>
      </c>
      <c r="B9354" s="3">
        <v>2993</v>
      </c>
      <c r="C9354" s="10" t="s">
        <v>24</v>
      </c>
      <c r="D9354" s="10" t="s">
        <v>513</v>
      </c>
      <c r="E9354" s="10" t="s">
        <v>279</v>
      </c>
      <c r="H9354" s="14">
        <v>600</v>
      </c>
    </row>
    <row r="9355" spans="1:8" ht="19.5" customHeight="1" x14ac:dyDescent="0.25">
      <c r="A9355" s="4">
        <v>45552</v>
      </c>
      <c r="B9355" s="3">
        <v>2993</v>
      </c>
      <c r="C9355" s="10" t="s">
        <v>24</v>
      </c>
      <c r="D9355" s="10" t="s">
        <v>513</v>
      </c>
      <c r="E9355" s="10" t="s">
        <v>993</v>
      </c>
      <c r="H9355" s="14">
        <v>400</v>
      </c>
    </row>
    <row r="9356" spans="1:8" ht="19.5" customHeight="1" x14ac:dyDescent="0.25">
      <c r="A9356" s="4">
        <v>45552</v>
      </c>
      <c r="B9356" s="3">
        <v>2994</v>
      </c>
      <c r="C9356" s="10" t="s">
        <v>24</v>
      </c>
      <c r="D9356" s="10" t="s">
        <v>174</v>
      </c>
      <c r="E9356" s="10" t="s">
        <v>279</v>
      </c>
      <c r="G9356" s="10">
        <v>12</v>
      </c>
      <c r="H9356" s="14">
        <v>7200</v>
      </c>
    </row>
    <row r="9357" spans="1:8" ht="19.5" customHeight="1" x14ac:dyDescent="0.25">
      <c r="A9357" s="4">
        <v>45552</v>
      </c>
      <c r="B9357" s="3">
        <v>2994</v>
      </c>
      <c r="C9357" s="10" t="s">
        <v>24</v>
      </c>
      <c r="D9357" s="10" t="s">
        <v>513</v>
      </c>
      <c r="E9357" s="10" t="s">
        <v>279</v>
      </c>
      <c r="H9357" s="14">
        <v>1600</v>
      </c>
    </row>
    <row r="9358" spans="1:8" ht="19.5" customHeight="1" x14ac:dyDescent="0.25">
      <c r="A9358" s="4">
        <v>45552</v>
      </c>
      <c r="B9358" s="3">
        <v>2994</v>
      </c>
      <c r="C9358" s="10" t="s">
        <v>23</v>
      </c>
      <c r="D9358" s="10" t="s">
        <v>64</v>
      </c>
      <c r="E9358" s="10" t="s">
        <v>424</v>
      </c>
      <c r="H9358" s="14">
        <v>200</v>
      </c>
    </row>
    <row r="9359" spans="1:8" ht="19.5" customHeight="1" x14ac:dyDescent="0.25">
      <c r="A9359" s="4">
        <v>45552</v>
      </c>
      <c r="B9359" s="3">
        <v>2994</v>
      </c>
      <c r="C9359" s="10" t="s">
        <v>23</v>
      </c>
      <c r="D9359" s="10" t="s">
        <v>22</v>
      </c>
      <c r="H9359" s="14">
        <v>20</v>
      </c>
    </row>
    <row r="9360" spans="1:8" ht="19.5" customHeight="1" x14ac:dyDescent="0.25">
      <c r="A9360" s="4">
        <v>45553</v>
      </c>
      <c r="B9360" s="3">
        <v>2995</v>
      </c>
      <c r="C9360" s="10" t="s">
        <v>24</v>
      </c>
      <c r="D9360" s="10" t="s">
        <v>513</v>
      </c>
      <c r="E9360" s="10" t="s">
        <v>279</v>
      </c>
      <c r="G9360" s="10">
        <v>14</v>
      </c>
      <c r="H9360" s="14">
        <v>8400</v>
      </c>
    </row>
    <row r="9361" spans="1:8" ht="19.5" customHeight="1" x14ac:dyDescent="0.25">
      <c r="A9361" s="4">
        <v>45553</v>
      </c>
      <c r="B9361" s="3">
        <v>2995</v>
      </c>
      <c r="C9361" s="10" t="s">
        <v>24</v>
      </c>
      <c r="D9361" s="10" t="s">
        <v>174</v>
      </c>
      <c r="G9361" s="10">
        <v>2</v>
      </c>
      <c r="H9361" s="14">
        <v>800</v>
      </c>
    </row>
    <row r="9362" spans="1:8" ht="19.5" customHeight="1" x14ac:dyDescent="0.25">
      <c r="A9362" s="4">
        <v>45553</v>
      </c>
      <c r="B9362" s="3">
        <v>2995</v>
      </c>
      <c r="C9362" s="10" t="s">
        <v>23</v>
      </c>
      <c r="D9362" s="10" t="s">
        <v>295</v>
      </c>
      <c r="E9362" s="10" t="s">
        <v>606</v>
      </c>
      <c r="H9362" s="14">
        <v>100</v>
      </c>
    </row>
    <row r="9363" spans="1:8" ht="19.5" customHeight="1" x14ac:dyDescent="0.25">
      <c r="A9363" s="4">
        <v>45553</v>
      </c>
      <c r="B9363" s="3">
        <v>2995</v>
      </c>
      <c r="C9363" s="10" t="s">
        <v>23</v>
      </c>
      <c r="D9363" s="10" t="s">
        <v>64</v>
      </c>
      <c r="E9363" s="10" t="s">
        <v>424</v>
      </c>
      <c r="H9363" s="14">
        <v>200</v>
      </c>
    </row>
    <row r="9364" spans="1:8" ht="19.5" customHeight="1" x14ac:dyDescent="0.25">
      <c r="A9364" s="4">
        <v>45554</v>
      </c>
      <c r="B9364" s="3">
        <v>2996</v>
      </c>
      <c r="C9364" s="10" t="s">
        <v>23</v>
      </c>
      <c r="D9364" s="10" t="s">
        <v>20</v>
      </c>
      <c r="E9364" s="10" t="s">
        <v>350</v>
      </c>
      <c r="H9364" s="14">
        <v>900</v>
      </c>
    </row>
    <row r="9365" spans="1:8" ht="19.5" customHeight="1" x14ac:dyDescent="0.25">
      <c r="A9365" s="4">
        <v>45554</v>
      </c>
      <c r="B9365" s="3">
        <v>2996</v>
      </c>
      <c r="C9365" s="10" t="s">
        <v>23</v>
      </c>
      <c r="D9365" s="10" t="s">
        <v>20</v>
      </c>
      <c r="E9365" s="10" t="s">
        <v>44</v>
      </c>
      <c r="H9365" s="14">
        <v>340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64</v>
      </c>
      <c r="E9366" s="10" t="s">
        <v>424</v>
      </c>
      <c r="H9366" s="14">
        <v>200</v>
      </c>
    </row>
    <row r="9367" spans="1:8" ht="19.5" customHeight="1" x14ac:dyDescent="0.25">
      <c r="A9367" s="4">
        <v>45554</v>
      </c>
      <c r="B9367" s="3">
        <v>2996</v>
      </c>
      <c r="C9367" s="10" t="s">
        <v>24</v>
      </c>
      <c r="D9367" s="10" t="s">
        <v>513</v>
      </c>
      <c r="E9367" s="10" t="s">
        <v>279</v>
      </c>
      <c r="H9367" s="14">
        <v>800</v>
      </c>
    </row>
    <row r="9368" spans="1:8" ht="19.5" customHeight="1" x14ac:dyDescent="0.25">
      <c r="A9368" s="4">
        <v>45554</v>
      </c>
      <c r="B9368" s="3">
        <v>2997</v>
      </c>
      <c r="C9368" s="10" t="s">
        <v>24</v>
      </c>
      <c r="D9368" s="10" t="s">
        <v>174</v>
      </c>
      <c r="E9368" s="10" t="s">
        <v>279</v>
      </c>
      <c r="G9368" s="10">
        <v>13</v>
      </c>
      <c r="H9368" s="14">
        <v>7800</v>
      </c>
    </row>
    <row r="9369" spans="1:8" ht="19.5" customHeight="1" x14ac:dyDescent="0.25">
      <c r="A9369" s="4">
        <v>45554</v>
      </c>
      <c r="B9369" s="3">
        <v>2997</v>
      </c>
      <c r="C9369" s="10" t="s">
        <v>24</v>
      </c>
      <c r="D9369" s="10" t="s">
        <v>60</v>
      </c>
      <c r="E9369" s="10" t="s">
        <v>890</v>
      </c>
      <c r="H9369" s="14">
        <v>200</v>
      </c>
    </row>
    <row r="9370" spans="1:8" ht="19.5" customHeight="1" x14ac:dyDescent="0.25">
      <c r="A9370" s="4">
        <v>45554</v>
      </c>
      <c r="B9370" s="3">
        <v>2997</v>
      </c>
      <c r="C9370" s="10" t="s">
        <v>23</v>
      </c>
      <c r="D9370" s="10" t="s">
        <v>295</v>
      </c>
      <c r="E9370" s="10" t="s">
        <v>606</v>
      </c>
      <c r="H9370" s="14">
        <v>200</v>
      </c>
    </row>
    <row r="9371" spans="1:8" ht="19.5" customHeight="1" x14ac:dyDescent="0.25">
      <c r="A9371" s="4">
        <v>45554</v>
      </c>
      <c r="B9371" s="3">
        <v>2997</v>
      </c>
      <c r="C9371" s="10" t="s">
        <v>23</v>
      </c>
      <c r="D9371" s="10" t="s">
        <v>64</v>
      </c>
      <c r="E9371" s="10" t="s">
        <v>424</v>
      </c>
      <c r="H9371" s="14">
        <v>120</v>
      </c>
    </row>
    <row r="9372" spans="1:8" ht="19.5" customHeight="1" x14ac:dyDescent="0.25">
      <c r="A9372" s="4">
        <v>45554</v>
      </c>
      <c r="B9372" s="3">
        <v>2998</v>
      </c>
      <c r="C9372" s="10" t="s">
        <v>72</v>
      </c>
      <c r="D9372" s="10" t="s">
        <v>40</v>
      </c>
      <c r="E9372" s="10" t="s">
        <v>1093</v>
      </c>
      <c r="F9372" s="10" t="s">
        <v>764</v>
      </c>
      <c r="H9372" s="14">
        <v>5000</v>
      </c>
    </row>
    <row r="9373" spans="1:8" ht="19.5" customHeight="1" x14ac:dyDescent="0.25">
      <c r="A9373" s="4">
        <v>45555</v>
      </c>
      <c r="B9373" s="3">
        <v>2999</v>
      </c>
      <c r="C9373" s="10" t="s">
        <v>23</v>
      </c>
      <c r="D9373" s="10" t="s">
        <v>372</v>
      </c>
      <c r="F9373" s="10" t="s">
        <v>47</v>
      </c>
      <c r="H9373" s="14">
        <v>7100</v>
      </c>
    </row>
    <row r="9374" spans="1:8" ht="19.5" customHeight="1" x14ac:dyDescent="0.25">
      <c r="A9374" s="4">
        <v>45555</v>
      </c>
      <c r="B9374" s="3">
        <v>2999</v>
      </c>
      <c r="C9374" s="10" t="s">
        <v>23</v>
      </c>
      <c r="D9374" s="10" t="s">
        <v>64</v>
      </c>
      <c r="E9374" s="10" t="s">
        <v>1024</v>
      </c>
      <c r="H9374" s="14">
        <v>100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64</v>
      </c>
      <c r="E9375" s="10" t="s">
        <v>424</v>
      </c>
      <c r="H9375" s="14">
        <v>100</v>
      </c>
    </row>
    <row r="9376" spans="1:8" ht="19.5" customHeight="1" x14ac:dyDescent="0.25">
      <c r="A9376" s="4">
        <v>45556</v>
      </c>
      <c r="B9376" s="3">
        <v>3000</v>
      </c>
      <c r="C9376" s="10" t="s">
        <v>24</v>
      </c>
      <c r="D9376" s="10" t="s">
        <v>513</v>
      </c>
      <c r="E9376" s="10" t="s">
        <v>279</v>
      </c>
      <c r="H9376" s="14">
        <v>800</v>
      </c>
    </row>
    <row r="9377" spans="1:8" ht="19.5" customHeight="1" x14ac:dyDescent="0.25">
      <c r="A9377" s="4">
        <v>45556</v>
      </c>
      <c r="B9377" s="3">
        <v>3000</v>
      </c>
      <c r="C9377" s="10" t="s">
        <v>23</v>
      </c>
      <c r="D9377" s="10" t="s">
        <v>20</v>
      </c>
      <c r="E9377" s="10" t="s">
        <v>350</v>
      </c>
      <c r="H9377" s="14">
        <v>900</v>
      </c>
    </row>
    <row r="9378" spans="1:8" ht="19.5" customHeight="1" x14ac:dyDescent="0.25">
      <c r="A9378" s="4">
        <v>45556</v>
      </c>
      <c r="B9378" s="3">
        <v>3000</v>
      </c>
      <c r="C9378" s="10" t="s">
        <v>23</v>
      </c>
      <c r="D9378" s="10" t="s">
        <v>20</v>
      </c>
      <c r="E9378" s="10" t="s">
        <v>44</v>
      </c>
      <c r="H9378" s="14">
        <v>340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295</v>
      </c>
      <c r="E9379" s="10" t="s">
        <v>606</v>
      </c>
      <c r="H9379" s="14">
        <v>200</v>
      </c>
    </row>
    <row r="9380" spans="1:8" ht="19.5" customHeight="1" x14ac:dyDescent="0.25">
      <c r="A9380" s="4">
        <v>45556</v>
      </c>
      <c r="B9380" s="3">
        <v>3001</v>
      </c>
      <c r="C9380" s="10" t="s">
        <v>24</v>
      </c>
      <c r="D9380" s="10" t="s">
        <v>265</v>
      </c>
      <c r="E9380" s="10" t="s">
        <v>1535</v>
      </c>
      <c r="G9380" s="10">
        <v>1</v>
      </c>
      <c r="H9380" s="14">
        <v>600</v>
      </c>
    </row>
    <row r="9381" spans="1:8" ht="19.5" customHeight="1" x14ac:dyDescent="0.25">
      <c r="A9381" s="4">
        <v>45556</v>
      </c>
      <c r="B9381" s="3">
        <v>3001</v>
      </c>
      <c r="C9381" s="10" t="s">
        <v>24</v>
      </c>
      <c r="D9381" s="10" t="s">
        <v>265</v>
      </c>
      <c r="E9381" s="10" t="s">
        <v>39</v>
      </c>
      <c r="G9381" s="10">
        <v>1</v>
      </c>
      <c r="H9381" s="14">
        <v>400</v>
      </c>
    </row>
    <row r="9382" spans="1:8" ht="19.5" customHeight="1" x14ac:dyDescent="0.25">
      <c r="A9382" s="4">
        <v>45556</v>
      </c>
      <c r="B9382" s="3">
        <v>3001</v>
      </c>
      <c r="C9382" s="10" t="s">
        <v>926</v>
      </c>
      <c r="D9382" s="10" t="s">
        <v>45</v>
      </c>
      <c r="H9382" s="14">
        <v>1000</v>
      </c>
    </row>
    <row r="9383" spans="1:8" ht="19.5" customHeight="1" x14ac:dyDescent="0.25">
      <c r="A9383" s="4">
        <v>45556</v>
      </c>
      <c r="B9383" s="3">
        <v>3001</v>
      </c>
      <c r="C9383" s="10" t="s">
        <v>23</v>
      </c>
      <c r="D9383" s="10" t="s">
        <v>372</v>
      </c>
      <c r="E9383" s="10" t="s">
        <v>277</v>
      </c>
      <c r="F9383" s="10" t="s">
        <v>47</v>
      </c>
      <c r="H9383" s="14">
        <v>2220</v>
      </c>
    </row>
    <row r="9384" spans="1:8" ht="19.5" customHeight="1" x14ac:dyDescent="0.25">
      <c r="A9384" s="4">
        <v>45556</v>
      </c>
      <c r="B9384" s="3">
        <v>3002</v>
      </c>
      <c r="C9384" s="10" t="s">
        <v>23</v>
      </c>
      <c r="D9384" s="10" t="s">
        <v>372</v>
      </c>
      <c r="F9384" s="10" t="s">
        <v>47</v>
      </c>
      <c r="H9384" s="14">
        <v>2480</v>
      </c>
    </row>
    <row r="9385" spans="1:8" ht="19.5" customHeight="1" x14ac:dyDescent="0.25">
      <c r="A9385" s="4">
        <v>45556</v>
      </c>
      <c r="B9385" s="3">
        <v>3002</v>
      </c>
      <c r="C9385" s="10" t="s">
        <v>23</v>
      </c>
      <c r="D9385" s="10" t="s">
        <v>192</v>
      </c>
      <c r="H9385" s="14">
        <v>800</v>
      </c>
    </row>
    <row r="9386" spans="1:8" ht="19.5" customHeight="1" x14ac:dyDescent="0.25">
      <c r="A9386" s="4">
        <v>45556</v>
      </c>
      <c r="B9386" s="3">
        <v>3002</v>
      </c>
      <c r="C9386" s="10" t="s">
        <v>70</v>
      </c>
      <c r="D9386" s="10" t="s">
        <v>37</v>
      </c>
      <c r="E9386" s="10" t="s">
        <v>1529</v>
      </c>
      <c r="F9386" s="10" t="s">
        <v>273</v>
      </c>
      <c r="H9386" s="14">
        <v>9236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20</v>
      </c>
      <c r="H9387" s="14">
        <v>600</v>
      </c>
    </row>
    <row r="9388" spans="1:8" ht="19.5" customHeight="1" x14ac:dyDescent="0.25">
      <c r="A9388" s="4">
        <v>45556</v>
      </c>
      <c r="B9388" s="3">
        <v>3003</v>
      </c>
      <c r="C9388" s="10" t="s">
        <v>72</v>
      </c>
      <c r="D9388" s="10" t="s">
        <v>40</v>
      </c>
      <c r="E9388" s="10" t="s">
        <v>1093</v>
      </c>
      <c r="F9388" s="10" t="s">
        <v>902</v>
      </c>
      <c r="H9388" s="14">
        <v>1000</v>
      </c>
    </row>
    <row r="9389" spans="1:8" ht="19.5" customHeight="1" x14ac:dyDescent="0.25">
      <c r="A9389" s="4">
        <v>45557</v>
      </c>
      <c r="B9389" s="3">
        <v>3004</v>
      </c>
      <c r="C9389" s="10" t="s">
        <v>24</v>
      </c>
      <c r="D9389" s="10" t="s">
        <v>513</v>
      </c>
      <c r="E9389" s="10" t="s">
        <v>279</v>
      </c>
      <c r="H9389" s="14">
        <v>500</v>
      </c>
    </row>
    <row r="9390" spans="1:8" ht="19.5" customHeight="1" x14ac:dyDescent="0.25">
      <c r="A9390" s="4">
        <v>45557</v>
      </c>
      <c r="B9390" s="3">
        <v>3004</v>
      </c>
      <c r="C9390" s="10" t="s">
        <v>24</v>
      </c>
      <c r="D9390" s="10" t="s">
        <v>174</v>
      </c>
      <c r="E9390" s="10" t="s">
        <v>279</v>
      </c>
      <c r="G9390" s="10">
        <v>12</v>
      </c>
      <c r="H9390" s="14">
        <v>7200</v>
      </c>
    </row>
    <row r="9391" spans="1:8" ht="19.5" customHeight="1" x14ac:dyDescent="0.25">
      <c r="A9391" s="4">
        <v>45557</v>
      </c>
      <c r="B9391" s="3">
        <v>3004</v>
      </c>
      <c r="C9391" s="10" t="s">
        <v>23</v>
      </c>
      <c r="D9391" s="10" t="s">
        <v>192</v>
      </c>
      <c r="H9391" s="14">
        <v>250</v>
      </c>
    </row>
    <row r="9392" spans="1:8" ht="19.5" customHeight="1" x14ac:dyDescent="0.25">
      <c r="A9392" s="4">
        <v>45557</v>
      </c>
      <c r="B9392" s="3">
        <v>3004</v>
      </c>
      <c r="C9392" s="10" t="s">
        <v>23</v>
      </c>
      <c r="D9392" s="10" t="s">
        <v>372</v>
      </c>
      <c r="E9392" s="10" t="s">
        <v>99</v>
      </c>
      <c r="H9392" s="14">
        <v>300</v>
      </c>
    </row>
    <row r="9393" spans="1:8" ht="19.5" customHeight="1" x14ac:dyDescent="0.25">
      <c r="A9393" s="4">
        <v>45558</v>
      </c>
      <c r="B9393" s="3">
        <v>3005</v>
      </c>
      <c r="C9393" s="10" t="s">
        <v>24</v>
      </c>
      <c r="D9393" s="10" t="s">
        <v>174</v>
      </c>
      <c r="E9393" s="10" t="s">
        <v>279</v>
      </c>
      <c r="G9393" s="10">
        <v>9</v>
      </c>
      <c r="H9393" s="14">
        <v>5400</v>
      </c>
    </row>
    <row r="9394" spans="1:8" ht="19.5" customHeight="1" x14ac:dyDescent="0.25">
      <c r="A9394" s="4">
        <v>45558</v>
      </c>
      <c r="B9394" s="3">
        <v>3005</v>
      </c>
      <c r="C9394" s="10" t="s">
        <v>23</v>
      </c>
      <c r="D9394" s="10" t="s">
        <v>20</v>
      </c>
      <c r="E9394" s="10" t="s">
        <v>350</v>
      </c>
      <c r="H9394" s="14">
        <v>900</v>
      </c>
    </row>
    <row r="9395" spans="1:8" ht="19.5" customHeight="1" x14ac:dyDescent="0.25">
      <c r="A9395" s="4">
        <v>45558</v>
      </c>
      <c r="B9395" s="3">
        <v>3005</v>
      </c>
      <c r="C9395" s="10" t="s">
        <v>23</v>
      </c>
      <c r="D9395" s="10" t="s">
        <v>20</v>
      </c>
      <c r="E9395" s="10" t="s">
        <v>44</v>
      </c>
      <c r="H9395" s="14">
        <v>340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295</v>
      </c>
      <c r="E9396" s="10" t="s">
        <v>606</v>
      </c>
      <c r="H9396" s="14">
        <v>200</v>
      </c>
    </row>
    <row r="9397" spans="1:8" ht="19.5" customHeight="1" x14ac:dyDescent="0.25">
      <c r="A9397" s="4">
        <v>45559</v>
      </c>
      <c r="B9397" s="3">
        <v>3007</v>
      </c>
      <c r="C9397" s="10" t="s">
        <v>24</v>
      </c>
      <c r="D9397" s="10" t="s">
        <v>192</v>
      </c>
      <c r="E9397" s="10" t="s">
        <v>1536</v>
      </c>
      <c r="H9397" s="14">
        <v>5500</v>
      </c>
    </row>
    <row r="9398" spans="1:8" ht="19.5" customHeight="1" x14ac:dyDescent="0.25">
      <c r="A9398" s="4">
        <v>45559</v>
      </c>
      <c r="B9398" s="3">
        <v>3007</v>
      </c>
      <c r="C9398" s="10" t="s">
        <v>23</v>
      </c>
      <c r="D9398" s="10" t="s">
        <v>22</v>
      </c>
      <c r="E9398" s="10" t="s">
        <v>1537</v>
      </c>
      <c r="H9398" s="14">
        <v>120</v>
      </c>
    </row>
    <row r="9399" spans="1:8" ht="19.5" customHeight="1" x14ac:dyDescent="0.25">
      <c r="A9399" s="4">
        <v>45559</v>
      </c>
      <c r="B9399" s="3">
        <v>3007</v>
      </c>
      <c r="C9399" s="10" t="s">
        <v>23</v>
      </c>
      <c r="D9399" s="10" t="s">
        <v>64</v>
      </c>
      <c r="H9399" s="14">
        <v>290</v>
      </c>
    </row>
    <row r="9400" spans="1:8" ht="19.5" customHeight="1" x14ac:dyDescent="0.25">
      <c r="A9400" s="4">
        <v>45559</v>
      </c>
      <c r="B9400" s="3">
        <v>3007</v>
      </c>
      <c r="C9400" s="10" t="s">
        <v>172</v>
      </c>
      <c r="D9400" s="10" t="s">
        <v>296</v>
      </c>
      <c r="G9400" s="10">
        <v>8</v>
      </c>
      <c r="H9400" s="14">
        <v>1000</v>
      </c>
    </row>
    <row r="9401" spans="1:8" ht="19.5" customHeight="1" x14ac:dyDescent="0.25">
      <c r="A9401" s="4">
        <v>45559</v>
      </c>
      <c r="B9401" s="3">
        <v>3008</v>
      </c>
      <c r="C9401" s="10" t="s">
        <v>23</v>
      </c>
      <c r="D9401" s="10" t="s">
        <v>192</v>
      </c>
      <c r="H9401" s="14">
        <v>600</v>
      </c>
    </row>
    <row r="9402" spans="1:8" ht="19.5" customHeight="1" x14ac:dyDescent="0.25">
      <c r="A9402" s="4">
        <v>45559</v>
      </c>
      <c r="B9402" s="3">
        <v>3006</v>
      </c>
      <c r="C9402" s="10" t="s">
        <v>26</v>
      </c>
      <c r="D9402" s="10" t="s">
        <v>216</v>
      </c>
      <c r="E9402" s="10" t="s">
        <v>1538</v>
      </c>
      <c r="F9402" s="10" t="s">
        <v>1013</v>
      </c>
      <c r="H9402" s="14">
        <v>10000</v>
      </c>
    </row>
    <row r="9403" spans="1:8" ht="19.5" customHeight="1" x14ac:dyDescent="0.25">
      <c r="A9403" s="4">
        <v>45560</v>
      </c>
      <c r="B9403" s="3">
        <v>3009</v>
      </c>
      <c r="C9403" s="10" t="s">
        <v>23</v>
      </c>
      <c r="D9403" s="10" t="s">
        <v>372</v>
      </c>
      <c r="E9403" s="10" t="s">
        <v>711</v>
      </c>
      <c r="F9403" s="10" t="s">
        <v>47</v>
      </c>
      <c r="H9403" s="14">
        <v>9850</v>
      </c>
    </row>
    <row r="9404" spans="1:8" ht="19.5" customHeight="1" x14ac:dyDescent="0.25">
      <c r="A9404" s="4">
        <v>45560</v>
      </c>
      <c r="B9404" s="3">
        <v>3009</v>
      </c>
      <c r="C9404" s="10" t="s">
        <v>23</v>
      </c>
      <c r="D9404" s="10" t="s">
        <v>372</v>
      </c>
      <c r="F9404" s="10" t="s">
        <v>47</v>
      </c>
      <c r="H9404" s="14">
        <v>150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20</v>
      </c>
      <c r="E9405" s="10" t="s">
        <v>350</v>
      </c>
      <c r="H9405" s="14">
        <v>900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20</v>
      </c>
      <c r="E9406" s="10" t="s">
        <v>44</v>
      </c>
      <c r="H9406" s="14">
        <v>340</v>
      </c>
    </row>
    <row r="9407" spans="1:8" ht="19.5" customHeight="1" x14ac:dyDescent="0.25">
      <c r="A9407" s="4">
        <v>45560</v>
      </c>
      <c r="B9407" s="3">
        <v>3010</v>
      </c>
      <c r="C9407" s="10" t="s">
        <v>23</v>
      </c>
      <c r="D9407" s="10" t="s">
        <v>20</v>
      </c>
      <c r="H9407" s="14">
        <v>600</v>
      </c>
    </row>
    <row r="9408" spans="1:8" ht="19.5" customHeight="1" x14ac:dyDescent="0.25">
      <c r="A9408" s="4">
        <v>45560</v>
      </c>
      <c r="B9408" s="3">
        <v>3010</v>
      </c>
      <c r="C9408" s="10" t="s">
        <v>23</v>
      </c>
      <c r="D9408" s="10" t="s">
        <v>295</v>
      </c>
      <c r="E9408" s="10" t="s">
        <v>606</v>
      </c>
      <c r="H9408" s="14">
        <v>200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64</v>
      </c>
      <c r="E9409" s="10" t="s">
        <v>606</v>
      </c>
      <c r="H9409" s="14">
        <v>100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100</v>
      </c>
    </row>
    <row r="9411" spans="1:8" ht="19.5" customHeight="1" x14ac:dyDescent="0.25">
      <c r="A9411" s="4">
        <v>45563</v>
      </c>
      <c r="B9411" s="3">
        <v>3011</v>
      </c>
      <c r="C9411" s="10" t="s">
        <v>23</v>
      </c>
      <c r="D9411" s="10" t="s">
        <v>20</v>
      </c>
      <c r="E9411" s="10" t="s">
        <v>350</v>
      </c>
      <c r="H9411" s="14">
        <v>900</v>
      </c>
    </row>
    <row r="9412" spans="1:8" ht="19.5" customHeight="1" x14ac:dyDescent="0.25">
      <c r="A9412" s="4">
        <v>45563</v>
      </c>
      <c r="B9412" s="3">
        <v>3011</v>
      </c>
      <c r="C9412" s="10" t="s">
        <v>23</v>
      </c>
      <c r="D9412" s="10" t="s">
        <v>20</v>
      </c>
      <c r="E9412" s="10" t="s">
        <v>44</v>
      </c>
      <c r="H9412" s="14">
        <v>340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295</v>
      </c>
      <c r="E9413" s="10" t="s">
        <v>606</v>
      </c>
      <c r="H9413" s="14">
        <v>300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211</v>
      </c>
      <c r="H9414" s="14">
        <v>600</v>
      </c>
    </row>
    <row r="9415" spans="1:8" ht="19.5" customHeight="1" x14ac:dyDescent="0.25">
      <c r="A9415" s="4">
        <v>45563</v>
      </c>
      <c r="B9415" s="3">
        <v>3012</v>
      </c>
      <c r="C9415" s="10" t="s">
        <v>23</v>
      </c>
      <c r="D9415" s="10" t="s">
        <v>372</v>
      </c>
      <c r="E9415" s="10" t="s">
        <v>56</v>
      </c>
      <c r="F9415" s="10" t="s">
        <v>47</v>
      </c>
      <c r="H9415" s="14">
        <v>13600</v>
      </c>
    </row>
    <row r="9416" spans="1:8" ht="19.5" customHeight="1" x14ac:dyDescent="0.25">
      <c r="A9416" s="4">
        <v>45563</v>
      </c>
      <c r="B9416" s="3">
        <v>3012</v>
      </c>
      <c r="C9416" s="10" t="s">
        <v>70</v>
      </c>
      <c r="D9416" s="10" t="s">
        <v>37</v>
      </c>
      <c r="E9416" s="10" t="s">
        <v>1529</v>
      </c>
      <c r="F9416" s="10" t="s">
        <v>211</v>
      </c>
      <c r="H9416" s="14">
        <v>9640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826</v>
      </c>
      <c r="H9417" s="14">
        <v>3585</v>
      </c>
    </row>
    <row r="9418" spans="1:8" ht="19.5" customHeight="1" x14ac:dyDescent="0.25">
      <c r="A9418" s="4">
        <v>45563</v>
      </c>
      <c r="B9418" s="3">
        <v>3012</v>
      </c>
      <c r="C9418" s="10" t="s">
        <v>23</v>
      </c>
      <c r="D9418" s="10" t="s">
        <v>64</v>
      </c>
      <c r="E9418" s="10" t="s">
        <v>424</v>
      </c>
      <c r="H9418" s="14">
        <v>100</v>
      </c>
    </row>
    <row r="9419" spans="1:8" ht="19.5" customHeight="1" x14ac:dyDescent="0.25">
      <c r="A9419" s="4">
        <v>45564</v>
      </c>
      <c r="B9419" s="3">
        <v>3013</v>
      </c>
      <c r="C9419" s="10" t="s">
        <v>23</v>
      </c>
      <c r="D9419" s="10" t="s">
        <v>372</v>
      </c>
      <c r="E9419" s="10" t="s">
        <v>211</v>
      </c>
      <c r="F9419" s="10" t="s">
        <v>47</v>
      </c>
      <c r="H9419" s="14">
        <v>7410</v>
      </c>
    </row>
    <row r="9420" spans="1:8" ht="19.5" customHeight="1" x14ac:dyDescent="0.25">
      <c r="A9420" s="4">
        <v>45564</v>
      </c>
      <c r="B9420" s="3">
        <v>3013</v>
      </c>
      <c r="C9420" s="10" t="s">
        <v>23</v>
      </c>
      <c r="D9420" s="10" t="s">
        <v>372</v>
      </c>
      <c r="H9420" s="14">
        <v>530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20</v>
      </c>
      <c r="E9421" s="10" t="s">
        <v>350</v>
      </c>
      <c r="H9421" s="14">
        <v>900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20</v>
      </c>
      <c r="E9422" s="10" t="s">
        <v>44</v>
      </c>
      <c r="H9422" s="14">
        <v>340</v>
      </c>
    </row>
    <row r="9423" spans="1:8" ht="19.5" customHeight="1" x14ac:dyDescent="0.25">
      <c r="A9423" s="4">
        <v>45564</v>
      </c>
      <c r="B9423" s="3">
        <v>3014</v>
      </c>
      <c r="C9423" s="10" t="s">
        <v>23</v>
      </c>
      <c r="D9423" s="10" t="s">
        <v>295</v>
      </c>
      <c r="E9423" s="10" t="s">
        <v>606</v>
      </c>
      <c r="H9423" s="14">
        <v>300</v>
      </c>
    </row>
    <row r="9424" spans="1:8" ht="19.5" customHeight="1" x14ac:dyDescent="0.25">
      <c r="A9424" s="4">
        <v>45564</v>
      </c>
      <c r="B9424" s="3">
        <v>3014</v>
      </c>
      <c r="C9424" s="10" t="s">
        <v>23</v>
      </c>
      <c r="D9424" s="10" t="s">
        <v>20</v>
      </c>
      <c r="E9424" s="10" t="s">
        <v>315</v>
      </c>
      <c r="H9424" s="14">
        <v>400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22</v>
      </c>
      <c r="H9425" s="14">
        <v>30</v>
      </c>
    </row>
    <row r="9426" spans="1:8" ht="19.5" customHeight="1" x14ac:dyDescent="0.25">
      <c r="A9426" s="4">
        <v>45564</v>
      </c>
      <c r="B9426" s="3">
        <v>3014</v>
      </c>
      <c r="C9426" s="10" t="s">
        <v>24</v>
      </c>
      <c r="D9426" s="10" t="s">
        <v>174</v>
      </c>
      <c r="E9426" s="10" t="s">
        <v>1202</v>
      </c>
      <c r="H9426" s="14">
        <v>1200</v>
      </c>
    </row>
    <row r="9427" spans="1:8" ht="19.5" customHeight="1" x14ac:dyDescent="0.25">
      <c r="A9427" s="4">
        <v>45564</v>
      </c>
      <c r="B9427" s="3">
        <v>3015</v>
      </c>
      <c r="C9427" s="10" t="s">
        <v>72</v>
      </c>
      <c r="D9427" s="10" t="s">
        <v>40</v>
      </c>
      <c r="E9427" s="10" t="s">
        <v>1093</v>
      </c>
      <c r="F9427" s="10" t="s">
        <v>764</v>
      </c>
      <c r="H9427" s="14">
        <v>8000</v>
      </c>
    </row>
    <row r="9428" spans="1:8" ht="19.5" customHeight="1" x14ac:dyDescent="0.25">
      <c r="A9428" s="4">
        <v>45564</v>
      </c>
      <c r="B9428" s="3">
        <v>3016</v>
      </c>
      <c r="C9428" s="10" t="s">
        <v>26</v>
      </c>
      <c r="D9428" s="10" t="s">
        <v>216</v>
      </c>
      <c r="E9428" s="10" t="s">
        <v>1532</v>
      </c>
      <c r="F9428" s="10" t="s">
        <v>1000</v>
      </c>
      <c r="H9428" s="14">
        <v>3300</v>
      </c>
    </row>
    <row r="9429" spans="1:8" ht="19.5" customHeight="1" x14ac:dyDescent="0.25">
      <c r="A9429" s="4">
        <v>45566</v>
      </c>
      <c r="B9429" s="3">
        <v>3017</v>
      </c>
      <c r="C9429" s="10" t="s">
        <v>26</v>
      </c>
      <c r="D9429" s="10" t="s">
        <v>216</v>
      </c>
      <c r="E9429" s="10" t="s">
        <v>1532</v>
      </c>
      <c r="F9429" s="10" t="s">
        <v>467</v>
      </c>
      <c r="H9429" s="14">
        <v>3300</v>
      </c>
    </row>
    <row r="9430" spans="1:8" ht="19.5" customHeight="1" x14ac:dyDescent="0.25">
      <c r="A9430" s="4">
        <v>45566</v>
      </c>
      <c r="B9430" s="3">
        <v>3018</v>
      </c>
      <c r="C9430" s="10" t="s">
        <v>26</v>
      </c>
      <c r="D9430" s="10" t="s">
        <v>216</v>
      </c>
      <c r="E9430" s="10" t="s">
        <v>1532</v>
      </c>
      <c r="F9430" s="10" t="s">
        <v>148</v>
      </c>
      <c r="H9430" s="14">
        <v>2500</v>
      </c>
    </row>
    <row r="9431" spans="1:8" ht="19.5" customHeight="1" x14ac:dyDescent="0.25">
      <c r="A9431" s="4">
        <v>45566</v>
      </c>
      <c r="B9431" s="3">
        <v>3019</v>
      </c>
      <c r="C9431" s="10" t="s">
        <v>26</v>
      </c>
      <c r="D9431" s="10" t="s">
        <v>216</v>
      </c>
      <c r="E9431" s="10" t="s">
        <v>1532</v>
      </c>
      <c r="F9431" s="10" t="s">
        <v>30</v>
      </c>
      <c r="H9431" s="14">
        <v>2300</v>
      </c>
    </row>
    <row r="9432" spans="1:8" ht="19.5" customHeight="1" x14ac:dyDescent="0.25">
      <c r="A9432" s="4">
        <v>45566</v>
      </c>
      <c r="B9432" s="3">
        <v>3020</v>
      </c>
      <c r="C9432" s="10" t="s">
        <v>23</v>
      </c>
      <c r="D9432" s="10" t="s">
        <v>192</v>
      </c>
      <c r="E9432" s="10" t="s">
        <v>1202</v>
      </c>
      <c r="H9432" s="14">
        <v>600</v>
      </c>
    </row>
    <row r="9433" spans="1:8" ht="19.5" customHeight="1" x14ac:dyDescent="0.25">
      <c r="A9433" s="4">
        <v>45566</v>
      </c>
      <c r="B9433" s="3">
        <v>3020</v>
      </c>
      <c r="C9433" s="10" t="s">
        <v>24</v>
      </c>
      <c r="D9433" s="10" t="s">
        <v>513</v>
      </c>
      <c r="E9433" s="10" t="s">
        <v>857</v>
      </c>
      <c r="H9433" s="14">
        <v>1600</v>
      </c>
    </row>
    <row r="9434" spans="1:8" ht="19.5" customHeight="1" x14ac:dyDescent="0.25">
      <c r="A9434" s="4">
        <v>45566</v>
      </c>
      <c r="B9434" s="3">
        <v>3020</v>
      </c>
      <c r="C9434" s="10" t="s">
        <v>24</v>
      </c>
      <c r="D9434" s="10" t="s">
        <v>174</v>
      </c>
      <c r="G9434" s="10">
        <v>2</v>
      </c>
      <c r="H9434" s="14">
        <v>800</v>
      </c>
    </row>
    <row r="9435" spans="1:8" ht="19.5" customHeight="1" x14ac:dyDescent="0.25">
      <c r="A9435" s="4">
        <v>45566</v>
      </c>
      <c r="B9435" s="3">
        <v>3020</v>
      </c>
      <c r="C9435" s="10" t="s">
        <v>23</v>
      </c>
      <c r="D9435" s="10" t="s">
        <v>64</v>
      </c>
      <c r="E9435" s="10" t="s">
        <v>424</v>
      </c>
      <c r="H9435" s="14">
        <v>200</v>
      </c>
    </row>
    <row r="9436" spans="1:8" ht="19.5" customHeight="1" x14ac:dyDescent="0.25">
      <c r="A9436" s="4">
        <v>45566</v>
      </c>
      <c r="B9436" s="3">
        <v>3021</v>
      </c>
      <c r="C9436" s="10" t="s">
        <v>23</v>
      </c>
      <c r="D9436" s="10" t="s">
        <v>564</v>
      </c>
      <c r="E9436" s="10" t="s">
        <v>1539</v>
      </c>
      <c r="H9436" s="14">
        <v>3000</v>
      </c>
    </row>
    <row r="9437" spans="1:8" ht="19.5" customHeight="1" x14ac:dyDescent="0.25">
      <c r="A9437" s="4">
        <v>45566</v>
      </c>
      <c r="B9437" s="3">
        <v>3021</v>
      </c>
      <c r="C9437" s="10" t="s">
        <v>23</v>
      </c>
      <c r="D9437" s="10" t="s">
        <v>22</v>
      </c>
      <c r="H9437" s="14">
        <v>80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20</v>
      </c>
      <c r="E9438" s="10" t="s">
        <v>350</v>
      </c>
      <c r="H9438" s="14">
        <v>900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20</v>
      </c>
      <c r="E9439" s="10" t="s">
        <v>44</v>
      </c>
      <c r="H9439" s="14">
        <v>340</v>
      </c>
    </row>
    <row r="9440" spans="1:8" ht="19.5" customHeight="1" x14ac:dyDescent="0.25">
      <c r="A9440" s="4">
        <v>45566</v>
      </c>
      <c r="B9440" s="3">
        <v>3022</v>
      </c>
      <c r="C9440" s="10" t="s">
        <v>23</v>
      </c>
      <c r="D9440" s="10" t="s">
        <v>295</v>
      </c>
      <c r="E9440" s="10" t="s">
        <v>606</v>
      </c>
      <c r="H9440" s="14">
        <v>300</v>
      </c>
    </row>
    <row r="9441" spans="1:8" ht="19.5" customHeight="1" x14ac:dyDescent="0.25">
      <c r="A9441" s="4">
        <v>45566</v>
      </c>
      <c r="B9441" s="3">
        <v>3022</v>
      </c>
      <c r="C9441" s="10" t="s">
        <v>23</v>
      </c>
      <c r="D9441" s="10" t="s">
        <v>64</v>
      </c>
      <c r="E9441" s="10" t="s">
        <v>1202</v>
      </c>
      <c r="H9441" s="14">
        <v>100</v>
      </c>
    </row>
    <row r="9442" spans="1:8" ht="19.5" customHeight="1" x14ac:dyDescent="0.25">
      <c r="A9442" s="4">
        <v>45566</v>
      </c>
      <c r="B9442" s="3">
        <v>3022</v>
      </c>
      <c r="C9442" s="10" t="s">
        <v>70</v>
      </c>
      <c r="D9442" s="10" t="s">
        <v>582</v>
      </c>
      <c r="E9442" s="10" t="s">
        <v>1532</v>
      </c>
      <c r="F9442" s="10" t="s">
        <v>273</v>
      </c>
      <c r="H9442" s="14">
        <v>350</v>
      </c>
    </row>
    <row r="9443" spans="1:8" ht="19.5" customHeight="1" x14ac:dyDescent="0.25">
      <c r="A9443" s="4">
        <v>45566</v>
      </c>
      <c r="B9443" s="3">
        <v>3023</v>
      </c>
      <c r="C9443" s="10" t="s">
        <v>26</v>
      </c>
      <c r="D9443" s="10" t="s">
        <v>216</v>
      </c>
      <c r="E9443" s="10" t="s">
        <v>1532</v>
      </c>
      <c r="F9443" s="10" t="s">
        <v>217</v>
      </c>
      <c r="H9443" s="14">
        <v>3300</v>
      </c>
    </row>
    <row r="9444" spans="1:8" ht="19.5" customHeight="1" x14ac:dyDescent="0.25">
      <c r="A9444" s="4">
        <v>45566</v>
      </c>
      <c r="B9444" s="3">
        <v>3024</v>
      </c>
      <c r="C9444" s="10" t="s">
        <v>26</v>
      </c>
      <c r="D9444" s="10" t="s">
        <v>216</v>
      </c>
      <c r="E9444" s="10" t="s">
        <v>1532</v>
      </c>
      <c r="F9444" s="10" t="s">
        <v>770</v>
      </c>
      <c r="H9444" s="14">
        <v>5000</v>
      </c>
    </row>
    <row r="9445" spans="1:8" ht="19.5" customHeight="1" x14ac:dyDescent="0.25">
      <c r="A9445" s="4">
        <v>45567</v>
      </c>
      <c r="B9445" s="3">
        <v>3025</v>
      </c>
      <c r="C9445" s="10" t="s">
        <v>24</v>
      </c>
      <c r="D9445" s="10" t="s">
        <v>513</v>
      </c>
      <c r="E9445" s="10" t="s">
        <v>857</v>
      </c>
      <c r="G9445" s="10">
        <v>3</v>
      </c>
      <c r="H9445" s="14">
        <v>1800</v>
      </c>
    </row>
    <row r="9446" spans="1:8" ht="19.5" customHeight="1" x14ac:dyDescent="0.25">
      <c r="A9446" s="4">
        <v>45567</v>
      </c>
      <c r="B9446" s="3">
        <v>3025</v>
      </c>
      <c r="C9446" s="10" t="s">
        <v>24</v>
      </c>
      <c r="D9446" s="10" t="s">
        <v>174</v>
      </c>
      <c r="G9446" s="10">
        <v>3</v>
      </c>
      <c r="H9446" s="14">
        <v>1200</v>
      </c>
    </row>
    <row r="9447" spans="1:8" ht="19.5" customHeight="1" x14ac:dyDescent="0.25">
      <c r="A9447" s="4">
        <v>45567</v>
      </c>
      <c r="B9447" s="3">
        <v>3025</v>
      </c>
      <c r="C9447" s="10" t="s">
        <v>23</v>
      </c>
      <c r="D9447" s="10" t="s">
        <v>64</v>
      </c>
      <c r="E9447" s="10" t="s">
        <v>1540</v>
      </c>
      <c r="H9447" s="14">
        <v>160</v>
      </c>
    </row>
    <row r="9448" spans="1:8" ht="19.5" customHeight="1" x14ac:dyDescent="0.25">
      <c r="A9448" s="4">
        <v>45567</v>
      </c>
      <c r="B9448" s="3">
        <v>3025</v>
      </c>
      <c r="C9448" s="10" t="s">
        <v>172</v>
      </c>
      <c r="D9448" s="10" t="s">
        <v>20</v>
      </c>
      <c r="H9448" s="14">
        <v>700</v>
      </c>
    </row>
    <row r="9449" spans="1:8" ht="19.5" customHeight="1" x14ac:dyDescent="0.25">
      <c r="A9449" s="4">
        <v>45568</v>
      </c>
      <c r="B9449" s="3">
        <v>3026</v>
      </c>
      <c r="C9449" s="10" t="s">
        <v>24</v>
      </c>
      <c r="D9449" s="10" t="s">
        <v>174</v>
      </c>
      <c r="E9449" s="10" t="s">
        <v>857</v>
      </c>
      <c r="G9449" s="10">
        <v>4</v>
      </c>
      <c r="H9449" s="14">
        <v>2400</v>
      </c>
    </row>
    <row r="9450" spans="1:8" ht="19.5" customHeight="1" x14ac:dyDescent="0.25">
      <c r="A9450" s="4">
        <v>45568</v>
      </c>
      <c r="B9450" s="3">
        <v>3026</v>
      </c>
      <c r="C9450" s="10" t="s">
        <v>24</v>
      </c>
      <c r="D9450" s="10" t="s">
        <v>174</v>
      </c>
      <c r="G9450" s="10">
        <v>1</v>
      </c>
      <c r="H9450" s="14">
        <v>400</v>
      </c>
    </row>
    <row r="9451" spans="1:8" ht="19.5" customHeight="1" x14ac:dyDescent="0.25">
      <c r="A9451" s="4">
        <v>45568</v>
      </c>
      <c r="B9451" s="3">
        <v>3026</v>
      </c>
      <c r="C9451" s="10" t="s">
        <v>23</v>
      </c>
      <c r="D9451" s="10" t="s">
        <v>20</v>
      </c>
      <c r="E9451" s="10" t="s">
        <v>350</v>
      </c>
      <c r="H9451" s="14">
        <v>900</v>
      </c>
    </row>
    <row r="9452" spans="1:8" ht="19.5" customHeight="1" x14ac:dyDescent="0.25">
      <c r="A9452" s="4">
        <v>45568</v>
      </c>
      <c r="B9452" s="3">
        <v>3026</v>
      </c>
      <c r="C9452" s="10" t="s">
        <v>23</v>
      </c>
      <c r="D9452" s="10" t="s">
        <v>20</v>
      </c>
      <c r="E9452" s="10" t="s">
        <v>44</v>
      </c>
      <c r="H9452" s="14">
        <v>340</v>
      </c>
    </row>
    <row r="9453" spans="1:8" ht="19.5" customHeight="1" x14ac:dyDescent="0.25">
      <c r="A9453" s="4">
        <v>45568</v>
      </c>
      <c r="B9453" s="3">
        <v>3027</v>
      </c>
      <c r="C9453" s="10" t="s">
        <v>23</v>
      </c>
      <c r="D9453" s="10" t="s">
        <v>295</v>
      </c>
      <c r="E9453" s="10" t="s">
        <v>606</v>
      </c>
      <c r="H9453" s="14">
        <v>200</v>
      </c>
    </row>
    <row r="9454" spans="1:8" ht="19.5" customHeight="1" x14ac:dyDescent="0.25">
      <c r="A9454" s="4">
        <v>45568</v>
      </c>
      <c r="B9454" s="3">
        <v>3027</v>
      </c>
      <c r="C9454" s="10" t="s">
        <v>23</v>
      </c>
      <c r="D9454" s="10" t="s">
        <v>192</v>
      </c>
      <c r="E9454" s="10" t="s">
        <v>1540</v>
      </c>
      <c r="H9454" s="14">
        <v>300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64</v>
      </c>
      <c r="H9455" s="14">
        <v>100</v>
      </c>
    </row>
    <row r="9456" spans="1:8" ht="19.5" customHeight="1" x14ac:dyDescent="0.25">
      <c r="A9456" s="4">
        <v>45570</v>
      </c>
      <c r="B9456" s="3">
        <v>3028</v>
      </c>
      <c r="C9456" s="10" t="s">
        <v>23</v>
      </c>
      <c r="D9456" s="10" t="s">
        <v>20</v>
      </c>
      <c r="E9456" s="10" t="s">
        <v>350</v>
      </c>
      <c r="H9456" s="14">
        <v>900</v>
      </c>
    </row>
    <row r="9457" spans="1:8" ht="19.5" customHeight="1" x14ac:dyDescent="0.25">
      <c r="A9457" s="4">
        <v>45570</v>
      </c>
      <c r="B9457" s="3">
        <v>3028</v>
      </c>
      <c r="C9457" s="10" t="s">
        <v>23</v>
      </c>
      <c r="D9457" s="10" t="s">
        <v>20</v>
      </c>
      <c r="E9457" s="10" t="s">
        <v>44</v>
      </c>
      <c r="H9457" s="14">
        <v>340</v>
      </c>
    </row>
    <row r="9458" spans="1:8" ht="19.5" customHeight="1" x14ac:dyDescent="0.25">
      <c r="A9458" s="4">
        <v>45570</v>
      </c>
      <c r="B9458" s="3">
        <v>3028</v>
      </c>
      <c r="C9458" s="10" t="s">
        <v>24</v>
      </c>
      <c r="D9458" s="10" t="s">
        <v>174</v>
      </c>
      <c r="G9458" s="10">
        <v>1</v>
      </c>
      <c r="H9458" s="14">
        <v>400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295</v>
      </c>
      <c r="E9459" s="10" t="s">
        <v>606</v>
      </c>
      <c r="H9459" s="14">
        <v>400</v>
      </c>
    </row>
    <row r="9460" spans="1:8" ht="19.5" customHeight="1" x14ac:dyDescent="0.25">
      <c r="A9460" s="4">
        <v>45570</v>
      </c>
    </row>
    <row r="9461" spans="1:8" ht="19.5" customHeight="1" x14ac:dyDescent="0.25">
      <c r="A9461" s="4">
        <v>45570</v>
      </c>
    </row>
    <row r="9462" spans="1:8" ht="19.5" customHeight="1" x14ac:dyDescent="0.25">
      <c r="A9462" s="4">
        <v>45570</v>
      </c>
    </row>
    <row r="9463" spans="1:8" ht="19.5" customHeight="1" x14ac:dyDescent="0.25">
      <c r="A9463" s="4">
        <v>45570</v>
      </c>
    </row>
    <row r="9464" spans="1:8" ht="19.5" customHeight="1" x14ac:dyDescent="0.25">
      <c r="A9464" s="4">
        <v>45570</v>
      </c>
    </row>
    <row r="9465" spans="1:8" ht="19.5" customHeight="1" x14ac:dyDescent="0.25">
      <c r="A9465" s="4">
        <v>45570</v>
      </c>
    </row>
    <row r="9466" spans="1:8" ht="19.5" customHeight="1" x14ac:dyDescent="0.25">
      <c r="A9466" s="4">
        <v>45570</v>
      </c>
    </row>
    <row r="9467" spans="1:8" ht="19.5" customHeight="1" x14ac:dyDescent="0.25">
      <c r="A9467" s="4">
        <v>45570</v>
      </c>
    </row>
    <row r="9468" spans="1:8" ht="19.5" customHeight="1" x14ac:dyDescent="0.25">
      <c r="A9468" s="4">
        <v>45570</v>
      </c>
    </row>
    <row r="9469" spans="1:8" ht="19.5" customHeight="1" x14ac:dyDescent="0.25">
      <c r="A9469" s="4">
        <v>45570</v>
      </c>
    </row>
    <row r="9470" spans="1:8" ht="19.5" customHeight="1" x14ac:dyDescent="0.25">
      <c r="A9470" s="4">
        <v>45570</v>
      </c>
    </row>
    <row r="9471" spans="1:8" ht="19.5" customHeight="1" x14ac:dyDescent="0.25">
      <c r="A9471" s="4">
        <v>45570</v>
      </c>
    </row>
    <row r="9472" spans="1:8" ht="19.5" customHeight="1" x14ac:dyDescent="0.25">
      <c r="A9472" s="4">
        <v>45570</v>
      </c>
    </row>
    <row r="9473" spans="1:1" ht="19.5" customHeight="1" x14ac:dyDescent="0.25">
      <c r="A9473" s="4">
        <v>45570</v>
      </c>
    </row>
    <row r="9474" spans="1:1" ht="19.5" customHeight="1" x14ac:dyDescent="0.25">
      <c r="A9474" s="4">
        <v>45570</v>
      </c>
    </row>
    <row r="9475" spans="1:1" ht="19.5" customHeight="1" x14ac:dyDescent="0.25">
      <c r="A9475" s="4">
        <v>45570</v>
      </c>
    </row>
    <row r="9476" spans="1:1" ht="19.5" customHeight="1" x14ac:dyDescent="0.25">
      <c r="A9476" s="4">
        <v>45570</v>
      </c>
    </row>
    <row r="9477" spans="1:1" ht="19.5" customHeight="1" x14ac:dyDescent="0.25">
      <c r="A9477" s="4">
        <v>45570</v>
      </c>
    </row>
    <row r="9478" spans="1:1" ht="19.5" customHeight="1" x14ac:dyDescent="0.25">
      <c r="A9478" s="4">
        <v>45570</v>
      </c>
    </row>
    <row r="9479" spans="1:1" ht="19.5" customHeight="1" x14ac:dyDescent="0.25">
      <c r="A9479" s="4">
        <v>45570</v>
      </c>
    </row>
    <row r="9480" spans="1:1" ht="19.5" customHeight="1" x14ac:dyDescent="0.25">
      <c r="A9480" s="4">
        <v>45570</v>
      </c>
    </row>
    <row r="9481" spans="1:1" ht="19.5" customHeight="1" x14ac:dyDescent="0.25">
      <c r="A9481" s="4">
        <v>45570</v>
      </c>
    </row>
    <row r="9482" spans="1:1" ht="19.5" customHeight="1" x14ac:dyDescent="0.25">
      <c r="A9482" s="4">
        <v>45570</v>
      </c>
    </row>
    <row r="9483" spans="1:1" ht="19.5" customHeight="1" x14ac:dyDescent="0.25">
      <c r="A9483" s="4">
        <v>45570</v>
      </c>
    </row>
    <row r="9484" spans="1:1" ht="19.5" customHeight="1" x14ac:dyDescent="0.25">
      <c r="A9484" s="4">
        <v>45570</v>
      </c>
    </row>
    <row r="9485" spans="1:1" ht="19.5" customHeight="1" x14ac:dyDescent="0.25">
      <c r="A9485" s="4">
        <v>45570</v>
      </c>
    </row>
    <row r="9486" spans="1:1" ht="19.5" customHeight="1" x14ac:dyDescent="0.25">
      <c r="A9486" s="4">
        <v>45570</v>
      </c>
    </row>
    <row r="9487" spans="1:1" ht="19.5" customHeight="1" x14ac:dyDescent="0.25">
      <c r="A9487" s="4">
        <v>45570</v>
      </c>
    </row>
    <row r="9488" spans="1:1" ht="19.5" customHeight="1" x14ac:dyDescent="0.25">
      <c r="A9488" s="4">
        <v>45570</v>
      </c>
    </row>
    <row r="9489" spans="1:1" ht="19.5" customHeight="1" x14ac:dyDescent="0.25">
      <c r="A9489" s="4">
        <v>45570</v>
      </c>
    </row>
    <row r="9490" spans="1:1" ht="19.5" customHeight="1" x14ac:dyDescent="0.25">
      <c r="A9490" s="4">
        <v>45570</v>
      </c>
    </row>
    <row r="9491" spans="1:1" ht="19.5" customHeight="1" x14ac:dyDescent="0.25">
      <c r="A9491" s="4">
        <v>45570</v>
      </c>
    </row>
    <row r="9492" spans="1:1" ht="19.5" customHeight="1" x14ac:dyDescent="0.25">
      <c r="A9492" s="4">
        <v>45570</v>
      </c>
    </row>
    <row r="9493" spans="1:1" ht="19.5" customHeight="1" x14ac:dyDescent="0.25">
      <c r="A9493" s="4">
        <v>45570</v>
      </c>
    </row>
    <row r="9494" spans="1:1" ht="19.5" customHeight="1" x14ac:dyDescent="0.25">
      <c r="A9494" s="4">
        <v>45570</v>
      </c>
    </row>
    <row r="9495" spans="1:1" ht="19.5" customHeight="1" x14ac:dyDescent="0.25">
      <c r="A9495" s="4">
        <v>45570</v>
      </c>
    </row>
    <row r="9496" spans="1:1" ht="19.5" customHeight="1" x14ac:dyDescent="0.25">
      <c r="A9496" s="4">
        <v>45570</v>
      </c>
    </row>
    <row r="9497" spans="1:1" ht="19.5" customHeight="1" x14ac:dyDescent="0.25">
      <c r="A9497" s="4">
        <v>45570</v>
      </c>
    </row>
    <row r="9498" spans="1:1" ht="19.5" customHeight="1" x14ac:dyDescent="0.25">
      <c r="A9498" s="4">
        <v>45570</v>
      </c>
    </row>
    <row r="9499" spans="1:1" ht="19.5" customHeight="1" x14ac:dyDescent="0.25">
      <c r="A9499" s="4">
        <v>45570</v>
      </c>
    </row>
    <row r="9500" spans="1:1" ht="19.5" customHeight="1" x14ac:dyDescent="0.25">
      <c r="A9500" s="4">
        <v>45570</v>
      </c>
    </row>
    <row r="9501" spans="1:1" ht="19.5" customHeight="1" x14ac:dyDescent="0.25">
      <c r="A9501" s="4">
        <v>45570</v>
      </c>
    </row>
    <row r="9502" spans="1:1" ht="19.5" customHeight="1" x14ac:dyDescent="0.25">
      <c r="A9502" s="4">
        <v>45570</v>
      </c>
    </row>
    <row r="9503" spans="1:1" ht="19.5" customHeight="1" x14ac:dyDescent="0.25">
      <c r="A9503" s="4">
        <v>45570</v>
      </c>
    </row>
    <row r="9504" spans="1:1" ht="19.5" customHeight="1" x14ac:dyDescent="0.25">
      <c r="A9504" s="4">
        <v>45570</v>
      </c>
    </row>
    <row r="9505" spans="1:1" ht="19.5" customHeight="1" x14ac:dyDescent="0.25">
      <c r="A9505" s="4">
        <v>45570</v>
      </c>
    </row>
    <row r="9506" spans="1:1" ht="19.5" customHeight="1" x14ac:dyDescent="0.25">
      <c r="A9506" s="4">
        <v>45570</v>
      </c>
    </row>
    <row r="9507" spans="1:1" ht="19.5" customHeight="1" x14ac:dyDescent="0.25">
      <c r="A9507" s="4">
        <v>45570</v>
      </c>
    </row>
    <row r="9508" spans="1:1" ht="19.5" customHeight="1" x14ac:dyDescent="0.25">
      <c r="A9508" s="4">
        <v>45570</v>
      </c>
    </row>
    <row r="9509" spans="1:1" ht="19.5" customHeight="1" x14ac:dyDescent="0.25">
      <c r="A9509" s="4">
        <v>45570</v>
      </c>
    </row>
    <row r="9510" spans="1:1" ht="19.5" customHeight="1" x14ac:dyDescent="0.25">
      <c r="A9510" s="4">
        <v>45570</v>
      </c>
    </row>
    <row r="9511" spans="1:1" ht="19.5" customHeight="1" x14ac:dyDescent="0.25">
      <c r="A9511" s="4">
        <v>45570</v>
      </c>
    </row>
    <row r="9512" spans="1:1" ht="19.5" customHeight="1" x14ac:dyDescent="0.25">
      <c r="A9512" s="4">
        <v>45570</v>
      </c>
    </row>
    <row r="9513" spans="1:1" ht="19.5" customHeight="1" x14ac:dyDescent="0.25">
      <c r="A9513" s="4">
        <v>45570</v>
      </c>
    </row>
    <row r="9514" spans="1:1" ht="19.5" customHeight="1" x14ac:dyDescent="0.25">
      <c r="A9514" s="4">
        <v>45570</v>
      </c>
    </row>
    <row r="9515" spans="1:1" ht="19.5" customHeight="1" x14ac:dyDescent="0.25">
      <c r="A9515" s="4">
        <v>45570</v>
      </c>
    </row>
    <row r="9516" spans="1:1" ht="19.5" customHeight="1" x14ac:dyDescent="0.25">
      <c r="A9516" s="4">
        <v>45570</v>
      </c>
    </row>
    <row r="9517" spans="1:1" ht="19.5" customHeight="1" x14ac:dyDescent="0.25">
      <c r="A9517" s="4">
        <v>45570</v>
      </c>
    </row>
    <row r="9518" spans="1:1" ht="19.5" customHeight="1" x14ac:dyDescent="0.25">
      <c r="A9518" s="4">
        <v>45570</v>
      </c>
    </row>
    <row r="9519" spans="1:1" ht="19.5" customHeight="1" x14ac:dyDescent="0.25">
      <c r="A9519" s="4">
        <v>45570</v>
      </c>
    </row>
    <row r="9520" spans="1:1" ht="19.5" customHeight="1" x14ac:dyDescent="0.25">
      <c r="A9520" s="4">
        <v>45570</v>
      </c>
    </row>
    <row r="9521" spans="1:1" ht="19.5" customHeight="1" x14ac:dyDescent="0.25">
      <c r="A9521" s="4">
        <v>45570</v>
      </c>
    </row>
    <row r="9522" spans="1:1" ht="19.5" customHeight="1" x14ac:dyDescent="0.25">
      <c r="A9522" s="4">
        <v>45570</v>
      </c>
    </row>
    <row r="9523" spans="1:1" ht="19.5" customHeight="1" x14ac:dyDescent="0.25">
      <c r="A9523" s="4">
        <v>45570</v>
      </c>
    </row>
    <row r="9524" spans="1:1" ht="19.5" customHeight="1" x14ac:dyDescent="0.25">
      <c r="A9524" s="4">
        <v>45570</v>
      </c>
    </row>
    <row r="9525" spans="1:1" ht="19.5" customHeight="1" x14ac:dyDescent="0.25">
      <c r="A9525" s="4">
        <v>45570</v>
      </c>
    </row>
    <row r="9526" spans="1:1" ht="19.5" customHeight="1" x14ac:dyDescent="0.25">
      <c r="A9526" s="4">
        <v>45570</v>
      </c>
    </row>
    <row r="9527" spans="1:1" ht="19.5" customHeight="1" x14ac:dyDescent="0.25">
      <c r="A9527" s="4">
        <v>45570</v>
      </c>
    </row>
    <row r="9528" spans="1:1" ht="19.5" customHeight="1" x14ac:dyDescent="0.25">
      <c r="A9528" s="4">
        <v>45570</v>
      </c>
    </row>
    <row r="9529" spans="1:1" ht="19.5" customHeight="1" x14ac:dyDescent="0.25">
      <c r="A9529" s="4">
        <v>45570</v>
      </c>
    </row>
    <row r="9530" spans="1:1" ht="19.5" customHeight="1" x14ac:dyDescent="0.25">
      <c r="A9530" s="4">
        <v>45570</v>
      </c>
    </row>
    <row r="9531" spans="1:1" ht="19.5" customHeight="1" x14ac:dyDescent="0.25">
      <c r="A9531" s="4">
        <v>45570</v>
      </c>
    </row>
    <row r="9532" spans="1:1" ht="19.5" customHeight="1" x14ac:dyDescent="0.25">
      <c r="A9532" s="4">
        <v>45570</v>
      </c>
    </row>
    <row r="9533" spans="1:1" ht="19.5" customHeight="1" x14ac:dyDescent="0.25">
      <c r="A9533" s="4">
        <v>45570</v>
      </c>
    </row>
    <row r="9534" spans="1:1" ht="19.5" customHeight="1" x14ac:dyDescent="0.25">
      <c r="A9534" s="4">
        <v>45570</v>
      </c>
    </row>
    <row r="9535" spans="1:1" ht="19.5" customHeight="1" x14ac:dyDescent="0.25">
      <c r="A9535" s="4">
        <v>45570</v>
      </c>
    </row>
    <row r="9536" spans="1:1" ht="19.5" customHeight="1" x14ac:dyDescent="0.25">
      <c r="A9536" s="4">
        <v>45570</v>
      </c>
    </row>
    <row r="9537" spans="1:1" ht="19.5" customHeight="1" x14ac:dyDescent="0.25">
      <c r="A9537" s="4">
        <v>45570</v>
      </c>
    </row>
    <row r="9538" spans="1:1" ht="19.5" customHeight="1" x14ac:dyDescent="0.25">
      <c r="A9538" s="4">
        <v>45570</v>
      </c>
    </row>
    <row r="9539" spans="1:1" ht="19.5" customHeight="1" x14ac:dyDescent="0.25">
      <c r="A9539" s="4">
        <v>45570</v>
      </c>
    </row>
    <row r="9540" spans="1:1" ht="19.5" customHeight="1" x14ac:dyDescent="0.25">
      <c r="A9540" s="4">
        <v>45570</v>
      </c>
    </row>
    <row r="9541" spans="1:1" ht="19.5" customHeight="1" x14ac:dyDescent="0.25">
      <c r="A9541" s="4">
        <v>45570</v>
      </c>
    </row>
    <row r="9542" spans="1:1" ht="19.5" customHeight="1" x14ac:dyDescent="0.25">
      <c r="A9542" s="4">
        <v>45570</v>
      </c>
    </row>
    <row r="9543" spans="1:1" ht="19.5" customHeight="1" x14ac:dyDescent="0.25">
      <c r="A9543" s="4">
        <v>45570</v>
      </c>
    </row>
    <row r="9544" spans="1:1" ht="19.5" customHeight="1" x14ac:dyDescent="0.25">
      <c r="A9544" s="4">
        <v>45570</v>
      </c>
    </row>
    <row r="9545" spans="1:1" ht="19.5" customHeight="1" x14ac:dyDescent="0.25">
      <c r="A9545" s="4">
        <v>45570</v>
      </c>
    </row>
    <row r="9546" spans="1:1" ht="19.5" customHeight="1" x14ac:dyDescent="0.25">
      <c r="A9546" s="4">
        <v>45570</v>
      </c>
    </row>
    <row r="9547" spans="1:1" ht="19.5" customHeight="1" x14ac:dyDescent="0.25">
      <c r="A9547" s="4">
        <v>45570</v>
      </c>
    </row>
    <row r="9548" spans="1:1" ht="19.5" customHeight="1" x14ac:dyDescent="0.25">
      <c r="A9548" s="4">
        <v>45570</v>
      </c>
    </row>
    <row r="9549" spans="1:1" ht="19.5" customHeight="1" x14ac:dyDescent="0.25">
      <c r="A9549" s="4">
        <v>45570</v>
      </c>
    </row>
    <row r="9550" spans="1:1" ht="19.5" customHeight="1" x14ac:dyDescent="0.25">
      <c r="A9550" s="4">
        <v>45570</v>
      </c>
    </row>
    <row r="9551" spans="1:1" ht="19.5" customHeight="1" x14ac:dyDescent="0.25">
      <c r="A9551" s="4">
        <v>45570</v>
      </c>
    </row>
    <row r="9552" spans="1:1" ht="19.5" customHeight="1" x14ac:dyDescent="0.25">
      <c r="A9552" s="4">
        <v>45570</v>
      </c>
    </row>
    <row r="9553" spans="1:1" ht="19.5" customHeight="1" x14ac:dyDescent="0.25">
      <c r="A9553" s="4">
        <v>45570</v>
      </c>
    </row>
    <row r="9554" spans="1:1" ht="19.5" customHeight="1" x14ac:dyDescent="0.25">
      <c r="A9554" s="4">
        <v>45570</v>
      </c>
    </row>
    <row r="9555" spans="1:1" ht="19.5" customHeight="1" x14ac:dyDescent="0.25">
      <c r="A9555" s="4">
        <v>45570</v>
      </c>
    </row>
    <row r="9556" spans="1:1" ht="19.5" customHeight="1" x14ac:dyDescent="0.25">
      <c r="A9556" s="4">
        <v>45570</v>
      </c>
    </row>
    <row r="9557" spans="1:1" ht="19.5" customHeight="1" x14ac:dyDescent="0.25">
      <c r="A9557" s="4">
        <v>45570</v>
      </c>
    </row>
    <row r="9558" spans="1:1" ht="19.5" customHeight="1" x14ac:dyDescent="0.25">
      <c r="A9558" s="4">
        <v>45570</v>
      </c>
    </row>
    <row r="9559" spans="1:1" ht="19.5" customHeight="1" x14ac:dyDescent="0.25">
      <c r="A9559" s="4">
        <v>45570</v>
      </c>
    </row>
    <row r="9560" spans="1:1" ht="19.5" customHeight="1" x14ac:dyDescent="0.25">
      <c r="A9560" s="4">
        <v>45570</v>
      </c>
    </row>
    <row r="9561" spans="1:1" ht="19.5" customHeight="1" x14ac:dyDescent="0.25">
      <c r="A9561" s="4">
        <v>45570</v>
      </c>
    </row>
    <row r="9562" spans="1:1" ht="19.5" customHeight="1" x14ac:dyDescent="0.25">
      <c r="A9562" s="4">
        <v>45570</v>
      </c>
    </row>
    <row r="9563" spans="1:1" ht="19.5" customHeight="1" x14ac:dyDescent="0.25">
      <c r="A9563" s="4">
        <v>45570</v>
      </c>
    </row>
    <row r="9564" spans="1:1" ht="19.5" customHeight="1" x14ac:dyDescent="0.25">
      <c r="A9564" s="4">
        <v>45570</v>
      </c>
    </row>
    <row r="9565" spans="1:1" ht="19.5" customHeight="1" x14ac:dyDescent="0.25">
      <c r="A9565" s="4">
        <v>45570</v>
      </c>
    </row>
    <row r="9566" spans="1:1" ht="19.5" customHeight="1" x14ac:dyDescent="0.25">
      <c r="A9566" s="4">
        <v>45570</v>
      </c>
    </row>
    <row r="9567" spans="1:1" ht="19.5" customHeight="1" x14ac:dyDescent="0.25">
      <c r="A9567" s="4">
        <v>45570</v>
      </c>
    </row>
    <row r="9568" spans="1:1" ht="19.5" customHeight="1" x14ac:dyDescent="0.25">
      <c r="A9568" s="4">
        <v>45570</v>
      </c>
    </row>
    <row r="9569" spans="1:1" ht="19.5" customHeight="1" x14ac:dyDescent="0.25">
      <c r="A9569" s="4">
        <v>45570</v>
      </c>
    </row>
    <row r="9570" spans="1:1" ht="19.5" customHeight="1" x14ac:dyDescent="0.25">
      <c r="A9570" s="4">
        <v>45570</v>
      </c>
    </row>
    <row r="9571" spans="1:1" ht="19.5" customHeight="1" x14ac:dyDescent="0.25">
      <c r="A9571" s="4">
        <v>45570</v>
      </c>
    </row>
    <row r="9572" spans="1:1" ht="19.5" customHeight="1" x14ac:dyDescent="0.25">
      <c r="A9572" s="4">
        <v>45570</v>
      </c>
    </row>
    <row r="9573" spans="1:1" ht="19.5" customHeight="1" x14ac:dyDescent="0.25">
      <c r="A9573" s="4">
        <v>45570</v>
      </c>
    </row>
    <row r="9574" spans="1:1" ht="19.5" customHeight="1" x14ac:dyDescent="0.25">
      <c r="A9574" s="4">
        <v>45570</v>
      </c>
    </row>
    <row r="9575" spans="1:1" ht="19.5" customHeight="1" x14ac:dyDescent="0.25">
      <c r="A9575" s="4">
        <v>45570</v>
      </c>
    </row>
    <row r="9576" spans="1:1" ht="19.5" customHeight="1" x14ac:dyDescent="0.25">
      <c r="A9576" s="4">
        <v>45570</v>
      </c>
    </row>
    <row r="9577" spans="1:1" ht="19.5" customHeight="1" x14ac:dyDescent="0.25">
      <c r="A9577" s="4">
        <v>45570</v>
      </c>
    </row>
    <row r="9578" spans="1:1" ht="19.5" customHeight="1" x14ac:dyDescent="0.25">
      <c r="A9578" s="4">
        <v>45570</v>
      </c>
    </row>
    <row r="9579" spans="1:1" ht="19.5" customHeight="1" x14ac:dyDescent="0.25">
      <c r="A9579" s="4">
        <v>45570</v>
      </c>
    </row>
    <row r="9580" spans="1:1" ht="19.5" customHeight="1" x14ac:dyDescent="0.25">
      <c r="A9580" s="4">
        <v>45570</v>
      </c>
    </row>
    <row r="9581" spans="1:1" ht="19.5" customHeight="1" x14ac:dyDescent="0.25">
      <c r="A9581" s="4">
        <v>45570</v>
      </c>
    </row>
    <row r="9582" spans="1:1" ht="19.5" customHeight="1" x14ac:dyDescent="0.25">
      <c r="A9582" s="4">
        <v>45570</v>
      </c>
    </row>
    <row r="9583" spans="1:1" ht="19.5" customHeight="1" x14ac:dyDescent="0.25">
      <c r="A9583" s="4">
        <v>45570</v>
      </c>
    </row>
    <row r="9584" spans="1:1" ht="19.5" customHeight="1" x14ac:dyDescent="0.25">
      <c r="A9584" s="4">
        <v>45570</v>
      </c>
    </row>
    <row r="9585" spans="1:1" ht="19.5" customHeight="1" x14ac:dyDescent="0.25">
      <c r="A9585" s="4">
        <v>45570</v>
      </c>
    </row>
    <row r="9586" spans="1:1" ht="19.5" customHeight="1" x14ac:dyDescent="0.25">
      <c r="A9586" s="4">
        <v>45570</v>
      </c>
    </row>
    <row r="9587" spans="1:1" ht="19.5" customHeight="1" x14ac:dyDescent="0.25">
      <c r="A9587" s="4">
        <v>45570</v>
      </c>
    </row>
    <row r="9588" spans="1:1" ht="19.5" customHeight="1" x14ac:dyDescent="0.25">
      <c r="A9588" s="4">
        <v>45570</v>
      </c>
    </row>
    <row r="9589" spans="1:1" ht="19.5" customHeight="1" x14ac:dyDescent="0.25">
      <c r="A9589" s="4">
        <v>45570</v>
      </c>
    </row>
    <row r="9590" spans="1:1" ht="19.5" customHeight="1" x14ac:dyDescent="0.25">
      <c r="A9590" s="4">
        <v>45570</v>
      </c>
    </row>
    <row r="9591" spans="1:1" ht="19.5" customHeight="1" x14ac:dyDescent="0.25">
      <c r="A9591" s="4">
        <v>45570</v>
      </c>
    </row>
    <row r="9592" spans="1:1" ht="19.5" customHeight="1" x14ac:dyDescent="0.25">
      <c r="A9592" s="4">
        <v>45570</v>
      </c>
    </row>
    <row r="9593" spans="1:1" ht="19.5" customHeight="1" x14ac:dyDescent="0.25">
      <c r="A9593" s="4">
        <v>45570</v>
      </c>
    </row>
    <row r="9594" spans="1:1" ht="19.5" customHeight="1" x14ac:dyDescent="0.25">
      <c r="A9594" s="4">
        <v>45570</v>
      </c>
    </row>
    <row r="9595" spans="1:1" ht="19.5" customHeight="1" x14ac:dyDescent="0.25">
      <c r="A9595" s="4">
        <v>45570</v>
      </c>
    </row>
    <row r="9596" spans="1:1" ht="19.5" customHeight="1" x14ac:dyDescent="0.25">
      <c r="A9596" s="4">
        <v>45570</v>
      </c>
    </row>
    <row r="9597" spans="1:1" ht="19.5" customHeight="1" x14ac:dyDescent="0.25">
      <c r="A9597" s="4">
        <v>45570</v>
      </c>
    </row>
    <row r="9598" spans="1:1" ht="19.5" customHeight="1" x14ac:dyDescent="0.25">
      <c r="A9598" s="4">
        <v>45570</v>
      </c>
    </row>
    <row r="9599" spans="1:1" ht="19.5" customHeight="1" x14ac:dyDescent="0.25">
      <c r="A9599" s="4">
        <v>45570</v>
      </c>
    </row>
    <row r="9600" spans="1:1" ht="19.5" customHeight="1" x14ac:dyDescent="0.25">
      <c r="A9600" s="4">
        <v>45570</v>
      </c>
    </row>
    <row r="9601" spans="1:1" ht="19.5" customHeight="1" x14ac:dyDescent="0.25">
      <c r="A9601" s="4">
        <v>45570</v>
      </c>
    </row>
    <row r="9602" spans="1:1" ht="19.5" customHeight="1" x14ac:dyDescent="0.25">
      <c r="A9602" s="4">
        <v>45570</v>
      </c>
    </row>
    <row r="9603" spans="1:1" ht="19.5" customHeight="1" x14ac:dyDescent="0.25">
      <c r="A9603" s="4">
        <v>45570</v>
      </c>
    </row>
    <row r="9604" spans="1:1" ht="19.5" customHeight="1" x14ac:dyDescent="0.25">
      <c r="A9604" s="4">
        <v>45570</v>
      </c>
    </row>
    <row r="9605" spans="1:1" ht="19.5" customHeight="1" x14ac:dyDescent="0.25">
      <c r="A9605" s="4">
        <v>45570</v>
      </c>
    </row>
    <row r="9606" spans="1:1" ht="19.5" customHeight="1" x14ac:dyDescent="0.25">
      <c r="A9606" s="4">
        <v>45570</v>
      </c>
    </row>
    <row r="9607" spans="1:1" ht="19.5" customHeight="1" x14ac:dyDescent="0.25">
      <c r="A9607" s="4">
        <v>45570</v>
      </c>
    </row>
    <row r="9608" spans="1:1" ht="19.5" customHeight="1" x14ac:dyDescent="0.25">
      <c r="A9608" s="4">
        <v>45570</v>
      </c>
    </row>
    <row r="9609" spans="1:1" ht="19.5" customHeight="1" x14ac:dyDescent="0.25">
      <c r="A9609" s="4">
        <v>45570</v>
      </c>
    </row>
    <row r="9610" spans="1:1" ht="19.5" customHeight="1" x14ac:dyDescent="0.25">
      <c r="A9610" s="4">
        <v>45570</v>
      </c>
    </row>
    <row r="9611" spans="1:1" ht="19.5" customHeight="1" x14ac:dyDescent="0.25">
      <c r="A9611" s="4">
        <v>45570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abSelected="1" topLeftCell="A318" zoomScaleNormal="100" workbookViewId="0">
      <selection activeCell="F339" sqref="F339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6740</v>
      </c>
      <c r="F318" s="8">
        <f>(Daily_Cashbook[[#This Row],[Received Ammount office]]+Daily_Cashbook[[#This Row],[From Sales]]+Daily_Cashbook[[#This Row],[Coal Cost (Office)]])-Daily_Cashbook[[#This Row],[Vata Total Cost]]</f>
        <v>159150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11190</v>
      </c>
      <c r="F319" s="8">
        <f>(Daily_Cashbook[[#This Row],[Received Ammount office]]+Daily_Cashbook[[#This Row],[From Sales]]+Daily_Cashbook[[#This Row],[Coal Cost (Office)]])-Daily_Cashbook[[#This Row],[Vata Total Cost]]</f>
        <v>69410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1240</v>
      </c>
      <c r="F320" s="8">
        <f>(Daily_Cashbook[[#This Row],[Received Ammount office]]+Daily_Cashbook[[#This Row],[From Sales]]+Daily_Cashbook[[#This Row],[Coal Cost (Office)]])-Daily_Cashbook[[#This Row],[Vata Total Cost]]</f>
        <v>111960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35150</v>
      </c>
      <c r="F321" s="8">
        <f>(Daily_Cashbook[[#This Row],[Received Ammount office]]+Daily_Cashbook[[#This Row],[From Sales]]+Daily_Cashbook[[#This Row],[Coal Cost (Office)]])-Daily_Cashbook[[#This Row],[Vata Total Cost]]</f>
        <v>64400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11890</v>
      </c>
      <c r="F322" s="8">
        <f>(Daily_Cashbook[[#This Row],[Received Ammount office]]+Daily_Cashbook[[#This Row],[From Sales]]+Daily_Cashbook[[#This Row],[Coal Cost (Office)]])-Daily_Cashbook[[#This Row],[Vata Total Cost]]</f>
        <v>107310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23660</v>
      </c>
      <c r="F324" s="8">
        <f>(Daily_Cashbook[[#This Row],[Received Ammount office]]+Daily_Cashbook[[#This Row],[From Sales]]+Daily_Cashbook[[#This Row],[Coal Cost (Office)]])-Daily_Cashbook[[#This Row],[Vata Total Cost]]</f>
        <v>242290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9500</v>
      </c>
      <c r="F325" s="8">
        <f>(Daily_Cashbook[[#This Row],[Received Ammount office]]+Daily_Cashbook[[#This Row],[From Sales]]+Daily_Cashbook[[#This Row],[Coal Cost (Office)]])-Daily_Cashbook[[#This Row],[Vata Total Cost]]</f>
        <v>392340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15560</v>
      </c>
      <c r="F326" s="8">
        <f>(Daily_Cashbook[[#This Row],[Received Ammount office]]+Daily_Cashbook[[#This Row],[From Sales]]+Daily_Cashbook[[#This Row],[Coal Cost (Office)]])-Daily_Cashbook[[#This Row],[Vata Total Cost]]</f>
        <v>164740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7300</v>
      </c>
      <c r="F327" s="8">
        <f>(Daily_Cashbook[[#This Row],[Received Ammount office]]+Daily_Cashbook[[#This Row],[From Sales]]+Daily_Cashbook[[#This Row],[Coal Cost (Office)]])-Daily_Cashbook[[#This Row],[Vata Total Cost]]</f>
        <v>70350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20576</v>
      </c>
      <c r="F328" s="8">
        <f>(Daily_Cashbook[[#This Row],[Received Ammount office]]+Daily_Cashbook[[#This Row],[From Sales]]+Daily_Cashbook[[#This Row],[Coal Cost (Office)]])-Daily_Cashbook[[#This Row],[Vata Total Cost]]</f>
        <v>152324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78200</v>
      </c>
      <c r="E329" s="7">
        <f>SUMIFS(AMB_Bricks_Expance_Sheet[Amount],AMB_Bricks_Expance_Sheet[Date],Daily_Cashbook[[#This Row],[Date]])</f>
        <v>8250</v>
      </c>
      <c r="F329" s="8">
        <f>(Daily_Cashbook[[#This Row],[Received Ammount office]]+Daily_Cashbook[[#This Row],[From Sales]]+Daily_Cashbook[[#This Row],[Coal Cost (Office)]])-Daily_Cashbook[[#This Row],[Vata Total Cost]]</f>
        <v>69950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63750</v>
      </c>
      <c r="E330" s="7">
        <f>SUMIFS(AMB_Bricks_Expance_Sheet[Amount],AMB_Bricks_Expance_Sheet[Date],Daily_Cashbook[[#This Row],[Date]])</f>
        <v>6840</v>
      </c>
      <c r="F330" s="8">
        <f>(Daily_Cashbook[[#This Row],[Received Ammount office]]+Daily_Cashbook[[#This Row],[From Sales]]+Daily_Cashbook[[#This Row],[Coal Cost (Office)]])-Daily_Cashbook[[#This Row],[Vata Total Cost]]</f>
        <v>56910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70500</v>
      </c>
      <c r="E331" s="7">
        <f>SUMIFS(AMB_Bricks_Expance_Sheet[Amount],AMB_Bricks_Expance_Sheet[Date],Daily_Cashbook[[#This Row],[Date]])</f>
        <v>17510</v>
      </c>
      <c r="F331" s="8">
        <f>(Daily_Cashbook[[#This Row],[Received Ammount office]]+Daily_Cashbook[[#This Row],[From Sales]]+Daily_Cashbook[[#This Row],[Coal Cost (Office)]])-Daily_Cashbook[[#This Row],[Vata Total Cost]]</f>
        <v>52990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193200</v>
      </c>
      <c r="E332" s="7">
        <f>SUMIFS(AMB_Bricks_Expance_Sheet[Amount],AMB_Bricks_Expance_Sheet[Date],Daily_Cashbook[[#This Row],[Date]])</f>
        <v>12240</v>
      </c>
      <c r="F332" s="8">
        <f>(Daily_Cashbook[[#This Row],[Received Ammount office]]+Daily_Cashbook[[#This Row],[From Sales]]+Daily_Cashbook[[#This Row],[Coal Cost (Office)]])-Daily_Cashbook[[#This Row],[Vata Total Cost]]</f>
        <v>180960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112800</v>
      </c>
      <c r="E335" s="7">
        <f>SUMIFS(AMB_Bricks_Expance_Sheet[Amount],AMB_Bricks_Expance_Sheet[Date],Daily_Cashbook[[#This Row],[Date]])</f>
        <v>29065</v>
      </c>
      <c r="F335" s="8">
        <f>(Daily_Cashbook[[#This Row],[Received Ammount office]]+Daily_Cashbook[[#This Row],[From Sales]]+Daily_Cashbook[[#This Row],[Coal Cost (Office)]])-Daily_Cashbook[[#This Row],[Vata Total Cost]]</f>
        <v>83735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125400</v>
      </c>
      <c r="E336" s="7">
        <f>SUMIFS(AMB_Bricks_Expance_Sheet[Amount],AMB_Bricks_Expance_Sheet[Date],Daily_Cashbook[[#This Row],[Date]])</f>
        <v>22410</v>
      </c>
      <c r="F336" s="8">
        <f>(Daily_Cashbook[[#This Row],[Received Ammount office]]+Daily_Cashbook[[#This Row],[From Sales]]+Daily_Cashbook[[#This Row],[Coal Cost (Office)]])-Daily_Cashbook[[#This Row],[Vata Total Cost]]</f>
        <v>102990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67500</v>
      </c>
      <c r="E338" s="7">
        <f>SUMIFS(AMB_Bricks_Expance_Sheet[Amount],AMB_Bricks_Expance_Sheet[Date],Daily_Cashbook[[#This Row],[Date]])</f>
        <v>24670</v>
      </c>
      <c r="F338" s="8">
        <f>(Daily_Cashbook[[#This Row],[Received Ammount office]]+Daily_Cashbook[[#This Row],[From Sales]]+Daily_Cashbook[[#This Row],[Coal Cost (Office)]])-Daily_Cashbook[[#This Row],[Vata Total Cost]]</f>
        <v>42830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120100</v>
      </c>
      <c r="E339" s="7">
        <f>SUMIFS(AMB_Bricks_Expance_Sheet[Amount],AMB_Bricks_Expance_Sheet[Date],Daily_Cashbook[[#This Row],[Date]])</f>
        <v>3860</v>
      </c>
      <c r="F339" s="8">
        <f>(Daily_Cashbook[[#This Row],[Received Ammount office]]+Daily_Cashbook[[#This Row],[From Sales]]+Daily_Cashbook[[#This Row],[Coal Cost (Office)]])-Daily_Cashbook[[#This Row],[Vata Total Cost]]</f>
        <v>116240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59000</v>
      </c>
      <c r="E340" s="7">
        <f>SUMIFS(AMB_Bricks_Expance_Sheet[Amount],AMB_Bricks_Expance_Sheet[Date],Daily_Cashbook[[#This Row],[Date]])</f>
        <v>4640</v>
      </c>
      <c r="F340" s="8">
        <f>(Daily_Cashbook[[#This Row],[Received Ammount office]]+Daily_Cashbook[[#This Row],[From Sales]]+Daily_Cashbook[[#This Row],[Coal Cost (Office)]])-Daily_Cashbook[[#This Row],[Vata Total Cost]]</f>
        <v>54360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22500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22500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71000</v>
      </c>
      <c r="E342" s="7">
        <f>SUMIFS(AMB_Bricks_Expance_Sheet[Amount],AMB_Bricks_Expance_Sheet[Date],Daily_Cashbook[[#This Row],[Date]])</f>
        <v>2040</v>
      </c>
      <c r="F342" s="8">
        <f>(Daily_Cashbook[[#This Row],[Received Ammount office]]+Daily_Cashbook[[#This Row],[From Sales]]+Daily_Cashbook[[#This Row],[Coal Cost (Office)]])-Daily_Cashbook[[#This Row],[Vata Total Cost]]</f>
        <v>68960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43242545.101999998</v>
      </c>
      <c r="E368" s="16">
        <f>SUBTOTAL(109,Daily_Cashbook[Vata Total Cost])</f>
        <v>39539885</v>
      </c>
      <c r="F368" s="17">
        <f>SUBTOTAL(109,Daily_Cashbook[Return to Office])</f>
        <v>14651858.102</v>
      </c>
      <c r="G368" s="51"/>
    </row>
    <row r="372" spans="4:4" ht="21.75" customHeight="1" x14ac:dyDescent="0.25">
      <c r="D372" s="14">
        <f>SUM(Daily_Cashbook[[#Totals],[Received Ammount office]:[Coal Cost (Office)]])-Daily_Cashbook[[#Totals],[Return to Office]]</f>
        <v>-3702660.102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2024-10-05T14:05:04Z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