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CAC9B55-624F-4813-8D9E-ACF1ADF8AAE9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214" i="8" l="1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H9216" i="8" s="1"/>
  <c r="J9217" i="8"/>
  <c r="L9217" i="8" s="1"/>
  <c r="J9218" i="8"/>
  <c r="J9219" i="8"/>
  <c r="L9219" i="8" s="1"/>
  <c r="J9220" i="8"/>
  <c r="L9220" i="8" s="1"/>
  <c r="J9221" i="8"/>
  <c r="J9222" i="8"/>
  <c r="L9222" i="8" s="1"/>
  <c r="H9222" i="8" s="1"/>
  <c r="J9223" i="8"/>
  <c r="L9223" i="8" s="1"/>
  <c r="J9224" i="8"/>
  <c r="L9224" i="8" s="1"/>
  <c r="L9218" i="8"/>
  <c r="H9218" i="8" s="1"/>
  <c r="L9221" i="8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H9208" i="8" s="1"/>
  <c r="J9209" i="8"/>
  <c r="L9209" i="8" s="1"/>
  <c r="J9210" i="8"/>
  <c r="L9210" i="8" s="1"/>
  <c r="J9211" i="8"/>
  <c r="L9211" i="8" s="1"/>
  <c r="J9212" i="8"/>
  <c r="L9212" i="8" s="1"/>
  <c r="H9212" i="8" s="1"/>
  <c r="J9213" i="8"/>
  <c r="L9213" i="8" s="1"/>
  <c r="H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J9207" i="8"/>
  <c r="L9207" i="8" s="1"/>
  <c r="L9206" i="8"/>
  <c r="H9206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24" i="8" l="1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<sst xmlns="http://schemas.openxmlformats.org/spreadsheetml/2006/main" count="60619" uniqueCount="1542">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</sst>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224" totalsRowShown="0" headerRowDxfId="80" dataDxfId="79">
  <autoFilter ref="A1:P9224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224"/>
  <sheetViews>
    <sheetView zoomScaleNormal="100" workbookViewId="0">
      <pane ySplit="1" topLeftCell="A9212" activePane="bottomLeft" state="frozen"/>
      <selection pane="bottomLeft" activeCell="L9214" sqref="L9214:L922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-166924092.08706999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77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K9169" s="78"/>
      <c r="L9169" s="37">
        <f>Vata_Sales[[#This Row],[Price]]-Vata_Sales[[#This Row],[Discount]]</f>
        <v>17800</v>
      </c>
      <c r="M9169" s="78"/>
      <c r="N9169" s="79" t="str">
        <f>VLOOKUP(Vata_Sales[[#This Row],[Product Name]],Category_table[#Data],2,0)</f>
        <v>2no</v>
      </c>
      <c r="O9169" s="79">
        <f>VLOOKUP(Vata_Sales[[#This Row],[Product Name]],Category_table[#Data],3,0)</f>
        <v>3</v>
      </c>
      <c r="P9169" s="80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77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K9170" s="78"/>
      <c r="L9170" s="37">
        <f>Vata_Sales[[#This Row],[Price]]-Vata_Sales[[#This Row],[Discount]]</f>
        <v>1200</v>
      </c>
      <c r="M9170" s="78"/>
      <c r="N9170" s="79" t="str">
        <f>VLOOKUP(Vata_Sales[[#This Row],[Product Name]],Category_table[#Data],2,0)</f>
        <v>Kara</v>
      </c>
      <c r="O9170" s="79">
        <f>VLOOKUP(Vata_Sales[[#This Row],[Product Name]],Category_table[#Data],3,0)</f>
        <v>4</v>
      </c>
      <c r="P9170" s="80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77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K9171" s="78"/>
      <c r="L9171" s="37">
        <f>Vata_Sales[[#This Row],[Price]]-Vata_Sales[[#This Row],[Discount]]</f>
        <v>29400.000000000004</v>
      </c>
      <c r="M9171" s="78"/>
      <c r="N9171" s="79" t="str">
        <f>VLOOKUP(Vata_Sales[[#This Row],[Product Name]],Category_table[#Data],2,0)</f>
        <v>3no</v>
      </c>
      <c r="O9171" s="79">
        <f>VLOOKUP(Vata_Sales[[#This Row],[Product Name]],Category_table[#Data],3,0)</f>
        <v>5</v>
      </c>
      <c r="P9171" s="80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77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K9172" s="78"/>
      <c r="L9172" s="37">
        <f>Vata_Sales[[#This Row],[Price]]-Vata_Sales[[#This Row],[Discount]]</f>
        <v>15000</v>
      </c>
      <c r="M9172" s="78"/>
      <c r="N9172" s="79" t="str">
        <f>VLOOKUP(Vata_Sales[[#This Row],[Product Name]],Category_table[#Data],2,0)</f>
        <v>Kara</v>
      </c>
      <c r="O9172" s="79">
        <f>VLOOKUP(Vata_Sales[[#This Row],[Product Name]],Category_table[#Data],3,0)</f>
        <v>4</v>
      </c>
      <c r="P9172" s="80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77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K9173" s="78"/>
      <c r="L9173" s="37">
        <f>Vata_Sales[[#This Row],[Price]]-Vata_Sales[[#This Row],[Discount]]</f>
        <v>900</v>
      </c>
      <c r="M9173" s="78"/>
      <c r="N9173" s="79" t="str">
        <f>VLOOKUP(Vata_Sales[[#This Row],[Product Name]],Category_table[#Data],2,0)</f>
        <v>2no</v>
      </c>
      <c r="O9173" s="79">
        <f>VLOOKUP(Vata_Sales[[#This Row],[Product Name]],Category_table[#Data],3,0)</f>
        <v>3</v>
      </c>
      <c r="P9173" s="80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77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K9174" s="78"/>
      <c r="L9174" s="37">
        <f>Vata_Sales[[#This Row],[Price]]-Vata_Sales[[#This Row],[Discount]]</f>
        <v>15000</v>
      </c>
      <c r="M9174" s="78"/>
      <c r="N9174" s="79" t="str">
        <f>VLOOKUP(Vata_Sales[[#This Row],[Product Name]],Category_table[#Data],2,0)</f>
        <v>Kara</v>
      </c>
      <c r="O9174" s="79">
        <f>VLOOKUP(Vata_Sales[[#This Row],[Product Name]],Category_table[#Data],3,0)</f>
        <v>4</v>
      </c>
      <c r="P9174" s="80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77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K9175" s="78"/>
      <c r="L9175" s="37">
        <f>Vata_Sales[[#This Row],[Price]]-Vata_Sales[[#This Row],[Discount]]</f>
        <v>25500</v>
      </c>
      <c r="M9175" s="78"/>
      <c r="N9175" s="79" t="str">
        <f>VLOOKUP(Vata_Sales[[#This Row],[Product Name]],Category_table[#Data],2,0)</f>
        <v>2no</v>
      </c>
      <c r="O9175" s="79">
        <f>VLOOKUP(Vata_Sales[[#This Row],[Product Name]],Category_table[#Data],3,0)</f>
        <v>3</v>
      </c>
      <c r="P9175" s="80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77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K9176" s="78"/>
      <c r="L9176" s="37">
        <f>Vata_Sales[[#This Row],[Price]]-Vata_Sales[[#This Row],[Discount]]</f>
        <v>7500</v>
      </c>
      <c r="M9176" s="78"/>
      <c r="N9176" s="79" t="str">
        <f>VLOOKUP(Vata_Sales[[#This Row],[Product Name]],Category_table[#Data],2,0)</f>
        <v>Kara</v>
      </c>
      <c r="O9176" s="79">
        <f>VLOOKUP(Vata_Sales[[#This Row],[Product Name]],Category_table[#Data],3,0)</f>
        <v>4</v>
      </c>
      <c r="P9176" s="80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77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K9177" s="78"/>
      <c r="L9177" s="37">
        <f>Vata_Sales[[#This Row],[Price]]-Vata_Sales[[#This Row],[Discount]]</f>
        <v>15000</v>
      </c>
      <c r="M9177" s="78"/>
      <c r="N9177" s="79" t="str">
        <f>VLOOKUP(Vata_Sales[[#This Row],[Product Name]],Category_table[#Data],2,0)</f>
        <v>Kara</v>
      </c>
      <c r="O9177" s="79">
        <f>VLOOKUP(Vata_Sales[[#This Row],[Product Name]],Category_table[#Data],3,0)</f>
        <v>4</v>
      </c>
      <c r="P9177" s="80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77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K9178" s="78"/>
      <c r="L9178" s="37">
        <f>Vata_Sales[[#This Row],[Price]]-Vata_Sales[[#This Row],[Discount]]</f>
        <v>17000</v>
      </c>
      <c r="M9178" s="78"/>
      <c r="N9178" s="79" t="str">
        <f>VLOOKUP(Vata_Sales[[#This Row],[Product Name]],Category_table[#Data],2,0)</f>
        <v>2no</v>
      </c>
      <c r="O9178" s="79">
        <f>VLOOKUP(Vata_Sales[[#This Row],[Product Name]],Category_table[#Data],3,0)</f>
        <v>3</v>
      </c>
      <c r="P9178" s="80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77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K9179" s="78"/>
      <c r="L9179" s="37">
        <f>Vata_Sales[[#This Row],[Price]]-Vata_Sales[[#This Row],[Discount]]</f>
        <v>4500</v>
      </c>
      <c r="M9179" s="78"/>
      <c r="N9179" s="79" t="str">
        <f>VLOOKUP(Vata_Sales[[#This Row],[Product Name]],Category_table[#Data],2,0)</f>
        <v>2no</v>
      </c>
      <c r="O9179" s="79">
        <f>VLOOKUP(Vata_Sales[[#This Row],[Product Name]],Category_table[#Data],3,0)</f>
        <v>3</v>
      </c>
      <c r="P9179" s="80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77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K9180" s="78"/>
      <c r="L9180" s="37">
        <f>Vata_Sales[[#This Row],[Price]]-Vata_Sales[[#This Row],[Discount]]</f>
        <v>7000</v>
      </c>
      <c r="M9180" s="78"/>
      <c r="N9180" s="79" t="str">
        <f>VLOOKUP(Vata_Sales[[#This Row],[Product Name]],Category_table[#Data],2,0)</f>
        <v>Goyra</v>
      </c>
      <c r="O9180" s="79">
        <f>VLOOKUP(Vata_Sales[[#This Row],[Product Name]],Category_table[#Data],3,0)</f>
        <v>6</v>
      </c>
      <c r="P9180" s="80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77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K9181" s="78"/>
      <c r="L9181" s="37">
        <f>Vata_Sales[[#This Row],[Price]]-Vata_Sales[[#This Row],[Discount]]</f>
        <v>1300</v>
      </c>
      <c r="M9181" s="78"/>
      <c r="N9181" s="79" t="str">
        <f>VLOOKUP(Vata_Sales[[#This Row],[Product Name]],Category_table[#Data],2,0)</f>
        <v>Adla_3</v>
      </c>
      <c r="O9181" s="79">
        <f>VLOOKUP(Vata_Sales[[#This Row],[Product Name]],Category_table[#Data],3,0)</f>
        <v>9</v>
      </c>
      <c r="P9181" s="80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77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K9182" s="78"/>
      <c r="L9182" s="37">
        <f>Vata_Sales[[#This Row],[Price]]-Vata_Sales[[#This Row],[Discount]]</f>
        <v>8500</v>
      </c>
      <c r="M9182" s="78"/>
      <c r="N9182" s="79" t="str">
        <f>VLOOKUP(Vata_Sales[[#This Row],[Product Name]],Category_table[#Data],2,0)</f>
        <v>2no</v>
      </c>
      <c r="O9182" s="79">
        <f>VLOOKUP(Vata_Sales[[#This Row],[Product Name]],Category_table[#Data],3,0)</f>
        <v>3</v>
      </c>
      <c r="P9182" s="80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77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K9183" s="78"/>
      <c r="L9183" s="37">
        <f>Vata_Sales[[#This Row],[Price]]-Vata_Sales[[#This Row],[Discount]]</f>
        <v>7000</v>
      </c>
      <c r="M9183" s="78"/>
      <c r="N9183" s="79" t="str">
        <f>VLOOKUP(Vata_Sales[[#This Row],[Product Name]],Category_table[#Data],2,0)</f>
        <v>Kara</v>
      </c>
      <c r="O9183" s="79">
        <f>VLOOKUP(Vata_Sales[[#This Row],[Product Name]],Category_table[#Data],3,0)</f>
        <v>4</v>
      </c>
      <c r="P9183" s="80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77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K9184" s="78"/>
      <c r="L9184" s="37">
        <f>Vata_Sales[[#This Row],[Price]]-Vata_Sales[[#This Row],[Discount]]</f>
        <v>14000</v>
      </c>
      <c r="M9184" s="78"/>
      <c r="N9184" s="79" t="str">
        <f>VLOOKUP(Vata_Sales[[#This Row],[Product Name]],Category_table[#Data],2,0)</f>
        <v>Kara</v>
      </c>
      <c r="O9184" s="79">
        <f>VLOOKUP(Vata_Sales[[#This Row],[Product Name]],Category_table[#Data],3,0)</f>
        <v>4</v>
      </c>
      <c r="P9184" s="80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77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K9185" s="78"/>
      <c r="L9185" s="37">
        <f>Vata_Sales[[#This Row],[Price]]-Vata_Sales[[#This Row],[Discount]]</f>
        <v>21000</v>
      </c>
      <c r="M9185" s="78"/>
      <c r="N9185" s="79" t="str">
        <f>VLOOKUP(Vata_Sales[[#This Row],[Product Name]],Category_table[#Data],2,0)</f>
        <v>Kara</v>
      </c>
      <c r="O9185" s="79">
        <f>VLOOKUP(Vata_Sales[[#This Row],[Product Name]],Category_table[#Data],3,0)</f>
        <v>4</v>
      </c>
      <c r="P9185" s="80">
        <f>VLOOKUP(Vata_Sales[[#This Row],[Product Name]],Category_table[],4,0)</f>
        <v>4</v>
      </c>
    </row>
    <row r="9186" spans="1:16" ht="25.5" customHeight="1" x14ac:dyDescent="0.25">
      <c r="A9186" s="79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77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K9186" s="78"/>
      <c r="L9186" s="37">
        <f>Vata_Sales[[#This Row],[Price]]-Vata_Sales[[#This Row],[Discount]]</f>
        <v>14700.000000000002</v>
      </c>
      <c r="M9186" s="78"/>
      <c r="N9186" s="79" t="str">
        <f>VLOOKUP(Vata_Sales[[#This Row],[Product Name]],Category_table[#Data],2,0)</f>
        <v>3no</v>
      </c>
      <c r="O9186" s="79">
        <f>VLOOKUP(Vata_Sales[[#This Row],[Product Name]],Category_table[#Data],3,0)</f>
        <v>5</v>
      </c>
      <c r="P9186" s="80">
        <f>VLOOKUP(Vata_Sales[[#This Row],[Product Name]],Category_table[],4,0)</f>
        <v>5</v>
      </c>
    </row>
    <row r="9187" spans="1:16" ht="25.5" customHeight="1" x14ac:dyDescent="0.25">
      <c r="A9187" s="79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77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K9187" s="78"/>
      <c r="L9187" s="37">
        <f>Vata_Sales[[#This Row],[Price]]-Vata_Sales[[#This Row],[Discount]]</f>
        <v>24500</v>
      </c>
      <c r="M9187" s="78"/>
      <c r="N9187" s="79" t="str">
        <f>VLOOKUP(Vata_Sales[[#This Row],[Product Name]],Category_table[#Data],2,0)</f>
        <v>Kara</v>
      </c>
      <c r="O9187" s="79">
        <f>VLOOKUP(Vata_Sales[[#This Row],[Product Name]],Category_table[#Data],3,0)</f>
        <v>4</v>
      </c>
      <c r="P9187" s="80">
        <f>VLOOKUP(Vata_Sales[[#This Row],[Product Name]],Category_table[],4,0)</f>
        <v>4</v>
      </c>
    </row>
    <row r="9188" spans="1:16" ht="25.5" customHeight="1" x14ac:dyDescent="0.25">
      <c r="A9188" s="79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77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K9188" s="78"/>
      <c r="L9188" s="37">
        <f>Vata_Sales[[#This Row],[Price]]-Vata_Sales[[#This Row],[Discount]]</f>
        <v>30000</v>
      </c>
      <c r="M9188" s="78"/>
      <c r="N9188" s="79" t="str">
        <f>VLOOKUP(Vata_Sales[[#This Row],[Product Name]],Category_table[#Data],2,0)</f>
        <v>Kara</v>
      </c>
      <c r="O9188" s="79">
        <f>VLOOKUP(Vata_Sales[[#This Row],[Product Name]],Category_table[#Data],3,0)</f>
        <v>4</v>
      </c>
      <c r="P9188" s="80">
        <f>VLOOKUP(Vata_Sales[[#This Row],[Product Name]],Category_table[],4,0)</f>
        <v>4</v>
      </c>
    </row>
    <row r="9189" spans="1:16" ht="25.5" customHeight="1" x14ac:dyDescent="0.25">
      <c r="A9189" s="79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77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K9189" s="78"/>
      <c r="L9189" s="37">
        <f>Vata_Sales[[#This Row],[Price]]-Vata_Sales[[#This Row],[Discount]]</f>
        <v>800</v>
      </c>
      <c r="M9189" s="78"/>
      <c r="N9189" s="79" t="str">
        <f>VLOOKUP(Vata_Sales[[#This Row],[Product Name]],Category_table[#Data],2,0)</f>
        <v>Kara</v>
      </c>
      <c r="O9189" s="79">
        <f>VLOOKUP(Vata_Sales[[#This Row],[Product Name]],Category_table[#Data],3,0)</f>
        <v>4</v>
      </c>
      <c r="P9189" s="80">
        <f>VLOOKUP(Vata_Sales[[#This Row],[Product Name]],Category_table[],4,0)</f>
        <v>4</v>
      </c>
    </row>
    <row r="9190" spans="1:16" ht="25.5" customHeight="1" x14ac:dyDescent="0.25">
      <c r="A9190" s="79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77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K9190" s="78"/>
      <c r="L9190" s="37">
        <f>Vata_Sales[[#This Row],[Price]]-Vata_Sales[[#This Row],[Discount]]</f>
        <v>2100</v>
      </c>
      <c r="M9190" s="78"/>
      <c r="N9190" s="79" t="str">
        <f>VLOOKUP(Vata_Sales[[#This Row],[Product Name]],Category_table[#Data],2,0)</f>
        <v>Goyra</v>
      </c>
      <c r="O9190" s="79">
        <f>VLOOKUP(Vata_Sales[[#This Row],[Product Name]],Category_table[#Data],3,0)</f>
        <v>6</v>
      </c>
      <c r="P9190" s="80">
        <f>VLOOKUP(Vata_Sales[[#This Row],[Product Name]],Category_table[],4,0)</f>
        <v>6</v>
      </c>
    </row>
    <row r="9191" spans="1:16" ht="25.5" customHeight="1" x14ac:dyDescent="0.25">
      <c r="A9191" s="79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77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K9191" s="78"/>
      <c r="L9191" s="37">
        <f>Vata_Sales[[#This Row],[Price]]-Vata_Sales[[#This Row],[Discount]]</f>
        <v>22500</v>
      </c>
      <c r="M9191" s="78"/>
      <c r="N9191" s="79" t="str">
        <f>VLOOKUP(Vata_Sales[[#This Row],[Product Name]],Category_table[#Data],2,0)</f>
        <v>Kara</v>
      </c>
      <c r="O9191" s="79">
        <f>VLOOKUP(Vata_Sales[[#This Row],[Product Name]],Category_table[#Data],3,0)</f>
        <v>4</v>
      </c>
      <c r="P9191" s="80">
        <f>VLOOKUP(Vata_Sales[[#This Row],[Product Name]],Category_table[],4,0)</f>
        <v>4</v>
      </c>
    </row>
    <row r="9192" spans="1:16" ht="25.5" customHeight="1" x14ac:dyDescent="0.25">
      <c r="A9192" s="79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77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K9192" s="78"/>
      <c r="L9192" s="37">
        <f>Vata_Sales[[#This Row],[Price]]-Vata_Sales[[#This Row],[Discount]]</f>
        <v>1200</v>
      </c>
      <c r="M9192" s="78"/>
      <c r="N9192" s="79" t="str">
        <f>VLOOKUP(Vata_Sales[[#This Row],[Product Name]],Category_table[#Data],2,0)</f>
        <v>Kara</v>
      </c>
      <c r="O9192" s="79">
        <f>VLOOKUP(Vata_Sales[[#This Row],[Product Name]],Category_table[#Data],3,0)</f>
        <v>4</v>
      </c>
      <c r="P9192" s="80">
        <f>VLOOKUP(Vata_Sales[[#This Row],[Product Name]],Category_table[],4,0)</f>
        <v>4</v>
      </c>
    </row>
    <row r="9193" spans="1:16" ht="25.5" customHeight="1" x14ac:dyDescent="0.25">
      <c r="A9193" s="79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77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K9193" s="78"/>
      <c r="L9193" s="37">
        <f>Vata_Sales[[#This Row],[Price]]-Vata_Sales[[#This Row],[Discount]]</f>
        <v>7500</v>
      </c>
      <c r="M9193" s="78"/>
      <c r="N9193" s="79" t="str">
        <f>VLOOKUP(Vata_Sales[[#This Row],[Product Name]],Category_table[#Data],2,0)</f>
        <v>Kara</v>
      </c>
      <c r="O9193" s="79">
        <f>VLOOKUP(Vata_Sales[[#This Row],[Product Name]],Category_table[#Data],3,0)</f>
        <v>4</v>
      </c>
      <c r="P9193" s="80">
        <f>VLOOKUP(Vata_Sales[[#This Row],[Product Name]],Category_table[],4,0)</f>
        <v>4</v>
      </c>
    </row>
    <row r="9194" spans="1:16" ht="25.5" customHeight="1" x14ac:dyDescent="0.25">
      <c r="A9194" s="79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77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K9194" s="78"/>
      <c r="L9194" s="37">
        <f>Vata_Sales[[#This Row],[Price]]-Vata_Sales[[#This Row],[Discount]]</f>
        <v>14000</v>
      </c>
      <c r="M9194" s="78"/>
      <c r="N9194" s="79" t="str">
        <f>VLOOKUP(Vata_Sales[[#This Row],[Product Name]],Category_table[#Data],2,0)</f>
        <v>Kara</v>
      </c>
      <c r="O9194" s="79">
        <f>VLOOKUP(Vata_Sales[[#This Row],[Product Name]],Category_table[#Data],3,0)</f>
        <v>4</v>
      </c>
      <c r="P9194" s="80">
        <f>VLOOKUP(Vata_Sales[[#This Row],[Product Name]],Category_table[],4,0)</f>
        <v>4</v>
      </c>
    </row>
    <row r="9195" spans="1:16" ht="25.5" customHeight="1" x14ac:dyDescent="0.25">
      <c r="A9195" s="79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77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K9195" s="78"/>
      <c r="L9195" s="37">
        <f>Vata_Sales[[#This Row],[Price]]-Vata_Sales[[#This Row],[Discount]]</f>
        <v>10000</v>
      </c>
      <c r="M9195" s="78"/>
      <c r="N9195" s="79" t="str">
        <f>VLOOKUP(Vata_Sales[[#This Row],[Product Name]],Category_table[#Data],2,0)</f>
        <v>3no</v>
      </c>
      <c r="O9195" s="79">
        <f>VLOOKUP(Vata_Sales[[#This Row],[Product Name]],Category_table[#Data],3,0)</f>
        <v>5</v>
      </c>
      <c r="P9195" s="80">
        <f>VLOOKUP(Vata_Sales[[#This Row],[Product Name]],Category_table[],4,0)</f>
        <v>5</v>
      </c>
    </row>
    <row r="9196" spans="1:16" ht="25.5" customHeight="1" x14ac:dyDescent="0.25">
      <c r="A9196" s="79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77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K9196" s="78"/>
      <c r="L9196" s="37">
        <f>Vata_Sales[[#This Row],[Price]]-Vata_Sales[[#This Row],[Discount]]</f>
        <v>15000</v>
      </c>
      <c r="M9196" s="78"/>
      <c r="N9196" s="79" t="str">
        <f>VLOOKUP(Vata_Sales[[#This Row],[Product Name]],Category_table[#Data],2,0)</f>
        <v>Kara</v>
      </c>
      <c r="O9196" s="79">
        <f>VLOOKUP(Vata_Sales[[#This Row],[Product Name]],Category_table[#Data],3,0)</f>
        <v>4</v>
      </c>
      <c r="P9196" s="80">
        <f>VLOOKUP(Vata_Sales[[#This Row],[Product Name]],Category_table[],4,0)</f>
        <v>4</v>
      </c>
    </row>
    <row r="9197" spans="1:16" ht="25.5" customHeight="1" x14ac:dyDescent="0.25">
      <c r="A9197" s="79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77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K9197" s="78"/>
      <c r="L9197" s="37">
        <f>Vata_Sales[[#This Row],[Price]]-Vata_Sales[[#This Row],[Discount]]</f>
        <v>7500</v>
      </c>
      <c r="M9197" s="78"/>
      <c r="N9197" s="79" t="str">
        <f>VLOOKUP(Vata_Sales[[#This Row],[Product Name]],Category_table[#Data],2,0)</f>
        <v>Kara</v>
      </c>
      <c r="O9197" s="79">
        <f>VLOOKUP(Vata_Sales[[#This Row],[Product Name]],Category_table[#Data],3,0)</f>
        <v>4</v>
      </c>
      <c r="P9197" s="80">
        <f>VLOOKUP(Vata_Sales[[#This Row],[Product Name]],Category_table[],4,0)</f>
        <v>4</v>
      </c>
    </row>
    <row r="9198" spans="1:16" ht="25.5" customHeight="1" x14ac:dyDescent="0.25">
      <c r="A9198" s="79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77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K9198" s="78"/>
      <c r="L9198" s="37">
        <f>Vata_Sales[[#This Row],[Price]]-Vata_Sales[[#This Row],[Discount]]</f>
        <v>7500</v>
      </c>
      <c r="M9198" s="78"/>
      <c r="N9198" s="79" t="str">
        <f>VLOOKUP(Vata_Sales[[#This Row],[Product Name]],Category_table[#Data],2,0)</f>
        <v>Kara</v>
      </c>
      <c r="O9198" s="79">
        <f>VLOOKUP(Vata_Sales[[#This Row],[Product Name]],Category_table[#Data],3,0)</f>
        <v>4</v>
      </c>
      <c r="P9198" s="80">
        <f>VLOOKUP(Vata_Sales[[#This Row],[Product Name]],Category_table[],4,0)</f>
        <v>4</v>
      </c>
    </row>
    <row r="9199" spans="1:16" ht="25.5" customHeight="1" x14ac:dyDescent="0.25">
      <c r="A9199" s="79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77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K9199" s="78"/>
      <c r="L9199" s="37">
        <f>Vata_Sales[[#This Row],[Price]]-Vata_Sales[[#This Row],[Discount]]</f>
        <v>1600</v>
      </c>
      <c r="M9199" s="78"/>
      <c r="N9199" s="79" t="str">
        <f>VLOOKUP(Vata_Sales[[#This Row],[Product Name]],Category_table[#Data],2,0)</f>
        <v>Kara</v>
      </c>
      <c r="O9199" s="79">
        <f>VLOOKUP(Vata_Sales[[#This Row],[Product Name]],Category_table[#Data],3,0)</f>
        <v>4</v>
      </c>
      <c r="P9199" s="80">
        <f>VLOOKUP(Vata_Sales[[#This Row],[Product Name]],Category_table[],4,0)</f>
        <v>4</v>
      </c>
    </row>
    <row r="9200" spans="1:16" ht="25.5" customHeight="1" x14ac:dyDescent="0.25">
      <c r="A9200" s="79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77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K9200" s="78"/>
      <c r="L9200" s="37">
        <f>Vata_Sales[[#This Row],[Price]]-Vata_Sales[[#This Row],[Discount]]</f>
        <v>52500</v>
      </c>
      <c r="M9200" s="78"/>
      <c r="N9200" s="79" t="str">
        <f>VLOOKUP(Vata_Sales[[#This Row],[Product Name]],Category_table[#Data],2,0)</f>
        <v>Kara</v>
      </c>
      <c r="O9200" s="79">
        <f>VLOOKUP(Vata_Sales[[#This Row],[Product Name]],Category_table[#Data],3,0)</f>
        <v>4</v>
      </c>
      <c r="P9200" s="80">
        <f>VLOOKUP(Vata_Sales[[#This Row],[Product Name]],Category_table[],4,0)</f>
        <v>4</v>
      </c>
    </row>
    <row r="9201" spans="1:16" ht="25.5" customHeight="1" x14ac:dyDescent="0.25">
      <c r="A9201" s="79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77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K9201" s="78"/>
      <c r="L9201" s="37">
        <f>Vata_Sales[[#This Row],[Price]]-Vata_Sales[[#This Row],[Discount]]</f>
        <v>63200</v>
      </c>
      <c r="M9201" s="78"/>
      <c r="N9201" s="79" t="str">
        <f>VLOOKUP(Vata_Sales[[#This Row],[Product Name]],Category_table[#Data],2,0)</f>
        <v>Kara</v>
      </c>
      <c r="O9201" s="79">
        <f>VLOOKUP(Vata_Sales[[#This Row],[Product Name]],Category_table[#Data],3,0)</f>
        <v>4</v>
      </c>
      <c r="P9201" s="80">
        <f>VLOOKUP(Vata_Sales[[#This Row],[Product Name]],Category_table[],4,0)</f>
        <v>4</v>
      </c>
    </row>
    <row r="9202" spans="1:16" ht="25.5" customHeight="1" x14ac:dyDescent="0.25">
      <c r="A9202" s="79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77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K9202" s="78"/>
      <c r="L9202" s="37">
        <f>Vata_Sales[[#This Row],[Price]]-Vata_Sales[[#This Row],[Discount]]</f>
        <v>1400</v>
      </c>
      <c r="M9202" s="78"/>
      <c r="N9202" s="79" t="str">
        <f>VLOOKUP(Vata_Sales[[#This Row],[Product Name]],Category_table[#Data],2,0)</f>
        <v>Adla_3</v>
      </c>
      <c r="O9202" s="79">
        <f>VLOOKUP(Vata_Sales[[#This Row],[Product Name]],Category_table[#Data],3,0)</f>
        <v>9</v>
      </c>
      <c r="P9202" s="80">
        <f>VLOOKUP(Vata_Sales[[#This Row],[Product Name]],Category_table[],4,0)</f>
        <v>7</v>
      </c>
    </row>
    <row r="9203" spans="1:16" ht="25.5" customHeight="1" x14ac:dyDescent="0.25">
      <c r="A9203" s="79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77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K9203" s="78"/>
      <c r="L9203" s="37">
        <f>Vata_Sales[[#This Row],[Price]]-Vata_Sales[[#This Row],[Discount]]</f>
        <v>6000</v>
      </c>
      <c r="M9203" s="78"/>
      <c r="N9203" s="79" t="str">
        <f>VLOOKUP(Vata_Sales[[#This Row],[Product Name]],Category_table[#Data],2,0)</f>
        <v>Goyra</v>
      </c>
      <c r="O9203" s="79">
        <f>VLOOKUP(Vata_Sales[[#This Row],[Product Name]],Category_table[#Data],3,0)</f>
        <v>6</v>
      </c>
      <c r="P9203" s="80">
        <f>VLOOKUP(Vata_Sales[[#This Row],[Product Name]],Category_table[],4,0)</f>
        <v>6</v>
      </c>
    </row>
    <row r="9204" spans="1:16" ht="25.5" customHeight="1" x14ac:dyDescent="0.25">
      <c r="A9204" s="79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77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 s="78">
        <v>50</v>
      </c>
      <c r="L9204" s="37">
        <f>Vata_Sales[[#This Row],[Price]]-Vata_Sales[[#This Row],[Discount]]</f>
        <v>5900</v>
      </c>
      <c r="M9204" s="78"/>
      <c r="N9204" s="79" t="str">
        <f>VLOOKUP(Vata_Sales[[#This Row],[Product Name]],Category_table[#Data],2,0)</f>
        <v>2no</v>
      </c>
      <c r="O9204" s="79">
        <f>VLOOKUP(Vata_Sales[[#This Row],[Product Name]],Category_table[#Data],3,0)</f>
        <v>3</v>
      </c>
      <c r="P9204" s="80">
        <f>VLOOKUP(Vata_Sales[[#This Row],[Product Name]],Category_table[],4,0)</f>
        <v>3</v>
      </c>
    </row>
    <row r="9205" spans="1:16" ht="25.5" customHeight="1" x14ac:dyDescent="0.25">
      <c r="A9205" s="79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77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K9205" s="78"/>
      <c r="L9205" s="37">
        <f>Vata_Sales[[#This Row],[Price]]-Vata_Sales[[#This Row],[Discount]]</f>
        <v>3500</v>
      </c>
      <c r="M9205" s="78"/>
      <c r="N9205" s="79" t="str">
        <f>VLOOKUP(Vata_Sales[[#This Row],[Product Name]],Category_table[#Data],2,0)</f>
        <v>Goyra</v>
      </c>
      <c r="O9205" s="79">
        <f>VLOOKUP(Vata_Sales[[#This Row],[Product Name]],Category_table[#Data],3,0)</f>
        <v>6</v>
      </c>
      <c r="P9205" s="80">
        <f>VLOOKUP(Vata_Sales[[#This Row],[Product Name]],Category_table[],4,0)</f>
        <v>6</v>
      </c>
    </row>
    <row r="9206" spans="1:16" ht="25.5" customHeight="1" x14ac:dyDescent="0.25">
      <c r="A9206" s="79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77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K9206" s="78"/>
      <c r="L9206" s="37">
        <f>Vata_Sales[[#This Row],[Price]]-Vata_Sales[[#This Row],[Discount]]</f>
        <v>2250</v>
      </c>
      <c r="M9206" s="78"/>
      <c r="N9206" s="79" t="str">
        <f>VLOOKUP(Vata_Sales[[#This Row],[Product Name]],Category_table[#Data],2,0)</f>
        <v>2no</v>
      </c>
      <c r="O9206" s="79">
        <f>VLOOKUP(Vata_Sales[[#This Row],[Product Name]],Category_table[#Data],3,0)</f>
        <v>3</v>
      </c>
      <c r="P9206" s="80">
        <f>VLOOKUP(Vata_Sales[[#This Row],[Product Name]],Category_table[],4,0)</f>
        <v>3</v>
      </c>
    </row>
    <row r="9207" spans="1:16" ht="25.5" customHeight="1" x14ac:dyDescent="0.25">
      <c r="A9207" s="79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77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K9207" s="78"/>
      <c r="L9207" s="37">
        <f>Vata_Sales[[#This Row],[Price]]-Vata_Sales[[#This Row],[Discount]]</f>
        <v>16000</v>
      </c>
      <c r="M9207" s="78"/>
      <c r="N9207" s="79" t="str">
        <f>VLOOKUP(Vata_Sales[[#This Row],[Product Name]],Category_table[#Data],2,0)</f>
        <v>2no</v>
      </c>
      <c r="O9207" s="79">
        <f>VLOOKUP(Vata_Sales[[#This Row],[Product Name]],Category_table[#Data],3,0)</f>
        <v>3</v>
      </c>
      <c r="P9207" s="80">
        <f>VLOOKUP(Vata_Sales[[#This Row],[Product Name]],Category_table[],4,0)</f>
        <v>3</v>
      </c>
    </row>
    <row r="9208" spans="1:16" ht="25.5" customHeight="1" x14ac:dyDescent="0.25">
      <c r="A9208" s="79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77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K9208" s="78"/>
      <c r="L9208" s="37">
        <f>Vata_Sales[[#This Row],[Price]]-Vata_Sales[[#This Row],[Discount]]</f>
        <v>2200</v>
      </c>
      <c r="M9208" s="78"/>
      <c r="N9208" s="79" t="str">
        <f>VLOOKUP(Vata_Sales[[#This Row],[Product Name]],Category_table[#Data],2,0)</f>
        <v>Khowa</v>
      </c>
      <c r="O9208" s="79">
        <f>VLOOKUP(Vata_Sales[[#This Row],[Product Name]],Category_table[#Data],3,0)</f>
        <v>8</v>
      </c>
      <c r="P9208" s="80">
        <f>VLOOKUP(Vata_Sales[[#This Row],[Product Name]],Category_table[],4,0)</f>
        <v>7</v>
      </c>
    </row>
    <row r="9209" spans="1:16" ht="25.5" customHeight="1" x14ac:dyDescent="0.25">
      <c r="A9209" s="79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77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K9209" s="78"/>
      <c r="L9209" s="37">
        <f>Vata_Sales[[#This Row],[Price]]-Vata_Sales[[#This Row],[Discount]]</f>
        <v>1800</v>
      </c>
      <c r="M9209" s="78"/>
      <c r="N9209" s="79" t="str">
        <f>VLOOKUP(Vata_Sales[[#This Row],[Product Name]],Category_table[#Data],2,0)</f>
        <v>2no</v>
      </c>
      <c r="O9209" s="79">
        <f>VLOOKUP(Vata_Sales[[#This Row],[Product Name]],Category_table[#Data],3,0)</f>
        <v>3</v>
      </c>
      <c r="P9209" s="80">
        <f>VLOOKUP(Vata_Sales[[#This Row],[Product Name]],Category_table[],4,0)</f>
        <v>3</v>
      </c>
    </row>
    <row r="9210" spans="1:16" ht="25.5" customHeight="1" x14ac:dyDescent="0.25">
      <c r="A9210" s="79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77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K9210" s="78"/>
      <c r="L9210" s="37">
        <f>Vata_Sales[[#This Row],[Price]]-Vata_Sales[[#This Row],[Discount]]</f>
        <v>32000</v>
      </c>
      <c r="M9210" s="78"/>
      <c r="N9210" s="79" t="str">
        <f>VLOOKUP(Vata_Sales[[#This Row],[Product Name]],Category_table[#Data],2,0)</f>
        <v>2no</v>
      </c>
      <c r="O9210" s="79">
        <f>VLOOKUP(Vata_Sales[[#This Row],[Product Name]],Category_table[#Data],3,0)</f>
        <v>3</v>
      </c>
      <c r="P9210" s="80">
        <f>VLOOKUP(Vata_Sales[[#This Row],[Product Name]],Category_table[],4,0)</f>
        <v>3</v>
      </c>
    </row>
    <row r="9211" spans="1:16" ht="25.5" customHeight="1" x14ac:dyDescent="0.25">
      <c r="A9211" s="79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77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K9211" s="78"/>
      <c r="L9211" s="37">
        <f>Vata_Sales[[#This Row],[Price]]-Vata_Sales[[#This Row],[Discount]]</f>
        <v>14000</v>
      </c>
      <c r="M9211" s="78"/>
      <c r="N9211" s="79" t="str">
        <f>VLOOKUP(Vata_Sales[[#This Row],[Product Name]],Category_table[#Data],2,0)</f>
        <v>Kara</v>
      </c>
      <c r="O9211" s="79">
        <f>VLOOKUP(Vata_Sales[[#This Row],[Product Name]],Category_table[#Data],3,0)</f>
        <v>4</v>
      </c>
      <c r="P9211" s="80">
        <f>VLOOKUP(Vata_Sales[[#This Row],[Product Name]],Category_table[],4,0)</f>
        <v>4</v>
      </c>
    </row>
    <row r="9212" spans="1:16" ht="25.5" customHeight="1" x14ac:dyDescent="0.25">
      <c r="A9212" s="79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77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K9212" s="78"/>
      <c r="L9212" s="37">
        <f>Vata_Sales[[#This Row],[Price]]-Vata_Sales[[#This Row],[Discount]]</f>
        <v>4250</v>
      </c>
      <c r="M9212" s="78"/>
      <c r="N9212" s="79" t="str">
        <f>VLOOKUP(Vata_Sales[[#This Row],[Product Name]],Category_table[#Data],2,0)</f>
        <v>2no</v>
      </c>
      <c r="O9212" s="79">
        <f>VLOOKUP(Vata_Sales[[#This Row],[Product Name]],Category_table[#Data],3,0)</f>
        <v>3</v>
      </c>
      <c r="P9212" s="80">
        <f>VLOOKUP(Vata_Sales[[#This Row],[Product Name]],Category_table[],4,0)</f>
        <v>3</v>
      </c>
    </row>
    <row r="9213" spans="1:16" ht="25.5" customHeight="1" x14ac:dyDescent="0.25">
      <c r="A9213" s="79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77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K9213" s="78"/>
      <c r="L9213" s="37">
        <f>Vata_Sales[[#This Row],[Price]]-Vata_Sales[[#This Row],[Discount]]</f>
        <v>15000</v>
      </c>
      <c r="M9213" s="78"/>
      <c r="N9213" s="79" t="str">
        <f>VLOOKUP(Vata_Sales[[#This Row],[Product Name]],Category_table[#Data],2,0)</f>
        <v>Kara</v>
      </c>
      <c r="O9213" s="79">
        <f>VLOOKUP(Vata_Sales[[#This Row],[Product Name]],Category_table[#Data],3,0)</f>
        <v>4</v>
      </c>
      <c r="P9213" s="80">
        <f>VLOOKUP(Vata_Sales[[#This Row],[Product Name]],Category_table[],4,0)</f>
        <v>4</v>
      </c>
    </row>
    <row r="9214" spans="1:16" ht="25.5" customHeight="1" x14ac:dyDescent="0.25">
      <c r="A9214" s="79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77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K9214" s="78"/>
      <c r="L9214" s="37">
        <f>Vata_Sales[[#This Row],[Price]]-Vata_Sales[[#This Row],[Discount]]</f>
        <v>900</v>
      </c>
      <c r="M9214" s="78"/>
      <c r="N9214" s="79" t="str">
        <f>VLOOKUP(Vata_Sales[[#This Row],[Product Name]],Category_table[#Data],2,0)</f>
        <v>2no</v>
      </c>
      <c r="O9214" s="79">
        <f>VLOOKUP(Vata_Sales[[#This Row],[Product Name]],Category_table[#Data],3,0)</f>
        <v>3</v>
      </c>
      <c r="P9214" s="80">
        <f>VLOOKUP(Vata_Sales[[#This Row],[Product Name]],Category_table[],4,0)</f>
        <v>3</v>
      </c>
    </row>
    <row r="9215" spans="1:16" ht="25.5" customHeight="1" x14ac:dyDescent="0.25">
      <c r="A9215" s="79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77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K9215" s="78"/>
      <c r="L9215" s="37">
        <f>Vata_Sales[[#This Row],[Price]]-Vata_Sales[[#This Row],[Discount]]</f>
        <v>3500</v>
      </c>
      <c r="M9215" s="78"/>
      <c r="N9215" s="79" t="str">
        <f>VLOOKUP(Vata_Sales[[#This Row],[Product Name]],Category_table[#Data],2,0)</f>
        <v>Kara</v>
      </c>
      <c r="O9215" s="79">
        <f>VLOOKUP(Vata_Sales[[#This Row],[Product Name]],Category_table[#Data],3,0)</f>
        <v>4</v>
      </c>
      <c r="P9215" s="80">
        <f>VLOOKUP(Vata_Sales[[#This Row],[Product Name]],Category_table[],4,0)</f>
        <v>4</v>
      </c>
    </row>
    <row r="9216" spans="1:16" ht="25.5" customHeight="1" x14ac:dyDescent="0.25">
      <c r="A9216" s="79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77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K9216" s="78"/>
      <c r="L9216" s="37">
        <f>Vata_Sales[[#This Row],[Price]]-Vata_Sales[[#This Row],[Discount]]</f>
        <v>7500</v>
      </c>
      <c r="M9216" s="78"/>
      <c r="N9216" s="79" t="str">
        <f>VLOOKUP(Vata_Sales[[#This Row],[Product Name]],Category_table[#Data],2,0)</f>
        <v>Kara</v>
      </c>
      <c r="O9216" s="79">
        <f>VLOOKUP(Vata_Sales[[#This Row],[Product Name]],Category_table[#Data],3,0)</f>
        <v>4</v>
      </c>
      <c r="P9216" s="80">
        <f>VLOOKUP(Vata_Sales[[#This Row],[Product Name]],Category_table[],4,0)</f>
        <v>4</v>
      </c>
    </row>
    <row r="9217" spans="1:16" ht="25.5" customHeight="1" x14ac:dyDescent="0.25">
      <c r="A9217" s="79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77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K9217" s="78"/>
      <c r="L9217" s="37">
        <f>Vata_Sales[[#This Row],[Price]]-Vata_Sales[[#This Row],[Discount]]</f>
        <v>4000</v>
      </c>
      <c r="M9217" s="78"/>
      <c r="N9217" s="79" t="str">
        <f>VLOOKUP(Vata_Sales[[#This Row],[Product Name]],Category_table[#Data],2,0)</f>
        <v>2no</v>
      </c>
      <c r="O9217" s="79">
        <f>VLOOKUP(Vata_Sales[[#This Row],[Product Name]],Category_table[#Data],3,0)</f>
        <v>3</v>
      </c>
      <c r="P9217" s="80">
        <f>VLOOKUP(Vata_Sales[[#This Row],[Product Name]],Category_table[],4,0)</f>
        <v>3</v>
      </c>
    </row>
    <row r="9218" spans="1:16" ht="25.5" customHeight="1" x14ac:dyDescent="0.25">
      <c r="A9218" s="79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77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K9218" s="78"/>
      <c r="L9218" s="37">
        <f>Vata_Sales[[#This Row],[Price]]-Vata_Sales[[#This Row],[Discount]]</f>
        <v>2200</v>
      </c>
      <c r="M9218" s="78"/>
      <c r="N9218" s="79" t="str">
        <f>VLOOKUP(Vata_Sales[[#This Row],[Product Name]],Category_table[#Data],2,0)</f>
        <v>Khowa</v>
      </c>
      <c r="O9218" s="79">
        <f>VLOOKUP(Vata_Sales[[#This Row],[Product Name]],Category_table[#Data],3,0)</f>
        <v>8</v>
      </c>
      <c r="P9218" s="80">
        <f>VLOOKUP(Vata_Sales[[#This Row],[Product Name]],Category_table[],4,0)</f>
        <v>7</v>
      </c>
    </row>
    <row r="9219" spans="1:16" ht="25.5" customHeight="1" x14ac:dyDescent="0.25">
      <c r="A9219" s="79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77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K9219" s="78"/>
      <c r="L9219" s="37">
        <f>Vata_Sales[[#This Row],[Price]]-Vata_Sales[[#This Row],[Discount]]</f>
        <v>15000</v>
      </c>
      <c r="M9219" s="78"/>
      <c r="N9219" s="79" t="str">
        <f>VLOOKUP(Vata_Sales[[#This Row],[Product Name]],Category_table[#Data],2,0)</f>
        <v>Kara</v>
      </c>
      <c r="O9219" s="79">
        <f>VLOOKUP(Vata_Sales[[#This Row],[Product Name]],Category_table[#Data],3,0)</f>
        <v>4</v>
      </c>
      <c r="P9219" s="80">
        <f>VLOOKUP(Vata_Sales[[#This Row],[Product Name]],Category_table[],4,0)</f>
        <v>4</v>
      </c>
    </row>
    <row r="9220" spans="1:16" ht="25.5" customHeight="1" x14ac:dyDescent="0.25">
      <c r="A9220" s="79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77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K9220" s="78"/>
      <c r="L9220" s="37">
        <f>Vata_Sales[[#This Row],[Price]]-Vata_Sales[[#This Row],[Discount]]</f>
        <v>42000</v>
      </c>
      <c r="M9220" s="78"/>
      <c r="N9220" s="79" t="str">
        <f>VLOOKUP(Vata_Sales[[#This Row],[Product Name]],Category_table[#Data],2,0)</f>
        <v>Kara</v>
      </c>
      <c r="O9220" s="79">
        <f>VLOOKUP(Vata_Sales[[#This Row],[Product Name]],Category_table[#Data],3,0)</f>
        <v>4</v>
      </c>
      <c r="P9220" s="80">
        <f>VLOOKUP(Vata_Sales[[#This Row],[Product Name]],Category_table[],4,0)</f>
        <v>4</v>
      </c>
    </row>
    <row r="9221" spans="1:16" ht="25.5" customHeight="1" x14ac:dyDescent="0.25">
      <c r="A9221" s="79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77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K9221" s="78"/>
      <c r="L9221" s="37">
        <f>Vata_Sales[[#This Row],[Price]]-Vata_Sales[[#This Row],[Discount]]</f>
        <v>7500</v>
      </c>
      <c r="M9221" s="78"/>
      <c r="N9221" s="79" t="str">
        <f>VLOOKUP(Vata_Sales[[#This Row],[Product Name]],Category_table[#Data],2,0)</f>
        <v>Kara</v>
      </c>
      <c r="O9221" s="79">
        <f>VLOOKUP(Vata_Sales[[#This Row],[Product Name]],Category_table[#Data],3,0)</f>
        <v>4</v>
      </c>
      <c r="P9221" s="80">
        <f>VLOOKUP(Vata_Sales[[#This Row],[Product Name]],Category_table[],4,0)</f>
        <v>4</v>
      </c>
    </row>
    <row r="9222" spans="1:16" ht="25.5" customHeight="1" x14ac:dyDescent="0.25">
      <c r="A9222" s="79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77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K9222" s="78"/>
      <c r="L9222" s="37">
        <f>Vata_Sales[[#This Row],[Price]]-Vata_Sales[[#This Row],[Discount]]</f>
        <v>8000</v>
      </c>
      <c r="M9222" s="78"/>
      <c r="N9222" s="79" t="str">
        <f>VLOOKUP(Vata_Sales[[#This Row],[Product Name]],Category_table[#Data],2,0)</f>
        <v>2no</v>
      </c>
      <c r="O9222" s="79">
        <f>VLOOKUP(Vata_Sales[[#This Row],[Product Name]],Category_table[#Data],3,0)</f>
        <v>3</v>
      </c>
      <c r="P9222" s="80">
        <f>VLOOKUP(Vata_Sales[[#This Row],[Product Name]],Category_table[],4,0)</f>
        <v>3</v>
      </c>
    </row>
    <row r="9223" spans="1:16" ht="25.5" customHeight="1" x14ac:dyDescent="0.25">
      <c r="A9223" s="79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77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 s="78">
        <v>5</v>
      </c>
      <c r="L9223" s="37">
        <f>Vata_Sales[[#This Row],[Price]]-Vata_Sales[[#This Row],[Discount]]</f>
        <v>1620</v>
      </c>
      <c r="M9223" s="78"/>
      <c r="N9223" s="79" t="str">
        <f>VLOOKUP(Vata_Sales[[#This Row],[Product Name]],Category_table[#Data],2,0)</f>
        <v>Goyra</v>
      </c>
      <c r="O9223" s="79">
        <f>VLOOKUP(Vata_Sales[[#This Row],[Product Name]],Category_table[#Data],3,0)</f>
        <v>6</v>
      </c>
      <c r="P9223" s="80">
        <f>VLOOKUP(Vata_Sales[[#This Row],[Product Name]],Category_table[],4,0)</f>
        <v>6</v>
      </c>
    </row>
    <row r="9224" spans="1:16" ht="25.5" customHeight="1" x14ac:dyDescent="0.25">
      <c r="A9224" s="79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77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K9224" s="78"/>
      <c r="L9224" s="37">
        <f>Vata_Sales[[#This Row],[Price]]-Vata_Sales[[#This Row],[Discount]]</f>
        <v>54000</v>
      </c>
      <c r="M9224" s="78"/>
      <c r="N9224" s="79" t="str">
        <f>VLOOKUP(Vata_Sales[[#This Row],[Product Name]],Category_table[#Data],2,0)</f>
        <v>2no</v>
      </c>
      <c r="O9224" s="79">
        <f>VLOOKUP(Vata_Sales[[#This Row],[Product Name]],Category_table[#Data],3,0)</f>
        <v>3</v>
      </c>
      <c r="P9224" s="80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209">
    <cfRule type="duplicateValues" dxfId="0" priority="9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490" activePane="bottomLeft" state="frozen"/>
      <selection pane="bottomLeft" activeCell="C9504" sqref="C9504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45572</v>
      </c>
      <c r="B9460" s="3">
        <v>3029</v>
      </c>
      <c r="C9460" s="10" t="s">
        <v>24</v>
      </c>
      <c r="D9460" s="10" t="s">
        <v>174</v>
      </c>
      <c r="E9460" s="10" t="s">
        <v>857</v>
      </c>
      <c r="G9460" s="10">
        <v>8</v>
      </c>
      <c r="H9460" s="14">
        <v>4800</v>
      </c>
    </row>
    <row r="9461" spans="1:8" ht="19.5" customHeight="1" x14ac:dyDescent="0.25">
      <c r="A9461" s="4">
        <v>45572</v>
      </c>
      <c r="B9461" s="3">
        <v>3029</v>
      </c>
      <c r="C9461" s="10" t="s">
        <v>23</v>
      </c>
      <c r="D9461" s="10" t="s">
        <v>20</v>
      </c>
      <c r="E9461" s="10" t="s">
        <v>350</v>
      </c>
      <c r="H9461" s="14">
        <v>900</v>
      </c>
    </row>
    <row r="9462" spans="1:8" ht="19.5" customHeight="1" x14ac:dyDescent="0.25">
      <c r="A9462" s="4">
        <v>45572</v>
      </c>
      <c r="B9462" s="3">
        <v>3029</v>
      </c>
      <c r="C9462" s="10" t="s">
        <v>23</v>
      </c>
      <c r="D9462" s="10" t="s">
        <v>20</v>
      </c>
      <c r="E9462" s="10" t="s">
        <v>44</v>
      </c>
      <c r="H9462" s="14">
        <v>440</v>
      </c>
    </row>
    <row r="9463" spans="1:8" ht="19.5" customHeight="1" x14ac:dyDescent="0.25">
      <c r="A9463" s="4">
        <v>45572</v>
      </c>
      <c r="B9463" s="3">
        <v>3029</v>
      </c>
      <c r="C9463" s="10" t="s">
        <v>24</v>
      </c>
      <c r="D9463" s="10" t="s">
        <v>513</v>
      </c>
      <c r="E9463" s="10" t="s">
        <v>857</v>
      </c>
      <c r="H9463" s="14">
        <v>1000</v>
      </c>
    </row>
    <row r="9464" spans="1:8" ht="19.5" customHeight="1" x14ac:dyDescent="0.25">
      <c r="A9464" s="4">
        <v>45572</v>
      </c>
      <c r="B9464" s="3">
        <v>3030</v>
      </c>
      <c r="C9464" s="10" t="s">
        <v>172</v>
      </c>
      <c r="D9464" s="10" t="s">
        <v>20</v>
      </c>
      <c r="H9464" s="14">
        <v>700</v>
      </c>
    </row>
    <row r="9465" spans="1:8" ht="19.5" customHeight="1" x14ac:dyDescent="0.25">
      <c r="A9465" s="4">
        <v>45572</v>
      </c>
      <c r="B9465" s="3">
        <v>3030</v>
      </c>
      <c r="C9465" s="10" t="s">
        <v>23</v>
      </c>
      <c r="D9465" s="10" t="s">
        <v>64</v>
      </c>
      <c r="E9465" s="10" t="s">
        <v>551</v>
      </c>
      <c r="H9465" s="14">
        <v>300</v>
      </c>
    </row>
    <row r="9466" spans="1:8" ht="19.5" customHeight="1" x14ac:dyDescent="0.25">
      <c r="A9466" s="4">
        <v>45573</v>
      </c>
      <c r="B9466" s="3">
        <v>3031</v>
      </c>
      <c r="C9466" s="10" t="s">
        <v>24</v>
      </c>
      <c r="D9466" s="10" t="s">
        <v>174</v>
      </c>
      <c r="E9466" s="10" t="s">
        <v>857</v>
      </c>
      <c r="G9466" s="10">
        <v>8</v>
      </c>
      <c r="H9466" s="14">
        <v>4800</v>
      </c>
    </row>
    <row r="9467" spans="1:8" ht="19.5" customHeight="1" x14ac:dyDescent="0.25">
      <c r="A9467" s="4">
        <v>45573</v>
      </c>
      <c r="B9467" s="3">
        <v>3031</v>
      </c>
      <c r="C9467" s="10" t="s">
        <v>24</v>
      </c>
      <c r="D9467" s="10" t="s">
        <v>513</v>
      </c>
      <c r="E9467" s="10" t="s">
        <v>857</v>
      </c>
      <c r="H9467" s="14">
        <v>800</v>
      </c>
    </row>
    <row r="9468" spans="1:8" ht="19.5" customHeight="1" x14ac:dyDescent="0.25">
      <c r="A9468" s="4">
        <v>45574</v>
      </c>
      <c r="B9468" s="3">
        <v>3032</v>
      </c>
      <c r="C9468" s="10" t="s">
        <v>23</v>
      </c>
      <c r="D9468" s="10" t="s">
        <v>20</v>
      </c>
      <c r="E9468" s="10" t="s">
        <v>350</v>
      </c>
      <c r="H9468" s="14">
        <v>900</v>
      </c>
    </row>
    <row r="9469" spans="1:8" ht="19.5" customHeight="1" x14ac:dyDescent="0.25">
      <c r="A9469" s="4">
        <v>45574</v>
      </c>
      <c r="B9469" s="3">
        <v>3032</v>
      </c>
      <c r="C9469" s="10" t="s">
        <v>23</v>
      </c>
      <c r="D9469" s="10" t="s">
        <v>20</v>
      </c>
      <c r="E9469" s="10" t="s">
        <v>44</v>
      </c>
      <c r="H9469" s="14">
        <v>340</v>
      </c>
    </row>
    <row r="9470" spans="1:8" ht="19.5" customHeight="1" x14ac:dyDescent="0.25">
      <c r="A9470" s="4">
        <v>45574</v>
      </c>
      <c r="B9470" s="3">
        <v>3032</v>
      </c>
      <c r="C9470" s="10" t="s">
        <v>24</v>
      </c>
      <c r="D9470" s="10" t="s">
        <v>174</v>
      </c>
      <c r="G9470" s="10">
        <v>1</v>
      </c>
      <c r="H9470" s="14">
        <v>400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22</v>
      </c>
      <c r="H9471" s="14">
        <v>80</v>
      </c>
    </row>
    <row r="9472" spans="1:8" ht="19.5" customHeight="1" x14ac:dyDescent="0.25">
      <c r="A9472" s="4">
        <v>45575</v>
      </c>
      <c r="B9472" s="3">
        <v>3033</v>
      </c>
      <c r="C9472" s="10" t="s">
        <v>926</v>
      </c>
      <c r="D9472" s="10" t="s">
        <v>58</v>
      </c>
      <c r="G9472" s="10">
        <v>4</v>
      </c>
      <c r="H9472" s="14">
        <v>880</v>
      </c>
    </row>
    <row r="9473" spans="1:8" ht="19.5" customHeight="1" x14ac:dyDescent="0.25">
      <c r="A9473" s="4">
        <v>45575</v>
      </c>
      <c r="B9473" s="3">
        <v>3033</v>
      </c>
      <c r="C9473" s="10" t="s">
        <v>23</v>
      </c>
      <c r="D9473" s="10" t="s">
        <v>372</v>
      </c>
      <c r="E9473" s="10" t="s">
        <v>799</v>
      </c>
      <c r="H9473" s="14">
        <v>270</v>
      </c>
    </row>
    <row r="9474" spans="1:8" ht="19.5" customHeight="1" x14ac:dyDescent="0.25">
      <c r="A9474" s="4">
        <v>45575</v>
      </c>
      <c r="B9474" s="3">
        <v>3033</v>
      </c>
      <c r="C9474" s="10" t="s">
        <v>23</v>
      </c>
      <c r="D9474" s="10" t="s">
        <v>22</v>
      </c>
      <c r="H9474" s="14">
        <v>110</v>
      </c>
    </row>
    <row r="9475" spans="1:8" ht="19.5" customHeight="1" x14ac:dyDescent="0.25">
      <c r="A9475" s="4">
        <v>45575</v>
      </c>
      <c r="B9475" s="3">
        <v>3033</v>
      </c>
      <c r="C9475" s="10" t="s">
        <v>926</v>
      </c>
      <c r="D9475" s="10" t="s">
        <v>58</v>
      </c>
      <c r="E9475" s="10" t="s">
        <v>935</v>
      </c>
      <c r="H9475" s="14">
        <v>100</v>
      </c>
    </row>
    <row r="9476" spans="1:8" ht="19.5" customHeight="1" x14ac:dyDescent="0.25">
      <c r="A9476" s="4">
        <v>45575</v>
      </c>
      <c r="B9476" s="3">
        <v>3034</v>
      </c>
      <c r="C9476" s="10" t="s">
        <v>24</v>
      </c>
      <c r="D9476" s="10" t="s">
        <v>174</v>
      </c>
      <c r="G9476" s="10">
        <v>2</v>
      </c>
      <c r="H9476" s="14">
        <v>800</v>
      </c>
    </row>
    <row r="9477" spans="1:8" ht="19.5" customHeight="1" x14ac:dyDescent="0.25">
      <c r="A9477" s="4">
        <v>45575</v>
      </c>
      <c r="B9477" s="3">
        <v>3034</v>
      </c>
      <c r="C9477" s="10" t="s">
        <v>23</v>
      </c>
      <c r="D9477" s="10" t="s">
        <v>372</v>
      </c>
      <c r="E9477" s="10" t="s">
        <v>1541</v>
      </c>
      <c r="H9477" s="14">
        <v>1300</v>
      </c>
    </row>
    <row r="9478" spans="1:8" ht="19.5" customHeight="1" x14ac:dyDescent="0.25">
      <c r="A9478" s="4">
        <v>45575</v>
      </c>
      <c r="B9478" s="3">
        <v>3034</v>
      </c>
      <c r="C9478" s="10" t="s">
        <v>23</v>
      </c>
      <c r="D9478" s="10" t="s">
        <v>372</v>
      </c>
      <c r="E9478" s="10" t="s">
        <v>211</v>
      </c>
      <c r="F9478" s="10" t="s">
        <v>47</v>
      </c>
      <c r="H9478" s="14">
        <v>65000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22</v>
      </c>
      <c r="E9479" s="10" t="s">
        <v>211</v>
      </c>
      <c r="H9479" s="14">
        <v>1000</v>
      </c>
    </row>
    <row r="9480" spans="1:8" ht="19.5" customHeight="1" x14ac:dyDescent="0.25">
      <c r="A9480" s="4">
        <v>45576</v>
      </c>
      <c r="B9480" s="3">
        <v>3035</v>
      </c>
      <c r="C9480" s="10" t="s">
        <v>23</v>
      </c>
      <c r="D9480" s="10" t="s">
        <v>20</v>
      </c>
      <c r="E9480" s="10" t="s">
        <v>350</v>
      </c>
      <c r="H9480" s="14">
        <v>900</v>
      </c>
    </row>
    <row r="9481" spans="1:8" ht="19.5" customHeight="1" x14ac:dyDescent="0.25">
      <c r="A9481" s="4">
        <v>45576</v>
      </c>
      <c r="B9481" s="3">
        <v>3035</v>
      </c>
      <c r="C9481" s="10" t="s">
        <v>23</v>
      </c>
      <c r="D9481" s="10" t="s">
        <v>20</v>
      </c>
      <c r="E9481" s="10" t="s">
        <v>44</v>
      </c>
      <c r="H9481" s="14">
        <v>340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295</v>
      </c>
      <c r="E9482" s="10" t="s">
        <v>606</v>
      </c>
      <c r="H9482" s="14">
        <v>200</v>
      </c>
    </row>
    <row r="9483" spans="1:8" ht="19.5" customHeight="1" x14ac:dyDescent="0.25">
      <c r="A9483" s="4">
        <v>45576</v>
      </c>
      <c r="B9483" s="3">
        <v>3035</v>
      </c>
      <c r="C9483" s="10" t="s">
        <v>24</v>
      </c>
      <c r="D9483" s="10" t="s">
        <v>174</v>
      </c>
      <c r="G9483" s="10">
        <v>2</v>
      </c>
      <c r="H9483" s="14">
        <v>800</v>
      </c>
    </row>
    <row r="9484" spans="1:8" ht="19.5" customHeight="1" x14ac:dyDescent="0.25">
      <c r="A9484" s="4">
        <v>45576</v>
      </c>
      <c r="B9484" s="3">
        <v>3036</v>
      </c>
      <c r="C9484" s="10" t="s">
        <v>26</v>
      </c>
      <c r="D9484" s="10" t="s">
        <v>274</v>
      </c>
      <c r="E9484" s="10" t="s">
        <v>1532</v>
      </c>
      <c r="F9484" s="10" t="s">
        <v>30</v>
      </c>
      <c r="H9484" s="14">
        <v>3000</v>
      </c>
    </row>
    <row r="9485" spans="1:8" ht="19.5" customHeight="1" x14ac:dyDescent="0.25">
      <c r="A9485" s="4">
        <v>45576</v>
      </c>
      <c r="B9485" s="3">
        <v>3036</v>
      </c>
      <c r="C9485" s="10" t="s">
        <v>119</v>
      </c>
      <c r="F9485" s="10" t="s">
        <v>1058</v>
      </c>
      <c r="H9485" s="14">
        <v>1000</v>
      </c>
    </row>
    <row r="9486" spans="1:8" ht="19.5" customHeight="1" x14ac:dyDescent="0.25">
      <c r="A9486" s="4">
        <v>45577</v>
      </c>
      <c r="B9486" s="3">
        <v>3037</v>
      </c>
      <c r="C9486" s="10" t="s">
        <v>24</v>
      </c>
      <c r="D9486" s="10" t="s">
        <v>174</v>
      </c>
      <c r="G9486" s="10">
        <v>2</v>
      </c>
      <c r="H9486" s="14">
        <v>800</v>
      </c>
    </row>
    <row r="9487" spans="1:8" ht="19.5" customHeight="1" x14ac:dyDescent="0.25">
      <c r="A9487" s="4">
        <v>45577</v>
      </c>
      <c r="B9487" s="3">
        <v>3037</v>
      </c>
      <c r="C9487" s="10" t="s">
        <v>23</v>
      </c>
      <c r="D9487" s="10" t="s">
        <v>372</v>
      </c>
      <c r="H9487" s="14">
        <v>100</v>
      </c>
    </row>
    <row r="9488" spans="1:8" ht="19.5" customHeight="1" x14ac:dyDescent="0.25">
      <c r="A9488" s="4">
        <v>45577</v>
      </c>
      <c r="B9488" s="3">
        <v>3037</v>
      </c>
      <c r="C9488" s="10" t="s">
        <v>23</v>
      </c>
      <c r="D9488" s="10" t="s">
        <v>265</v>
      </c>
      <c r="E9488" s="10" t="s">
        <v>1535</v>
      </c>
      <c r="G9488" s="10">
        <v>1</v>
      </c>
      <c r="H9488" s="14">
        <v>600</v>
      </c>
    </row>
    <row r="9489" spans="1:8" ht="19.5" customHeight="1" x14ac:dyDescent="0.25">
      <c r="A9489" s="4">
        <v>45577</v>
      </c>
      <c r="B9489" s="3">
        <v>3037</v>
      </c>
      <c r="C9489" s="10" t="s">
        <v>24</v>
      </c>
      <c r="D9489" s="10" t="s">
        <v>60</v>
      </c>
      <c r="E9489" s="10" t="s">
        <v>890</v>
      </c>
      <c r="H9489" s="14">
        <v>150</v>
      </c>
    </row>
    <row r="9490" spans="1:8" ht="19.5" customHeight="1" x14ac:dyDescent="0.25">
      <c r="A9490" s="4">
        <v>45578</v>
      </c>
      <c r="B9490" s="3">
        <v>3038</v>
      </c>
      <c r="C9490" s="10" t="s">
        <v>23</v>
      </c>
      <c r="D9490" s="10" t="s">
        <v>20</v>
      </c>
      <c r="E9490" s="10" t="s">
        <v>350</v>
      </c>
      <c r="H9490" s="14">
        <v>900</v>
      </c>
    </row>
    <row r="9491" spans="1:8" ht="19.5" customHeight="1" x14ac:dyDescent="0.25">
      <c r="A9491" s="4">
        <v>45578</v>
      </c>
      <c r="B9491" s="3">
        <v>3038</v>
      </c>
      <c r="C9491" s="10" t="s">
        <v>23</v>
      </c>
      <c r="D9491" s="10" t="s">
        <v>20</v>
      </c>
      <c r="E9491" s="10" t="s">
        <v>44</v>
      </c>
      <c r="H9491" s="14">
        <v>340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295</v>
      </c>
      <c r="H9492" s="14">
        <v>100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372</v>
      </c>
      <c r="F9493" s="10" t="s">
        <v>47</v>
      </c>
      <c r="H9493" s="14">
        <v>200</v>
      </c>
    </row>
    <row r="9494" spans="1:8" ht="19.5" customHeight="1" x14ac:dyDescent="0.25">
      <c r="A9494" s="4">
        <v>45578</v>
      </c>
      <c r="B9494" s="3">
        <v>3039</v>
      </c>
      <c r="C9494" s="10" t="s">
        <v>24</v>
      </c>
      <c r="D9494" s="10" t="s">
        <v>174</v>
      </c>
      <c r="G9494" s="10">
        <v>3</v>
      </c>
      <c r="H9494" s="14">
        <v>1200</v>
      </c>
    </row>
    <row r="9495" spans="1:8" ht="19.5" customHeight="1" x14ac:dyDescent="0.25">
      <c r="A9495" s="4">
        <v>45578</v>
      </c>
      <c r="B9495" s="3">
        <v>3039</v>
      </c>
      <c r="C9495" s="10" t="s">
        <v>23</v>
      </c>
      <c r="D9495" s="10" t="s">
        <v>265</v>
      </c>
      <c r="E9495" s="10" t="s">
        <v>1535</v>
      </c>
      <c r="G9495" s="10">
        <v>1</v>
      </c>
      <c r="H9495" s="14">
        <v>650</v>
      </c>
    </row>
    <row r="9496" spans="1:8" ht="19.5" customHeight="1" x14ac:dyDescent="0.25">
      <c r="A9496" s="4">
        <v>45579</v>
      </c>
      <c r="B9496" s="3">
        <v>3040</v>
      </c>
      <c r="C9496" s="10" t="s">
        <v>24</v>
      </c>
      <c r="D9496" s="10" t="s">
        <v>174</v>
      </c>
      <c r="E9496" s="10" t="s">
        <v>857</v>
      </c>
      <c r="G9496" s="10">
        <v>3</v>
      </c>
      <c r="H9496" s="14">
        <v>1800</v>
      </c>
    </row>
    <row r="9497" spans="1:8" ht="19.5" customHeight="1" x14ac:dyDescent="0.25">
      <c r="A9497" s="4">
        <v>45579</v>
      </c>
      <c r="B9497" s="3">
        <v>3040</v>
      </c>
      <c r="C9497" s="10" t="s">
        <v>23</v>
      </c>
      <c r="D9497" s="10" t="s">
        <v>564</v>
      </c>
      <c r="H9497" s="14">
        <v>120</v>
      </c>
    </row>
    <row r="9498" spans="1:8" ht="19.5" customHeight="1" x14ac:dyDescent="0.25">
      <c r="A9498" s="4">
        <v>45579</v>
      </c>
      <c r="B9498" s="3">
        <v>3040</v>
      </c>
      <c r="C9498" s="10" t="s">
        <v>23</v>
      </c>
      <c r="D9498" s="10" t="s">
        <v>265</v>
      </c>
      <c r="E9498" s="10" t="s">
        <v>1535</v>
      </c>
      <c r="G9498" s="10">
        <v>1</v>
      </c>
      <c r="H9498" s="14">
        <v>650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295</v>
      </c>
      <c r="E9499" s="10" t="s">
        <v>606</v>
      </c>
      <c r="H9499" s="14">
        <v>100</v>
      </c>
    </row>
    <row r="9500" spans="1:8" ht="19.5" customHeight="1" x14ac:dyDescent="0.25">
      <c r="A9500" s="4">
        <v>45579</v>
      </c>
      <c r="B9500" s="3">
        <v>3041</v>
      </c>
      <c r="C9500" s="10" t="s">
        <v>23</v>
      </c>
      <c r="D9500" s="10" t="s">
        <v>372</v>
      </c>
      <c r="F9500" s="10" t="s">
        <v>47</v>
      </c>
      <c r="H9500" s="14">
        <v>1100</v>
      </c>
    </row>
    <row r="9501" spans="1:8" ht="19.5" customHeight="1" x14ac:dyDescent="0.25">
      <c r="A9501" s="4">
        <v>45579</v>
      </c>
      <c r="B9501" s="3">
        <v>3041</v>
      </c>
      <c r="C9501" s="10" t="s">
        <v>23</v>
      </c>
      <c r="D9501" s="10" t="s">
        <v>372</v>
      </c>
      <c r="F9501" s="10" t="s">
        <v>47</v>
      </c>
      <c r="H9501" s="14">
        <v>670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4490</v>
      </c>
    </row>
    <row r="9503" spans="1:8" ht="19.5" customHeight="1" x14ac:dyDescent="0.25">
      <c r="A9503" s="4">
        <v>45579</v>
      </c>
      <c r="B9503" s="3">
        <v>3041</v>
      </c>
      <c r="C9503" s="10" t="s">
        <v>24</v>
      </c>
      <c r="D9503" s="10" t="s">
        <v>174</v>
      </c>
      <c r="G9503" s="10">
        <v>3</v>
      </c>
      <c r="H9503" s="14">
        <v>1200</v>
      </c>
    </row>
    <row r="9504" spans="1:8" ht="19.5" customHeight="1" x14ac:dyDescent="0.25">
      <c r="A9504" s="4">
        <v>45579</v>
      </c>
    </row>
    <row r="9505" spans="1:1" ht="19.5" customHeight="1" x14ac:dyDescent="0.25">
      <c r="A9505" s="4">
        <v>45579</v>
      </c>
    </row>
    <row r="9506" spans="1:1" ht="19.5" customHeight="1" x14ac:dyDescent="0.25">
      <c r="A9506" s="4">
        <v>45579</v>
      </c>
    </row>
    <row r="9507" spans="1:1" ht="19.5" customHeight="1" x14ac:dyDescent="0.25">
      <c r="A9507" s="4">
        <v>45579</v>
      </c>
    </row>
    <row r="9508" spans="1:1" ht="19.5" customHeight="1" x14ac:dyDescent="0.25">
      <c r="A9508" s="4">
        <v>45579</v>
      </c>
    </row>
    <row r="9509" spans="1:1" ht="19.5" customHeight="1" x14ac:dyDescent="0.25">
      <c r="A9509" s="4">
        <v>45579</v>
      </c>
    </row>
    <row r="9510" spans="1:1" ht="19.5" customHeight="1" x14ac:dyDescent="0.25">
      <c r="A9510" s="4">
        <v>45579</v>
      </c>
    </row>
    <row r="9511" spans="1:1" ht="19.5" customHeight="1" x14ac:dyDescent="0.25">
      <c r="A9511" s="4">
        <v>45579</v>
      </c>
    </row>
    <row r="9512" spans="1:1" ht="19.5" customHeight="1" x14ac:dyDescent="0.25">
      <c r="A9512" s="4">
        <v>45579</v>
      </c>
    </row>
    <row r="9513" spans="1:1" ht="19.5" customHeight="1" x14ac:dyDescent="0.25">
      <c r="A9513" s="4">
        <v>45579</v>
      </c>
    </row>
    <row r="9514" spans="1:1" ht="19.5" customHeight="1" x14ac:dyDescent="0.25">
      <c r="A9514" s="4">
        <v>45579</v>
      </c>
    </row>
    <row r="9515" spans="1:1" ht="19.5" customHeight="1" x14ac:dyDescent="0.25">
      <c r="A9515" s="4">
        <v>45579</v>
      </c>
    </row>
    <row r="9516" spans="1:1" ht="19.5" customHeight="1" x14ac:dyDescent="0.25">
      <c r="A9516" s="4">
        <v>45579</v>
      </c>
    </row>
    <row r="9517" spans="1:1" ht="19.5" customHeight="1" x14ac:dyDescent="0.25">
      <c r="A9517" s="4">
        <v>45579</v>
      </c>
    </row>
    <row r="9518" spans="1:1" ht="19.5" customHeight="1" x14ac:dyDescent="0.25">
      <c r="A9518" s="4">
        <v>45579</v>
      </c>
    </row>
    <row r="9519" spans="1:1" ht="19.5" customHeight="1" x14ac:dyDescent="0.25">
      <c r="A9519" s="4">
        <v>45579</v>
      </c>
    </row>
    <row r="9520" spans="1:1" ht="19.5" customHeight="1" x14ac:dyDescent="0.25">
      <c r="A9520" s="4">
        <v>45579</v>
      </c>
    </row>
    <row r="9521" spans="1:1" ht="19.5" customHeight="1" x14ac:dyDescent="0.25">
      <c r="A9521" s="4">
        <v>45579</v>
      </c>
    </row>
    <row r="9522" spans="1:1" ht="19.5" customHeight="1" x14ac:dyDescent="0.25">
      <c r="A9522" s="4">
        <v>45579</v>
      </c>
    </row>
    <row r="9523" spans="1:1" ht="19.5" customHeight="1" x14ac:dyDescent="0.25">
      <c r="A9523" s="4">
        <v>45579</v>
      </c>
    </row>
    <row r="9524" spans="1:1" ht="19.5" customHeight="1" x14ac:dyDescent="0.25">
      <c r="A9524" s="4">
        <v>45579</v>
      </c>
    </row>
    <row r="9525" spans="1:1" ht="19.5" customHeight="1" x14ac:dyDescent="0.25">
      <c r="A9525" s="4">
        <v>45579</v>
      </c>
    </row>
    <row r="9526" spans="1:1" ht="19.5" customHeight="1" x14ac:dyDescent="0.25">
      <c r="A9526" s="4">
        <v>45579</v>
      </c>
    </row>
    <row r="9527" spans="1:1" ht="19.5" customHeight="1" x14ac:dyDescent="0.25">
      <c r="A9527" s="4">
        <v>45579</v>
      </c>
    </row>
    <row r="9528" spans="1:1" ht="19.5" customHeight="1" x14ac:dyDescent="0.25">
      <c r="A9528" s="4">
        <v>45579</v>
      </c>
    </row>
    <row r="9529" spans="1:1" ht="19.5" customHeight="1" x14ac:dyDescent="0.25">
      <c r="A9529" s="4">
        <v>45579</v>
      </c>
    </row>
    <row r="9530" spans="1:1" ht="19.5" customHeight="1" x14ac:dyDescent="0.25">
      <c r="A9530" s="4">
        <v>45579</v>
      </c>
    </row>
    <row r="9531" spans="1:1" ht="19.5" customHeight="1" x14ac:dyDescent="0.25">
      <c r="A9531" s="4">
        <v>45579</v>
      </c>
    </row>
    <row r="9532" spans="1:1" ht="19.5" customHeight="1" x14ac:dyDescent="0.25">
      <c r="A9532" s="4">
        <v>45579</v>
      </c>
    </row>
    <row r="9533" spans="1:1" ht="19.5" customHeight="1" x14ac:dyDescent="0.25">
      <c r="A9533" s="4">
        <v>45579</v>
      </c>
    </row>
    <row r="9534" spans="1:1" ht="19.5" customHeight="1" x14ac:dyDescent="0.25">
      <c r="A9534" s="4">
        <v>45579</v>
      </c>
    </row>
    <row r="9535" spans="1:1" ht="19.5" customHeight="1" x14ac:dyDescent="0.25">
      <c r="A9535" s="4">
        <v>45579</v>
      </c>
    </row>
    <row r="9536" spans="1:1" ht="19.5" customHeight="1" x14ac:dyDescent="0.25">
      <c r="A9536" s="4">
        <v>45579</v>
      </c>
    </row>
    <row r="9537" spans="1:1" ht="19.5" customHeight="1" x14ac:dyDescent="0.25">
      <c r="A9537" s="4">
        <v>45579</v>
      </c>
    </row>
    <row r="9538" spans="1:1" ht="19.5" customHeight="1" x14ac:dyDescent="0.25">
      <c r="A9538" s="4">
        <v>45579</v>
      </c>
    </row>
    <row r="9539" spans="1:1" ht="19.5" customHeight="1" x14ac:dyDescent="0.25">
      <c r="A9539" s="4">
        <v>45579</v>
      </c>
    </row>
    <row r="9540" spans="1:1" ht="19.5" customHeight="1" x14ac:dyDescent="0.25">
      <c r="A9540" s="4">
        <v>45579</v>
      </c>
    </row>
    <row r="9541" spans="1:1" ht="19.5" customHeight="1" x14ac:dyDescent="0.25">
      <c r="A9541" s="4">
        <v>45579</v>
      </c>
    </row>
    <row r="9542" spans="1:1" ht="19.5" customHeight="1" x14ac:dyDescent="0.25">
      <c r="A9542" s="4">
        <v>45579</v>
      </c>
    </row>
    <row r="9543" spans="1:1" ht="19.5" customHeight="1" x14ac:dyDescent="0.25">
      <c r="A9543" s="4">
        <v>45579</v>
      </c>
    </row>
    <row r="9544" spans="1:1" ht="19.5" customHeight="1" x14ac:dyDescent="0.25">
      <c r="A9544" s="4">
        <v>45579</v>
      </c>
    </row>
    <row r="9545" spans="1:1" ht="19.5" customHeight="1" x14ac:dyDescent="0.25">
      <c r="A9545" s="4">
        <v>45579</v>
      </c>
    </row>
    <row r="9546" spans="1:1" ht="19.5" customHeight="1" x14ac:dyDescent="0.25">
      <c r="A9546" s="4">
        <v>45579</v>
      </c>
    </row>
    <row r="9547" spans="1:1" ht="19.5" customHeight="1" x14ac:dyDescent="0.25">
      <c r="A9547" s="4">
        <v>45579</v>
      </c>
    </row>
    <row r="9548" spans="1:1" ht="19.5" customHeight="1" x14ac:dyDescent="0.25">
      <c r="A9548" s="4">
        <v>45579</v>
      </c>
    </row>
    <row r="9549" spans="1:1" ht="19.5" customHeight="1" x14ac:dyDescent="0.25">
      <c r="A9549" s="4">
        <v>45579</v>
      </c>
    </row>
    <row r="9550" spans="1:1" ht="19.5" customHeight="1" x14ac:dyDescent="0.25">
      <c r="A9550" s="4">
        <v>45579</v>
      </c>
    </row>
    <row r="9551" spans="1:1" ht="19.5" customHeight="1" x14ac:dyDescent="0.25">
      <c r="A9551" s="4">
        <v>45579</v>
      </c>
    </row>
    <row r="9552" spans="1:1" ht="19.5" customHeight="1" x14ac:dyDescent="0.25">
      <c r="A9552" s="4">
        <v>45579</v>
      </c>
    </row>
    <row r="9553" spans="1:1" ht="19.5" customHeight="1" x14ac:dyDescent="0.25">
      <c r="A9553" s="4">
        <v>45579</v>
      </c>
    </row>
    <row r="9554" spans="1:1" ht="19.5" customHeight="1" x14ac:dyDescent="0.25">
      <c r="A9554" s="4">
        <v>45579</v>
      </c>
    </row>
    <row r="9555" spans="1:1" ht="19.5" customHeight="1" x14ac:dyDescent="0.25">
      <c r="A9555" s="4">
        <v>45579</v>
      </c>
    </row>
    <row r="9556" spans="1:1" ht="19.5" customHeight="1" x14ac:dyDescent="0.25">
      <c r="A9556" s="4">
        <v>45579</v>
      </c>
    </row>
    <row r="9557" spans="1:1" ht="19.5" customHeight="1" x14ac:dyDescent="0.25">
      <c r="A9557" s="4">
        <v>45579</v>
      </c>
    </row>
    <row r="9558" spans="1:1" ht="19.5" customHeight="1" x14ac:dyDescent="0.25">
      <c r="A9558" s="4">
        <v>45579</v>
      </c>
    </row>
    <row r="9559" spans="1:1" ht="19.5" customHeight="1" x14ac:dyDescent="0.25">
      <c r="A9559" s="4">
        <v>45579</v>
      </c>
    </row>
    <row r="9560" spans="1:1" ht="19.5" customHeight="1" x14ac:dyDescent="0.25">
      <c r="A9560" s="4">
        <v>45579</v>
      </c>
    </row>
    <row r="9561" spans="1:1" ht="19.5" customHeight="1" x14ac:dyDescent="0.25">
      <c r="A9561" s="4">
        <v>45579</v>
      </c>
    </row>
    <row r="9562" spans="1:1" ht="19.5" customHeight="1" x14ac:dyDescent="0.25">
      <c r="A9562" s="4">
        <v>45579</v>
      </c>
    </row>
    <row r="9563" spans="1:1" ht="19.5" customHeight="1" x14ac:dyDescent="0.25">
      <c r="A9563" s="4">
        <v>45579</v>
      </c>
    </row>
    <row r="9564" spans="1:1" ht="19.5" customHeight="1" x14ac:dyDescent="0.25">
      <c r="A9564" s="4">
        <v>45579</v>
      </c>
    </row>
    <row r="9565" spans="1:1" ht="19.5" customHeight="1" x14ac:dyDescent="0.25">
      <c r="A9565" s="4">
        <v>45579</v>
      </c>
    </row>
    <row r="9566" spans="1:1" ht="19.5" customHeight="1" x14ac:dyDescent="0.25">
      <c r="A9566" s="4">
        <v>45579</v>
      </c>
    </row>
    <row r="9567" spans="1:1" ht="19.5" customHeight="1" x14ac:dyDescent="0.25">
      <c r="A9567" s="4">
        <v>45579</v>
      </c>
    </row>
    <row r="9568" spans="1:1" ht="19.5" customHeight="1" x14ac:dyDescent="0.25">
      <c r="A9568" s="4">
        <v>45579</v>
      </c>
    </row>
    <row r="9569" spans="1:1" ht="19.5" customHeight="1" x14ac:dyDescent="0.25">
      <c r="A9569" s="4">
        <v>45579</v>
      </c>
    </row>
    <row r="9570" spans="1:1" ht="19.5" customHeight="1" x14ac:dyDescent="0.25">
      <c r="A9570" s="4">
        <v>45579</v>
      </c>
    </row>
    <row r="9571" spans="1:1" ht="19.5" customHeight="1" x14ac:dyDescent="0.25">
      <c r="A9571" s="4">
        <v>45579</v>
      </c>
    </row>
    <row r="9572" spans="1:1" ht="19.5" customHeight="1" x14ac:dyDescent="0.25">
      <c r="A9572" s="4">
        <v>45579</v>
      </c>
    </row>
    <row r="9573" spans="1:1" ht="19.5" customHeight="1" x14ac:dyDescent="0.25">
      <c r="A9573" s="4">
        <v>45579</v>
      </c>
    </row>
    <row r="9574" spans="1:1" ht="19.5" customHeight="1" x14ac:dyDescent="0.25">
      <c r="A9574" s="4">
        <v>45579</v>
      </c>
    </row>
    <row r="9575" spans="1:1" ht="19.5" customHeight="1" x14ac:dyDescent="0.25">
      <c r="A9575" s="4">
        <v>45579</v>
      </c>
    </row>
    <row r="9576" spans="1:1" ht="19.5" customHeight="1" x14ac:dyDescent="0.25">
      <c r="A9576" s="4">
        <v>45579</v>
      </c>
    </row>
    <row r="9577" spans="1:1" ht="19.5" customHeight="1" x14ac:dyDescent="0.25">
      <c r="A9577" s="4">
        <v>45579</v>
      </c>
    </row>
    <row r="9578" spans="1:1" ht="19.5" customHeight="1" x14ac:dyDescent="0.25">
      <c r="A9578" s="4">
        <v>45579</v>
      </c>
    </row>
    <row r="9579" spans="1:1" ht="19.5" customHeight="1" x14ac:dyDescent="0.25">
      <c r="A9579" s="4">
        <v>45579</v>
      </c>
    </row>
    <row r="9580" spans="1:1" ht="19.5" customHeight="1" x14ac:dyDescent="0.25">
      <c r="A9580" s="4">
        <v>45579</v>
      </c>
    </row>
    <row r="9581" spans="1:1" ht="19.5" customHeight="1" x14ac:dyDescent="0.25">
      <c r="A9581" s="4">
        <v>45579</v>
      </c>
    </row>
    <row r="9582" spans="1:1" ht="19.5" customHeight="1" x14ac:dyDescent="0.25">
      <c r="A9582" s="4">
        <v>45579</v>
      </c>
    </row>
    <row r="9583" spans="1:1" ht="19.5" customHeight="1" x14ac:dyDescent="0.25">
      <c r="A9583" s="4">
        <v>45579</v>
      </c>
    </row>
    <row r="9584" spans="1:1" ht="19.5" customHeight="1" x14ac:dyDescent="0.25">
      <c r="A9584" s="4">
        <v>45579</v>
      </c>
    </row>
    <row r="9585" spans="1:1" ht="19.5" customHeight="1" x14ac:dyDescent="0.25">
      <c r="A9585" s="4">
        <v>45579</v>
      </c>
    </row>
    <row r="9586" spans="1:1" ht="19.5" customHeight="1" x14ac:dyDescent="0.25">
      <c r="A9586" s="4">
        <v>45579</v>
      </c>
    </row>
    <row r="9587" spans="1:1" ht="19.5" customHeight="1" x14ac:dyDescent="0.25">
      <c r="A9587" s="4">
        <v>45579</v>
      </c>
    </row>
    <row r="9588" spans="1:1" ht="19.5" customHeight="1" x14ac:dyDescent="0.25">
      <c r="A9588" s="4">
        <v>45579</v>
      </c>
    </row>
    <row r="9589" spans="1:1" ht="19.5" customHeight="1" x14ac:dyDescent="0.25">
      <c r="A9589" s="4">
        <v>45579</v>
      </c>
    </row>
    <row r="9590" spans="1:1" ht="19.5" customHeight="1" x14ac:dyDescent="0.25">
      <c r="A9590" s="4">
        <v>45579</v>
      </c>
    </row>
    <row r="9591" spans="1:1" ht="19.5" customHeight="1" x14ac:dyDescent="0.25">
      <c r="A9591" s="4">
        <v>45579</v>
      </c>
    </row>
    <row r="9592" spans="1:1" ht="19.5" customHeight="1" x14ac:dyDescent="0.25">
      <c r="A9592" s="4">
        <v>45579</v>
      </c>
    </row>
    <row r="9593" spans="1:1" ht="19.5" customHeight="1" x14ac:dyDescent="0.25">
      <c r="A9593" s="4">
        <v>45579</v>
      </c>
    </row>
    <row r="9594" spans="1:1" ht="19.5" customHeight="1" x14ac:dyDescent="0.25">
      <c r="A9594" s="4">
        <v>45579</v>
      </c>
    </row>
    <row r="9595" spans="1:1" ht="19.5" customHeight="1" x14ac:dyDescent="0.25">
      <c r="A9595" s="4">
        <v>45579</v>
      </c>
    </row>
    <row r="9596" spans="1:1" ht="19.5" customHeight="1" x14ac:dyDescent="0.25">
      <c r="A9596" s="4">
        <v>45579</v>
      </c>
    </row>
    <row r="9597" spans="1:1" ht="19.5" customHeight="1" x14ac:dyDescent="0.25">
      <c r="A9597" s="4">
        <v>45579</v>
      </c>
    </row>
    <row r="9598" spans="1:1" ht="19.5" customHeight="1" x14ac:dyDescent="0.25">
      <c r="A9598" s="4">
        <v>45579</v>
      </c>
    </row>
    <row r="9599" spans="1:1" ht="19.5" customHeight="1" x14ac:dyDescent="0.25">
      <c r="A9599" s="4">
        <v>45579</v>
      </c>
    </row>
    <row r="9600" spans="1:1" ht="19.5" customHeight="1" x14ac:dyDescent="0.25">
      <c r="A9600" s="4">
        <v>45579</v>
      </c>
    </row>
    <row r="9601" spans="1:1" ht="19.5" customHeight="1" x14ac:dyDescent="0.25">
      <c r="A9601" s="4">
        <v>45579</v>
      </c>
    </row>
    <row r="9602" spans="1:1" ht="19.5" customHeight="1" x14ac:dyDescent="0.25">
      <c r="A9602" s="4">
        <v>45579</v>
      </c>
    </row>
    <row r="9603" spans="1:1" ht="19.5" customHeight="1" x14ac:dyDescent="0.25">
      <c r="A9603" s="4">
        <v>45579</v>
      </c>
    </row>
    <row r="9604" spans="1:1" ht="19.5" customHeight="1" x14ac:dyDescent="0.25">
      <c r="A9604" s="4">
        <v>45579</v>
      </c>
    </row>
    <row r="9605" spans="1:1" ht="19.5" customHeight="1" x14ac:dyDescent="0.25">
      <c r="A9605" s="4">
        <v>45579</v>
      </c>
    </row>
    <row r="9606" spans="1:1" ht="19.5" customHeight="1" x14ac:dyDescent="0.25">
      <c r="A9606" s="4">
        <v>45579</v>
      </c>
    </row>
    <row r="9607" spans="1:1" ht="19.5" customHeight="1" x14ac:dyDescent="0.25">
      <c r="A9607" s="4">
        <v>45579</v>
      </c>
    </row>
    <row r="9608" spans="1:1" ht="19.5" customHeight="1" x14ac:dyDescent="0.25">
      <c r="A9608" s="4">
        <v>45579</v>
      </c>
    </row>
    <row r="9609" spans="1:1" ht="19.5" customHeight="1" x14ac:dyDescent="0.25">
      <c r="A9609" s="4">
        <v>45579</v>
      </c>
    </row>
    <row r="9610" spans="1:1" ht="19.5" customHeight="1" x14ac:dyDescent="0.25">
      <c r="A9610" s="4">
        <v>45579</v>
      </c>
    </row>
    <row r="9611" spans="1:1" ht="19.5" customHeight="1" x14ac:dyDescent="0.25">
      <c r="A9611" s="4">
        <v>45579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330" zoomScaleNormal="100" workbookViewId="0">
      <selection activeCell="F339" sqref="F339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43975265.101999998</v>
      </c>
      <c r="E368" s="16">
        <f>SUBTOTAL(109,Daily_Cashbook[Vata Total Cost])</f>
        <v>39646215</v>
      </c>
      <c r="F368" s="17">
        <f>SUBTOTAL(109,Daily_Cashbook[Return to Office])</f>
        <v>15278248.102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-4329050.102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2024-10-16T08:45:34Z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