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okhandel\Bokhandel\"/>
    </mc:Choice>
  </mc:AlternateContent>
  <xr:revisionPtr revIDLastSave="0" documentId="13_ncr:1_{B0B861FB-4A19-4406-9CBD-0CB5CE52C3ED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roduct Backlog" sheetId="1" r:id="rId1"/>
    <sheet name="Sprint 1 1.4 - 5.4" sheetId="2" r:id="rId2"/>
    <sheet name="Sprint 2 8.4 - 12.4" sheetId="9" r:id="rId3"/>
    <sheet name="Sprint 3 15.4 - 19.4" sheetId="10" r:id="rId4"/>
    <sheet name="Sprint 4 22.4 - 26.4" sheetId="11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17" i="2" s="1"/>
  <c r="D27" i="10"/>
  <c r="D21" i="10"/>
  <c r="E15" i="10"/>
  <c r="D15" i="10"/>
  <c r="D6" i="10"/>
  <c r="E10" i="10"/>
  <c r="E6" i="10" s="1"/>
  <c r="E33" i="10" s="1"/>
  <c r="E27" i="10" s="1"/>
  <c r="E21" i="10" s="1"/>
  <c r="D10" i="10"/>
  <c r="D13" i="9"/>
  <c r="E13" i="9"/>
  <c r="E6" i="11"/>
  <c r="E12" i="11" s="1"/>
  <c r="D6" i="11"/>
  <c r="D12" i="11" s="1"/>
  <c r="D14" i="11" s="1"/>
  <c r="E6" i="9"/>
  <c r="E20" i="9" s="1"/>
  <c r="D6" i="9"/>
  <c r="D6" i="2"/>
  <c r="D20" i="9" l="1"/>
  <c r="D22" i="9" s="1"/>
  <c r="D17" i="2"/>
  <c r="D19" i="2" l="1"/>
  <c r="C16" i="1"/>
  <c r="E16" i="1" s="1"/>
  <c r="D33" i="10"/>
  <c r="D3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00000000-0006-0000-0200-000001000000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18EF211B-FAE0-423D-B196-9ABCF96F3E2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1ABB7BD2-1F68-40BD-9344-F911602AC58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1DED7D58-926A-48DD-BD82-AB3A5F8F9478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<sst xmlns="http://schemas.openxmlformats.org/spreadsheetml/2006/main" count="163" uniqueCount="103">
  <si>
    <t>Stories / Uppgifter</t>
  </si>
  <si>
    <t>Hur lång tid</t>
  </si>
  <si>
    <t>Prioritet</t>
  </si>
  <si>
    <t>Anteckningar</t>
  </si>
  <si>
    <t>Stories = Vad som skall göras för projektet (huvuduppgifter, t.ex skapa en design för hela sidan)</t>
  </si>
  <si>
    <t>Eventuella extra anteckningar för uppgifter, t.ex krav, vad som gjorts, problem eller något annat. Används vid behov.</t>
  </si>
  <si>
    <t>Planering</t>
  </si>
  <si>
    <t>Testning</t>
  </si>
  <si>
    <t>Sprint 1</t>
  </si>
  <si>
    <t>ID</t>
  </si>
  <si>
    <t>Stories / uppgifter</t>
  </si>
  <si>
    <t>Verklig tid</t>
  </si>
  <si>
    <t>Dependency</t>
  </si>
  <si>
    <t>Vem</t>
  </si>
  <si>
    <t>Datum</t>
  </si>
  <si>
    <t>Dokumentation</t>
  </si>
  <si>
    <t>-</t>
  </si>
  <si>
    <t>Wireframe</t>
  </si>
  <si>
    <t>Uppgift under arbete är ORANGE</t>
  </si>
  <si>
    <t>Uppgift som är klar är GRÖN</t>
  </si>
  <si>
    <t>Totalt Sprint 1:</t>
  </si>
  <si>
    <t>Taskbeskrivning (DoD)Definition of Done</t>
  </si>
  <si>
    <t>Planerad tid min</t>
  </si>
  <si>
    <t>Beroenden</t>
  </si>
  <si>
    <t>Totalt:</t>
  </si>
  <si>
    <t>Grov uppskattning</t>
  </si>
  <si>
    <t>Sprint backlogs</t>
  </si>
  <si>
    <t>Product backlog</t>
  </si>
  <si>
    <t>Totalt tillgängligt</t>
  </si>
  <si>
    <t>Flex</t>
  </si>
  <si>
    <t>Grundinstallation</t>
  </si>
  <si>
    <t>Skapa databas, konfigurera login-system, koppla Git, skapa bransches, skapa filstruktur</t>
  </si>
  <si>
    <t>Funktionalitet: Administration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</si>
  <si>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</si>
  <si>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Lansering</t>
  </si>
  <si>
    <t>Flytta projektfiler till server, ladda upp databas, gör sluttestning</t>
  </si>
  <si>
    <t>Presentation</t>
  </si>
  <si>
    <t>Presentation för kunden</t>
  </si>
  <si>
    <t>Slutrapport (project retrospect)</t>
  </si>
  <si>
    <t>Vad gick bra, vad gick mindre bra, vad gör vi annorlunda nästa gång, vad kan vi återanvända, vilken dokumentation ska sparas och var etc</t>
  </si>
  <si>
    <t>Flödesschema</t>
  </si>
  <si>
    <t>Funktionslista</t>
  </si>
  <si>
    <t>Kundmöte, Offert, Wireframe, Flödesschema, Funktionslista, Databasdiagram, SCRUM-dokument</t>
  </si>
  <si>
    <t>Databasdiagram</t>
  </si>
  <si>
    <t>Sprintmål: Planering</t>
  </si>
  <si>
    <t>Kundmöte</t>
  </si>
  <si>
    <t>Wireframe är ritad och godkänd av kunden</t>
  </si>
  <si>
    <t>Alla funktioner är beskrivna och dokumentet delat till alla projektmedlemmar</t>
  </si>
  <si>
    <t>Sprint 2</t>
  </si>
  <si>
    <t>Sprint 3</t>
  </si>
  <si>
    <t>Sprint 4</t>
  </si>
  <si>
    <t>Login-system</t>
  </si>
  <si>
    <t>Filstruktur</t>
  </si>
  <si>
    <t>Versionshantering</t>
  </si>
  <si>
    <t>En mekaniker kan skapa eller välja kund och bil, samt skapa projekt för dessa.</t>
  </si>
  <si>
    <t>Editera projekt</t>
  </si>
  <si>
    <t>En mekaniker kan öppna ett pågående projekt och editera dess uppgifter, inklusive kundens och bilens info</t>
  </si>
  <si>
    <t>Radera projekt</t>
  </si>
  <si>
    <t>En mekaniker kan radera ett pågående projekt</t>
  </si>
  <si>
    <t>Databas skapad enligt diagram i PHPMyAdmin</t>
  </si>
  <si>
    <t>Login-systemet är installerat och konfigurerat, registreringsfunktionen är tillgänglig endast för administratörer</t>
  </si>
  <si>
    <t>Filstrukturen för projektet är skapad, Temat (header och footer-filer) är inkluderade i alla navigerbara filer</t>
  </si>
  <si>
    <t>Git är installerat, alla projektmedlemmar har en egen bransch att jobba i för att undvika konflikter</t>
  </si>
  <si>
    <t>1</t>
  </si>
  <si>
    <t>2</t>
  </si>
  <si>
    <t>3</t>
  </si>
  <si>
    <t>4</t>
  </si>
  <si>
    <t>5</t>
  </si>
  <si>
    <t>6</t>
  </si>
  <si>
    <t>Funktionalitet</t>
  </si>
  <si>
    <t>Testrapport för funktionalitet är skapad, alla funktioner är testade och resultatet nedskrivet i testrapporten</t>
  </si>
  <si>
    <t>Responsivitet</t>
  </si>
  <si>
    <t>Testrapport för responsivitet är skapad. Alla navigerbara sidor är testade i 360-1920 pixlars bredd. Resultatet är nedskrivet i testrapporten</t>
  </si>
  <si>
    <t>Säkerhet</t>
  </si>
  <si>
    <t xml:space="preserve">Testrapport för säkerhet är skapad, följande saker har gåtts igenom: Filtrering av input på all användarinmatning, alla queryn med variabeldata är prepared med placeholders och binds. Rollhantering fungerar i hela projektet, endast rätt användarroll kommer åt sin info. Includes-mappen ska inte kommas åt via browser. </t>
  </si>
  <si>
    <t>Felkorrigering</t>
  </si>
  <si>
    <t>Flytt till server</t>
  </si>
  <si>
    <t>Alla filer är flyttade till server, databasen skapad och tabellerna är importerade på webbhotellet.</t>
  </si>
  <si>
    <t>Sluttestning och felkorrigering</t>
  </si>
  <si>
    <t>Alla programmets funktioner är testade på den nya servern och alla navigerbara filer ser vettiga ut.</t>
  </si>
  <si>
    <t>Wrap-up</t>
  </si>
  <si>
    <t>Slutrapport</t>
  </si>
  <si>
    <t>Gruppen har hållit slutmöte och skapat en slutrapport</t>
  </si>
  <si>
    <t>Projektet är presenterat och överlämnat till kunden</t>
  </si>
  <si>
    <t>Sprintmål: Leverans</t>
  </si>
  <si>
    <t>Sprintmål: Lansering</t>
  </si>
  <si>
    <t>Sprintmål: Prototyp</t>
  </si>
  <si>
    <t>Preojektet är uppdelat i sina huvuddelar och beskrivet på ett sådant sätt att kunden förstår vilka arbetsmoment som ingår</t>
  </si>
  <si>
    <t>Projektet är indelat i veckosprints och uppbrutet i tasks</t>
  </si>
  <si>
    <t>Projektets flöde är beskrivet och filen är delad med alla projektmedlemmar</t>
  </si>
  <si>
    <t>Databasen är planerad och filen är delad med alla projektmedlemmar</t>
  </si>
  <si>
    <t>Databas</t>
  </si>
  <si>
    <t>Beskrivning: Bokhandel</t>
  </si>
  <si>
    <t xml:space="preserve">En admin kan logga in, skapa, editera och radera böcker. </t>
  </si>
  <si>
    <t>Funktionalitet: Author</t>
  </si>
  <si>
    <t>En author kan logga in, skapa, editera sina egna böcker och radera dem.</t>
  </si>
  <si>
    <t>admin view</t>
  </si>
  <si>
    <t>Skapa böcker</t>
  </si>
  <si>
    <t>Author view</t>
  </si>
  <si>
    <t>En author kan skapa eller välja en bok</t>
  </si>
  <si>
    <t>En author kan radera sina egna böcker</t>
  </si>
  <si>
    <t>En author kan öppna sina egna böcker och editera dess uppgifter</t>
  </si>
  <si>
    <t>hemsida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</si>
</sst>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m;@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Alignment="1">
      <alignment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3" fillId="6" borderId="12" xfId="0" applyFont="1" applyFill="1" applyBorder="1" applyAlignment="1">
      <alignment horizontal="center" vertical="center"/>
    </xf>
    <xf numFmtId="0" fontId="3" fillId="6" borderId="12" xfId="0" applyFont="1" applyFill="1" applyBorder="1"/>
    <xf numFmtId="0" fontId="2" fillId="0" borderId="9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/>
    <xf numFmtId="0" fontId="2" fillId="9" borderId="12" xfId="0" applyFont="1" applyFill="1" applyBorder="1"/>
    <xf numFmtId="0" fontId="2" fillId="9" borderId="12" xfId="0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8" borderId="10" xfId="0" applyFont="1" applyFill="1" applyBorder="1" applyAlignment="1">
      <alignment horizontal="center" vertical="center"/>
    </xf>
    <xf numFmtId="0" fontId="2" fillId="8" borderId="10" xfId="0" applyFont="1" applyFill="1" applyBorder="1"/>
    <xf numFmtId="0" fontId="2" fillId="0" borderId="12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8" borderId="12" xfId="0" applyFont="1" applyFill="1" applyBorder="1"/>
    <xf numFmtId="0" fontId="2" fillId="8" borderId="12" xfId="0" applyFont="1" applyFill="1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1" fontId="3" fillId="0" borderId="12" xfId="0" applyNumberFormat="1" applyFont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" fillId="0" borderId="9" xfId="0" applyNumberFormat="1" applyFont="1" applyBorder="1" applyAlignment="1">
      <alignment wrapText="1"/>
    </xf>
    <xf numFmtId="49" fontId="1" fillId="0" borderId="12" xfId="0" applyNumberFormat="1" applyFont="1" applyBorder="1" applyAlignment="1">
      <alignment horizontal="center"/>
    </xf>
    <xf numFmtId="49" fontId="1" fillId="9" borderId="12" xfId="0" applyNumberFormat="1" applyFont="1" applyFill="1" applyBorder="1" applyAlignment="1">
      <alignment horizontal="center"/>
    </xf>
    <xf numFmtId="49" fontId="1" fillId="8" borderId="10" xfId="0" applyNumberFormat="1" applyFont="1" applyFill="1" applyBorder="1" applyAlignment="1">
      <alignment horizontal="center" vertical="center"/>
    </xf>
    <xf numFmtId="49" fontId="2" fillId="8" borderId="8" xfId="0" applyNumberFormat="1" applyFont="1" applyFill="1" applyBorder="1"/>
    <xf numFmtId="49" fontId="7" fillId="0" borderId="5" xfId="0" applyNumberFormat="1" applyFont="1" applyBorder="1"/>
    <xf numFmtId="49" fontId="1" fillId="0" borderId="7" xfId="0" applyNumberFormat="1" applyFont="1" applyBorder="1" applyAlignment="1">
      <alignment horizontal="center"/>
    </xf>
    <xf numFmtId="49" fontId="2" fillId="9" borderId="12" xfId="0" applyNumberFormat="1" applyFont="1" applyFill="1" applyBorder="1"/>
    <xf numFmtId="49" fontId="6" fillId="8" borderId="10" xfId="0" applyNumberFormat="1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wrapText="1"/>
    </xf>
    <xf numFmtId="49" fontId="1" fillId="8" borderId="12" xfId="0" applyNumberFormat="1" applyFont="1" applyFill="1" applyBorder="1"/>
    <xf numFmtId="0" fontId="8" fillId="5" borderId="12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5" borderId="1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1" xfId="0" applyFont="1" applyBorder="1" applyAlignment="1">
      <alignment vertical="center" wrapText="1"/>
    </xf>
    <xf numFmtId="49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2" fillId="9" borderId="2" xfId="0" applyFont="1" applyFill="1" applyBorder="1"/>
    <xf numFmtId="0" fontId="2" fillId="8" borderId="13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wrapText="1"/>
    </xf>
    <xf numFmtId="0" fontId="2" fillId="9" borderId="14" xfId="0" applyFont="1" applyFill="1" applyBorder="1"/>
    <xf numFmtId="0" fontId="2" fillId="8" borderId="11" xfId="0" applyFont="1" applyFill="1" applyBorder="1" applyAlignment="1">
      <alignment horizontal="left" vertical="top" wrapText="1"/>
    </xf>
    <xf numFmtId="0" fontId="2" fillId="0" borderId="12" xfId="0" applyFont="1" applyBorder="1"/>
    <xf numFmtId="165" fontId="0" fillId="0" borderId="12" xfId="0" applyNumberFormat="1" applyBorder="1" applyAlignment="1">
      <alignment vertical="center"/>
    </xf>
    <xf numFmtId="0" fontId="2" fillId="9" borderId="13" xfId="0" applyFont="1" applyFill="1" applyBorder="1"/>
    <xf numFmtId="0" fontId="6" fillId="6" borderId="12" xfId="0" applyFont="1" applyFill="1" applyBorder="1" applyAlignment="1">
      <alignment wrapText="1"/>
    </xf>
    <xf numFmtId="0" fontId="8" fillId="7" borderId="12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164" fontId="1" fillId="8" borderId="10" xfId="0" applyNumberFormat="1" applyFont="1" applyFill="1" applyBorder="1" applyAlignment="1">
      <alignment horizontal="center" vertical="center"/>
    </xf>
    <xf numFmtId="2" fontId="1" fillId="8" borderId="12" xfId="0" applyNumberFormat="1" applyFont="1" applyFill="1" applyBorder="1" applyAlignment="1">
      <alignment horizontal="center" vertical="center"/>
    </xf>
    <xf numFmtId="1" fontId="2" fillId="6" borderId="12" xfId="0" applyNumberFormat="1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9" borderId="12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2" fillId="8" borderId="12" xfId="0" applyFont="1" applyFill="1" applyBorder="1" applyAlignment="1">
      <alignment vertical="center" wrapText="1"/>
    </xf>
    <xf numFmtId="49" fontId="1" fillId="8" borderId="3" xfId="0" applyNumberFormat="1" applyFont="1" applyFill="1" applyBorder="1" applyAlignment="1">
      <alignment horizontal="center" vertical="center"/>
    </xf>
    <xf numFmtId="49" fontId="7" fillId="0" borderId="6" xfId="0" applyNumberFormat="1" applyFont="1" applyBorder="1"/>
    <xf numFmtId="49" fontId="1" fillId="9" borderId="4" xfId="0" applyNumberFormat="1" applyFont="1" applyFill="1" applyBorder="1" applyAlignment="1">
      <alignment horizontal="center"/>
    </xf>
    <xf numFmtId="49" fontId="2" fillId="8" borderId="16" xfId="0" applyNumberFormat="1" applyFont="1" applyFill="1" applyBorder="1"/>
    <xf numFmtId="0" fontId="1" fillId="9" borderId="10" xfId="0" applyFont="1" applyFill="1" applyBorder="1" applyAlignment="1">
      <alignment horizontal="center" vertical="center"/>
    </xf>
    <xf numFmtId="0" fontId="2" fillId="9" borderId="10" xfId="0" applyFont="1" applyFill="1" applyBorder="1"/>
    <xf numFmtId="49" fontId="2" fillId="9" borderId="10" xfId="0" applyNumberFormat="1" applyFont="1" applyFill="1" applyBorder="1"/>
    <xf numFmtId="0" fontId="2" fillId="9" borderId="10" xfId="0" applyFont="1" applyFill="1" applyBorder="1" applyAlignment="1">
      <alignment horizontal="center"/>
    </xf>
    <xf numFmtId="165" fontId="2" fillId="9" borderId="10" xfId="0" applyNumberFormat="1" applyFont="1" applyFill="1" applyBorder="1" applyAlignment="1">
      <alignment horizontal="center"/>
    </xf>
    <xf numFmtId="0" fontId="2" fillId="9" borderId="10" xfId="0" applyFont="1" applyFill="1" applyBorder="1" applyAlignment="1">
      <alignment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164" fontId="1" fillId="8" borderId="15" xfId="0" applyNumberFormat="1" applyFont="1" applyFill="1" applyBorder="1" applyAlignment="1">
      <alignment horizontal="center" vertical="center"/>
    </xf>
    <xf numFmtId="49" fontId="6" fillId="8" borderId="15" xfId="0" applyNumberFormat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5" xfId="0" applyFont="1" applyFill="1" applyBorder="1"/>
    <xf numFmtId="0" fontId="2" fillId="8" borderId="15" xfId="0" applyFont="1" applyFill="1" applyBorder="1" applyAlignment="1">
      <alignment horizontal="left" vertical="center" wrapText="1"/>
    </xf>
    <xf numFmtId="0" fontId="2" fillId="8" borderId="15" xfId="0" applyFont="1" applyFill="1" applyBorder="1" applyAlignment="1">
      <alignment horizontal="left" vertical="top" wrapText="1"/>
    </xf>
    <xf numFmtId="0" fontId="0" fillId="0" borderId="15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15" xfId="0" applyNumberFormat="1" applyBorder="1" applyAlignment="1">
      <alignment wrapText="1"/>
    </xf>
    <xf numFmtId="0" fontId="0" fillId="0" borderId="15" xfId="0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/>
    </xf>
    <xf numFmtId="0" fontId="2" fillId="9" borderId="15" xfId="0" applyFont="1" applyFill="1" applyBorder="1"/>
    <xf numFmtId="49" fontId="2" fillId="9" borderId="15" xfId="0" applyNumberFormat="1" applyFont="1" applyFill="1" applyBorder="1"/>
    <xf numFmtId="0" fontId="2" fillId="9" borderId="15" xfId="0" applyFont="1" applyFill="1" applyBorder="1" applyAlignment="1">
      <alignment horizontal="center"/>
    </xf>
    <xf numFmtId="165" fontId="2" fillId="9" borderId="15" xfId="0" applyNumberFormat="1" applyFont="1" applyFill="1" applyBorder="1" applyAlignment="1">
      <alignment horizontal="center"/>
    </xf>
    <xf numFmtId="0" fontId="2" fillId="9" borderId="15" xfId="0" applyFont="1" applyFill="1" applyBorder="1" applyAlignment="1">
      <alignment vertical="center" wrapText="1"/>
    </xf>
    <xf numFmtId="0" fontId="1" fillId="8" borderId="15" xfId="0" applyFont="1" applyFill="1" applyBorder="1" applyAlignment="1">
      <alignment horizontal="center" vertical="center"/>
    </xf>
    <xf numFmtId="0" fontId="1" fillId="8" borderId="15" xfId="0" applyFont="1" applyFill="1" applyBorder="1"/>
    <xf numFmtId="49" fontId="1" fillId="8" borderId="15" xfId="0" applyNumberFormat="1" applyFont="1" applyFill="1" applyBorder="1"/>
    <xf numFmtId="0" fontId="2" fillId="8" borderId="15" xfId="0" applyFont="1" applyFill="1" applyBorder="1" applyAlignment="1">
      <alignment vertical="center" wrapText="1"/>
    </xf>
    <xf numFmtId="2" fontId="1" fillId="8" borderId="15" xfId="0" applyNumberFormat="1" applyFont="1" applyFill="1" applyBorder="1" applyAlignment="1">
      <alignment horizontal="center" vertical="center"/>
    </xf>
    <xf numFmtId="49" fontId="1" fillId="9" borderId="16" xfId="0" applyNumberFormat="1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5" xfId="0" applyBorder="1"/>
    <xf numFmtId="0" fontId="9" fillId="2" borderId="4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15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155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15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30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6F4CB11-E082-4278-A527-688E6A958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30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9FE332-0564-4ECF-B088-76EDC76684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30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D88908F8-FDB2-40E5-B843-E056426519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53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77675" cy="979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53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77675" cy="979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53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77675" cy="979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44</xdr:row>
      <xdr:rowOff>38100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D048D8D1-E32A-498F-A1B5-6166A0B74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44</xdr:row>
      <xdr:rowOff>38100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B8B33D04-EED7-48F3-A878-BB65823FD9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44</xdr:row>
      <xdr:rowOff>38100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DF1B0DE-4B64-416E-A23F-12C280133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20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C087150-EDA5-400A-BA78-7963C38805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79500" cy="11512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20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B8CE498-6BA2-453F-AEA7-8370565191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79500" cy="115125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20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6994DF6-ECD5-49A1-9742-50664A107E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79500" cy="11512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32</xdr:row>
      <xdr:rowOff>38100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2DA8FB0F-B764-4AA2-AC79-17E5AA3F2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2801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32</xdr:row>
      <xdr:rowOff>38100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2B4BBCB-8EF5-496C-819A-A2A797A99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2801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32</xdr:row>
      <xdr:rowOff>38100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12A7FCE-6057-44FC-8592-73E9C9B069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2801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23</xdr:row>
      <xdr:rowOff>38100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5CB8C0A5-BD7D-4ADF-80DC-71D6F0215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23</xdr:row>
      <xdr:rowOff>38100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C2C70CF-B15B-49A8-97EC-443BC34F75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23</xdr:row>
      <xdr:rowOff>38100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0E183B8-1D8D-48FE-B301-EAEF9B69B0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63525" cy="1108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9" zoomScaleNormal="100" workbookViewId="0">
      <selection activeCell="G11" sqref="G11"/>
    </sheetView>
  </sheetViews>
  <sheetFormatPr defaultColWidth="9.140625" defaultRowHeight="15" customHeight="1" x14ac:dyDescent="0.2"/>
  <cols>
    <col min="1" max="1" width="10.5703125" customWidth="1"/>
    <col min="2" max="2" width="42.140625" customWidth="1"/>
    <col min="3" max="4" width="17.42578125" customWidth="1"/>
    <col min="5" max="5" width="64.28515625" customWidth="1"/>
  </cols>
  <sheetData>
    <row r="1" spans="1:9" ht="72" customHeight="1" x14ac:dyDescent="0.2">
      <c r="A1" s="2"/>
      <c r="B1" s="148" t="s">
        <v>92</v>
      </c>
      <c r="C1" s="149"/>
      <c r="D1" s="149"/>
      <c r="E1" s="149"/>
      <c r="F1" s="150"/>
    </row>
    <row r="2" spans="1:9" x14ac:dyDescent="0.2">
      <c r="A2" s="2"/>
      <c r="B2" s="3" t="s">
        <v>0</v>
      </c>
      <c r="C2" s="1" t="s">
        <v>1</v>
      </c>
      <c r="D2" s="1" t="s">
        <v>2</v>
      </c>
      <c r="E2" s="2" t="s">
        <v>3</v>
      </c>
      <c r="F2" s="60"/>
    </row>
    <row r="3" spans="1:9" ht="57" customHeight="1" x14ac:dyDescent="0.2">
      <c r="A3" s="2"/>
      <c r="B3" s="4" t="s">
        <v>4</v>
      </c>
      <c r="C3" s="86" t="s">
        <v>25</v>
      </c>
      <c r="D3" s="4"/>
      <c r="E3" s="4" t="s">
        <v>5</v>
      </c>
      <c r="F3" s="61"/>
    </row>
    <row r="4" spans="1:9" ht="57" customHeight="1" x14ac:dyDescent="0.2">
      <c r="A4" s="5">
        <v>1</v>
      </c>
      <c r="B4" s="62" t="s">
        <v>6</v>
      </c>
      <c r="C4" s="36">
        <v>16</v>
      </c>
      <c r="D4" s="5">
        <v>1</v>
      </c>
      <c r="E4" s="58" t="s">
        <v>42</v>
      </c>
      <c r="F4" s="61"/>
      <c r="I4" s="59"/>
    </row>
    <row r="5" spans="1:9" ht="52.5" customHeight="1" x14ac:dyDescent="0.2">
      <c r="A5" s="5">
        <v>2</v>
      </c>
      <c r="B5" s="62" t="s">
        <v>30</v>
      </c>
      <c r="C5" s="36">
        <v>8</v>
      </c>
      <c r="D5" s="5">
        <v>2</v>
      </c>
      <c r="E5" s="58" t="s">
        <v>31</v>
      </c>
      <c r="F5" s="61"/>
    </row>
    <row r="6" spans="1:9" ht="54.75" customHeight="1" x14ac:dyDescent="0.2">
      <c r="A6" s="5">
        <v>3</v>
      </c>
      <c r="B6" s="62" t="s">
        <v>32</v>
      </c>
      <c r="C6" s="36">
        <v>16</v>
      </c>
      <c r="D6" s="5">
        <v>3</v>
      </c>
      <c r="E6" s="63" t="s">
        <v>93</v>
      </c>
      <c r="F6" s="61"/>
    </row>
    <row r="7" spans="1:9" ht="51.75" customHeight="1" x14ac:dyDescent="0.2">
      <c r="A7" s="5">
        <v>4</v>
      </c>
      <c r="B7" s="62" t="s">
        <v>94</v>
      </c>
      <c r="C7" s="36">
        <v>6</v>
      </c>
      <c r="D7" s="5">
        <v>4</v>
      </c>
      <c r="E7" s="35" t="s">
        <v>95</v>
      </c>
      <c r="F7" s="61"/>
    </row>
    <row r="8" spans="1:9" ht="45" customHeight="1" x14ac:dyDescent="0.2">
      <c r="A8" s="5">
        <v>5</v>
      </c>
      <c r="B8" s="57"/>
      <c r="C8" s="36">
        <v>0</v>
      </c>
      <c r="D8" s="5">
        <v>8</v>
      </c>
      <c r="E8" s="58"/>
      <c r="F8" s="61"/>
    </row>
    <row r="9" spans="1:9" ht="93" customHeight="1" x14ac:dyDescent="0.2">
      <c r="A9" s="5">
        <v>6</v>
      </c>
      <c r="B9" s="57" t="s">
        <v>7</v>
      </c>
      <c r="C9" s="44">
        <v>12</v>
      </c>
      <c r="D9" s="5">
        <v>5</v>
      </c>
      <c r="E9" s="58" t="s">
        <v>33</v>
      </c>
      <c r="F9" s="61"/>
    </row>
    <row r="10" spans="1:9" ht="57.95" customHeight="1" x14ac:dyDescent="0.2">
      <c r="A10" s="5">
        <v>7</v>
      </c>
      <c r="B10" s="64" t="s">
        <v>36</v>
      </c>
      <c r="C10" s="36">
        <v>2</v>
      </c>
      <c r="D10" s="5">
        <v>6</v>
      </c>
      <c r="E10" s="58" t="s">
        <v>37</v>
      </c>
      <c r="F10" s="61"/>
    </row>
    <row r="11" spans="1:9" ht="108.75" customHeight="1" x14ac:dyDescent="0.2">
      <c r="A11" s="5">
        <v>8</v>
      </c>
      <c r="B11" s="58" t="s">
        <v>34</v>
      </c>
      <c r="C11" s="36">
        <v>4</v>
      </c>
      <c r="D11" s="5">
        <v>7</v>
      </c>
      <c r="E11" s="58" t="s">
        <v>35</v>
      </c>
      <c r="F11" s="61"/>
    </row>
    <row r="12" spans="1:9" ht="108.75" customHeight="1" x14ac:dyDescent="0.2">
      <c r="A12" s="5">
        <v>9</v>
      </c>
      <c r="B12" s="64" t="s">
        <v>38</v>
      </c>
      <c r="C12" s="36">
        <v>2</v>
      </c>
      <c r="D12" s="5">
        <v>9</v>
      </c>
      <c r="E12" s="58" t="s">
        <v>39</v>
      </c>
      <c r="F12" s="61"/>
    </row>
    <row r="13" spans="1:9" ht="12.75" x14ac:dyDescent="0.2">
      <c r="A13" s="6"/>
      <c r="B13" s="7"/>
      <c r="C13" s="8"/>
      <c r="D13" s="8"/>
      <c r="E13" s="9"/>
      <c r="F13" s="10"/>
    </row>
    <row r="14" spans="1:9" ht="16.5" customHeight="1" x14ac:dyDescent="0.2">
      <c r="A14" s="6"/>
      <c r="B14" s="9"/>
      <c r="C14" s="9"/>
      <c r="D14" s="9"/>
      <c r="E14" s="9"/>
      <c r="F14" s="10"/>
    </row>
    <row r="15" spans="1:9" ht="22.5" customHeight="1" x14ac:dyDescent="0.2">
      <c r="A15" s="11"/>
      <c r="B15" s="9"/>
      <c r="C15" s="11"/>
      <c r="D15" s="11"/>
      <c r="E15" s="12"/>
      <c r="F15" s="10"/>
    </row>
    <row r="16" spans="1:9" ht="30" customHeight="1" x14ac:dyDescent="0.2">
      <c r="A16" s="6"/>
      <c r="B16" s="85" t="s">
        <v>24</v>
      </c>
      <c r="C16" s="90">
        <f>SUM(C4:C15)</f>
        <v>66</v>
      </c>
      <c r="D16" s="8"/>
      <c r="E16" s="8">
        <f>C16*60</f>
        <v>3960</v>
      </c>
      <c r="F16" s="10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zoomScaleNormal="100" workbookViewId="0">
      <selection activeCell="F18" sqref="F18"/>
    </sheetView>
  </sheetViews>
  <sheetFormatPr defaultColWidth="9.140625" defaultRowHeight="15" customHeight="1" x14ac:dyDescent="0.2"/>
  <cols>
    <col min="1" max="1" width="6.85546875" customWidth="1"/>
    <col min="2" max="2" width="5.28515625" style="45" customWidth="1"/>
    <col min="3" max="3" width="28" style="44" customWidth="1"/>
    <col min="4" max="4" width="14.7109375" style="44" customWidth="1"/>
    <col min="5" max="5" width="12.28515625" customWidth="1"/>
    <col min="6" max="6" width="12" style="45" bestFit="1" customWidth="1"/>
    <col min="7" max="7" width="21" customWidth="1"/>
    <col min="8" max="8" width="11.28515625" customWidth="1"/>
    <col min="9" max="9" width="55.42578125" style="66" customWidth="1"/>
    <col min="10" max="10" width="23.5703125" customWidth="1"/>
  </cols>
  <sheetData>
    <row r="1" spans="1:22" ht="43.5" customHeight="1" x14ac:dyDescent="0.25">
      <c r="C1" s="38" t="s">
        <v>8</v>
      </c>
      <c r="D1" s="38"/>
      <c r="G1" s="151" t="s">
        <v>44</v>
      </c>
      <c r="H1" s="152"/>
    </row>
    <row r="2" spans="1:22" ht="12.75" x14ac:dyDescent="0.2">
      <c r="B2" s="46"/>
      <c r="C2" s="39"/>
      <c r="D2" s="39"/>
      <c r="E2" s="13"/>
      <c r="F2" s="46"/>
      <c r="G2" s="13"/>
      <c r="H2" s="13"/>
      <c r="I2" s="92"/>
      <c r="J2" s="13"/>
      <c r="K2" s="28"/>
    </row>
    <row r="3" spans="1:22" ht="12.75" x14ac:dyDescent="0.2">
      <c r="A3" s="14"/>
      <c r="B3" s="47"/>
      <c r="C3" s="65"/>
      <c r="D3" s="40"/>
      <c r="E3" s="15"/>
      <c r="F3" s="52"/>
      <c r="G3" s="16"/>
      <c r="H3" s="16"/>
      <c r="I3" s="93"/>
      <c r="J3" s="82"/>
      <c r="K3" s="17"/>
    </row>
    <row r="4" spans="1:22" s="66" customFormat="1" ht="25.5" customHeight="1" x14ac:dyDescent="0.2">
      <c r="A4" s="67"/>
      <c r="B4" s="68" t="s">
        <v>9</v>
      </c>
      <c r="C4" s="27" t="s">
        <v>10</v>
      </c>
      <c r="D4" s="41" t="s">
        <v>22</v>
      </c>
      <c r="E4" s="69" t="s">
        <v>11</v>
      </c>
      <c r="F4" s="70" t="s">
        <v>12</v>
      </c>
      <c r="G4" s="1" t="s">
        <v>13</v>
      </c>
      <c r="H4" s="83" t="s">
        <v>14</v>
      </c>
      <c r="I4" s="77" t="s">
        <v>21</v>
      </c>
      <c r="J4" s="74" t="s">
        <v>15</v>
      </c>
      <c r="K4" s="71"/>
    </row>
    <row r="5" spans="1:22" ht="12.75" x14ac:dyDescent="0.2">
      <c r="A5" s="14"/>
      <c r="B5" s="48"/>
      <c r="C5" s="42"/>
      <c r="D5" s="42"/>
      <c r="E5" s="18"/>
      <c r="F5" s="53" t="s">
        <v>23</v>
      </c>
      <c r="G5" s="19"/>
      <c r="H5" s="20"/>
      <c r="I5" s="94"/>
      <c r="J5" s="75"/>
      <c r="K5" s="17"/>
    </row>
    <row r="6" spans="1:22" ht="51" customHeight="1" x14ac:dyDescent="0.2">
      <c r="A6" s="21"/>
      <c r="B6" s="49" t="s">
        <v>63</v>
      </c>
      <c r="C6" s="34" t="s">
        <v>6</v>
      </c>
      <c r="D6" s="37">
        <f>SUM(D7:D10) / 60</f>
        <v>6</v>
      </c>
      <c r="E6" s="88">
        <f>SUM(E7:E13)/60</f>
        <v>9.5</v>
      </c>
      <c r="F6" s="54" t="s">
        <v>16</v>
      </c>
      <c r="G6" s="22"/>
      <c r="H6" s="23"/>
      <c r="I6" s="95"/>
      <c r="J6" s="78"/>
      <c r="K6" s="13"/>
    </row>
    <row r="7" spans="1:22" ht="51" customHeight="1" x14ac:dyDescent="0.2">
      <c r="A7" s="21"/>
      <c r="B7" s="51"/>
      <c r="C7" s="32" t="s">
        <v>45</v>
      </c>
      <c r="D7" s="24">
        <v>90</v>
      </c>
      <c r="E7" s="25">
        <v>60</v>
      </c>
      <c r="F7" s="55"/>
      <c r="G7" s="87"/>
      <c r="H7" s="140"/>
      <c r="I7" s="96"/>
      <c r="J7" s="79"/>
      <c r="K7" s="13"/>
    </row>
    <row r="8" spans="1:22" ht="51" x14ac:dyDescent="0.2">
      <c r="A8" s="14"/>
      <c r="B8" s="51"/>
      <c r="C8" s="32" t="s">
        <v>17</v>
      </c>
      <c r="D8" s="24">
        <v>90</v>
      </c>
      <c r="E8" s="25">
        <v>120</v>
      </c>
      <c r="F8" s="55"/>
      <c r="G8" s="87"/>
      <c r="H8" s="140"/>
      <c r="I8" s="96" t="s">
        <v>46</v>
      </c>
      <c r="J8" s="79"/>
      <c r="K8" s="72" t="s">
        <v>18</v>
      </c>
    </row>
    <row r="9" spans="1:22" ht="51" x14ac:dyDescent="0.2">
      <c r="A9" s="14"/>
      <c r="B9" s="51"/>
      <c r="C9" s="33" t="s">
        <v>27</v>
      </c>
      <c r="D9" s="24">
        <v>60</v>
      </c>
      <c r="E9" s="25">
        <v>30</v>
      </c>
      <c r="F9" s="55"/>
      <c r="G9" s="87"/>
      <c r="H9" s="140"/>
      <c r="I9" s="96" t="s">
        <v>87</v>
      </c>
      <c r="J9" s="79"/>
      <c r="K9" s="73" t="s">
        <v>19</v>
      </c>
    </row>
    <row r="10" spans="1:22" ht="61.9" customHeight="1" x14ac:dyDescent="0.2">
      <c r="A10" s="14"/>
      <c r="B10" s="51"/>
      <c r="C10" s="33" t="s">
        <v>26</v>
      </c>
      <c r="D10" s="24">
        <v>120</v>
      </c>
      <c r="E10" s="25">
        <v>120</v>
      </c>
      <c r="F10" s="55"/>
      <c r="G10" s="26"/>
      <c r="H10" s="140"/>
      <c r="I10" s="96" t="s">
        <v>88</v>
      </c>
      <c r="J10" s="79"/>
      <c r="K10" s="31"/>
    </row>
    <row r="11" spans="1:22" ht="61.9" customHeight="1" x14ac:dyDescent="0.2">
      <c r="A11" s="14"/>
      <c r="B11" s="51"/>
      <c r="C11" s="33" t="s">
        <v>40</v>
      </c>
      <c r="D11" s="24">
        <v>60</v>
      </c>
      <c r="E11" s="25">
        <v>60</v>
      </c>
      <c r="F11" s="55"/>
      <c r="G11" s="26"/>
      <c r="H11" s="140"/>
      <c r="I11" s="96" t="s">
        <v>89</v>
      </c>
      <c r="J11" s="79"/>
      <c r="K11" s="91"/>
    </row>
    <row r="12" spans="1:22" ht="61.9" customHeight="1" x14ac:dyDescent="0.2">
      <c r="A12" s="14"/>
      <c r="B12" s="51"/>
      <c r="C12" s="33" t="s">
        <v>41</v>
      </c>
      <c r="D12" s="24">
        <v>60</v>
      </c>
      <c r="E12" s="25">
        <v>120</v>
      </c>
      <c r="F12" s="55"/>
      <c r="G12" s="26"/>
      <c r="H12" s="140"/>
      <c r="I12" s="96" t="s">
        <v>47</v>
      </c>
      <c r="J12" s="79"/>
      <c r="K12" s="91"/>
    </row>
    <row r="13" spans="1:22" ht="61.9" customHeight="1" x14ac:dyDescent="0.2">
      <c r="A13" s="14"/>
      <c r="B13" s="51"/>
      <c r="C13" s="33" t="s">
        <v>43</v>
      </c>
      <c r="D13" s="24">
        <v>120</v>
      </c>
      <c r="E13" s="25">
        <v>60</v>
      </c>
      <c r="F13" s="55"/>
      <c r="G13" s="26"/>
      <c r="H13" s="140"/>
      <c r="I13" s="96" t="s">
        <v>90</v>
      </c>
      <c r="J13" s="79"/>
      <c r="K13" s="91"/>
    </row>
    <row r="14" spans="1:22" ht="12.75" x14ac:dyDescent="0.2">
      <c r="A14" s="14"/>
      <c r="B14" s="48"/>
      <c r="C14" s="42"/>
      <c r="D14" s="42"/>
      <c r="E14" s="18"/>
      <c r="F14" s="53"/>
      <c r="G14" s="19"/>
      <c r="H14" s="20"/>
      <c r="I14" s="94"/>
      <c r="J14" s="80"/>
      <c r="K14" s="17"/>
    </row>
    <row r="15" spans="1:22" ht="15" customHeight="1" x14ac:dyDescent="0.2">
      <c r="B15" s="50"/>
      <c r="C15" s="43"/>
      <c r="D15" s="43"/>
      <c r="E15" s="29"/>
      <c r="F15" s="56"/>
      <c r="G15" s="30"/>
      <c r="H15" s="30"/>
      <c r="I15" s="97"/>
      <c r="J15" s="81"/>
    </row>
    <row r="16" spans="1:22" ht="12.75" x14ac:dyDescent="0.2">
      <c r="A16" s="14"/>
      <c r="B16" s="48"/>
      <c r="C16" s="42"/>
      <c r="D16" s="42"/>
      <c r="E16" s="18"/>
      <c r="F16" s="53"/>
      <c r="G16" s="19"/>
      <c r="H16" s="20"/>
      <c r="I16" s="94"/>
      <c r="J16" s="75"/>
      <c r="K16" s="17"/>
    </row>
    <row r="17" spans="2:10" ht="45.75" customHeight="1" x14ac:dyDescent="0.2">
      <c r="B17" s="50"/>
      <c r="C17" s="43" t="s">
        <v>20</v>
      </c>
      <c r="D17" s="43">
        <f>D6</f>
        <v>6</v>
      </c>
      <c r="E17" s="89">
        <f>E6</f>
        <v>9.5</v>
      </c>
      <c r="F17" s="56"/>
      <c r="G17" s="30"/>
      <c r="H17" s="30"/>
      <c r="I17" s="97"/>
      <c r="J17" s="76"/>
    </row>
    <row r="18" spans="2:10" ht="45.75" customHeight="1" x14ac:dyDescent="0.2">
      <c r="B18" s="50"/>
      <c r="C18" s="43" t="s">
        <v>28</v>
      </c>
      <c r="D18" s="43">
        <v>8</v>
      </c>
      <c r="E18" s="43"/>
      <c r="F18" s="56"/>
      <c r="G18" s="30"/>
      <c r="H18" s="30"/>
      <c r="I18" s="97"/>
      <c r="J18" s="76"/>
    </row>
    <row r="19" spans="2:10" ht="45.75" customHeight="1" x14ac:dyDescent="0.2">
      <c r="B19" s="50"/>
      <c r="C19" s="43" t="s">
        <v>29</v>
      </c>
      <c r="D19" s="43">
        <f>D18-D17</f>
        <v>2</v>
      </c>
      <c r="E19" s="43"/>
      <c r="F19" s="56"/>
      <c r="G19" s="30"/>
      <c r="H19" s="30"/>
      <c r="I19" s="97"/>
      <c r="J19" s="78"/>
    </row>
  </sheetData>
  <mergeCells count="1">
    <mergeCell ref="G1:H1"/>
  </mergeCells>
  <phoneticPr fontId="10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"/>
  <sheetViews>
    <sheetView tabSelected="1" topLeftCell="A3" zoomScale="115" zoomScaleNormal="115" workbookViewId="0">
      <selection activeCell="I10" sqref="I10"/>
    </sheetView>
  </sheetViews>
  <sheetFormatPr defaultColWidth="9.140625" defaultRowHeight="15" customHeight="1" x14ac:dyDescent="0.2"/>
  <cols>
    <col min="1" max="1" width="6.85546875" customWidth="1"/>
    <col min="2" max="2" width="5.28515625" style="45" customWidth="1"/>
    <col min="3" max="3" width="28" style="44" customWidth="1"/>
    <col min="4" max="4" width="14.7109375" style="44" customWidth="1"/>
    <col min="5" max="5" width="12.28515625" customWidth="1"/>
    <col min="6" max="6" width="12" style="45" bestFit="1" customWidth="1"/>
    <col min="7" max="7" width="21" customWidth="1"/>
    <col min="8" max="8" width="11.28515625" customWidth="1"/>
    <col min="9" max="9" width="55.42578125" style="66" customWidth="1"/>
    <col min="10" max="10" width="23.5703125" customWidth="1"/>
  </cols>
  <sheetData>
    <row r="1" spans="1:22" ht="43.5" customHeight="1" x14ac:dyDescent="0.25">
      <c r="C1" s="38" t="s">
        <v>48</v>
      </c>
      <c r="D1" s="38"/>
      <c r="G1" s="151" t="s">
        <v>86</v>
      </c>
      <c r="H1" s="152"/>
    </row>
    <row r="2" spans="1:22" ht="12.75" x14ac:dyDescent="0.2">
      <c r="B2" s="46"/>
      <c r="C2" s="39"/>
      <c r="D2" s="39"/>
      <c r="E2" s="13"/>
      <c r="F2" s="46"/>
      <c r="G2" s="13"/>
      <c r="H2" s="13"/>
      <c r="I2" s="92"/>
      <c r="J2" s="13"/>
      <c r="K2" s="28"/>
    </row>
    <row r="3" spans="1:22" ht="12.75" x14ac:dyDescent="0.2">
      <c r="A3" s="14"/>
      <c r="B3" s="47"/>
      <c r="C3" s="65"/>
      <c r="D3" s="40"/>
      <c r="E3" s="15"/>
      <c r="F3" s="52"/>
      <c r="G3" s="16"/>
      <c r="H3" s="16"/>
      <c r="I3" s="93"/>
      <c r="J3" s="82"/>
      <c r="K3" s="17"/>
    </row>
    <row r="4" spans="1:22" s="66" customFormat="1" ht="25.5" customHeight="1" x14ac:dyDescent="0.2">
      <c r="A4" s="67"/>
      <c r="B4" s="68" t="s">
        <v>9</v>
      </c>
      <c r="C4" s="27" t="s">
        <v>10</v>
      </c>
      <c r="D4" s="41" t="s">
        <v>22</v>
      </c>
      <c r="E4" s="69" t="s">
        <v>11</v>
      </c>
      <c r="F4" s="70" t="s">
        <v>12</v>
      </c>
      <c r="G4" s="1" t="s">
        <v>13</v>
      </c>
      <c r="H4" s="83" t="s">
        <v>14</v>
      </c>
      <c r="I4" s="77" t="s">
        <v>21</v>
      </c>
      <c r="J4" s="74" t="s">
        <v>15</v>
      </c>
      <c r="K4" s="71"/>
    </row>
    <row r="5" spans="1:22" ht="12.75" x14ac:dyDescent="0.2">
      <c r="A5" s="14"/>
      <c r="B5" s="48"/>
      <c r="C5" s="42"/>
      <c r="D5" s="42"/>
      <c r="E5" s="18"/>
      <c r="F5" s="53" t="s">
        <v>23</v>
      </c>
      <c r="G5" s="19"/>
      <c r="H5" s="20"/>
      <c r="I5" s="94"/>
      <c r="J5" s="75"/>
      <c r="K5" s="17"/>
    </row>
    <row r="6" spans="1:22" ht="51" customHeight="1" x14ac:dyDescent="0.2">
      <c r="A6" s="21"/>
      <c r="B6" s="49" t="s">
        <v>64</v>
      </c>
      <c r="C6" s="34" t="s">
        <v>30</v>
      </c>
      <c r="D6" s="37">
        <f>SUM(D7:D11) / 60</f>
        <v>12.5</v>
      </c>
      <c r="E6" s="88">
        <f>SUM(E8:E11)/60</f>
        <v>0</v>
      </c>
      <c r="F6" s="54" t="s">
        <v>16</v>
      </c>
      <c r="G6" s="22"/>
      <c r="H6" s="23"/>
      <c r="I6" s="95"/>
      <c r="J6" s="78"/>
      <c r="K6" s="13"/>
    </row>
    <row r="7" spans="1:22" ht="51" customHeight="1" x14ac:dyDescent="0.2">
      <c r="A7" s="21"/>
      <c r="B7" s="51"/>
      <c r="C7" s="32" t="s">
        <v>91</v>
      </c>
      <c r="D7" s="24">
        <v>60</v>
      </c>
      <c r="E7" s="25"/>
      <c r="F7" s="55"/>
      <c r="G7" s="87"/>
      <c r="H7" s="27"/>
      <c r="I7" s="96" t="s">
        <v>59</v>
      </c>
      <c r="J7" s="79"/>
      <c r="K7" s="13"/>
    </row>
    <row r="8" spans="1:22" ht="51" x14ac:dyDescent="0.2">
      <c r="A8" s="14"/>
      <c r="B8" s="51"/>
      <c r="C8" s="32" t="s">
        <v>51</v>
      </c>
      <c r="D8" s="24">
        <v>300</v>
      </c>
      <c r="E8" s="25"/>
      <c r="F8" s="55"/>
      <c r="G8" s="87"/>
      <c r="H8" s="27"/>
      <c r="I8" s="96" t="s">
        <v>60</v>
      </c>
      <c r="J8" s="79"/>
      <c r="K8" s="72" t="s">
        <v>18</v>
      </c>
    </row>
    <row r="9" spans="1:22" ht="51" x14ac:dyDescent="0.2">
      <c r="A9" s="14"/>
      <c r="B9" s="51"/>
      <c r="C9" s="33" t="s">
        <v>52</v>
      </c>
      <c r="D9" s="24">
        <v>30</v>
      </c>
      <c r="E9" s="25"/>
      <c r="F9" s="55"/>
      <c r="G9" s="87"/>
      <c r="H9" s="27"/>
      <c r="I9" s="96" t="s">
        <v>61</v>
      </c>
      <c r="J9" s="79"/>
      <c r="K9" s="73" t="s">
        <v>19</v>
      </c>
    </row>
    <row r="10" spans="1:22" ht="61.9" customHeight="1" x14ac:dyDescent="0.2">
      <c r="A10" s="14"/>
      <c r="B10" s="51"/>
      <c r="C10" s="33" t="s">
        <v>102</v>
      </c>
      <c r="D10" s="24">
        <v>300</v>
      </c>
      <c r="E10" s="25"/>
      <c r="F10" s="55"/>
      <c r="G10" s="87"/>
      <c r="H10" s="27"/>
      <c r="I10" s="96"/>
      <c r="J10" s="79"/>
      <c r="K10" s="31"/>
    </row>
    <row r="11" spans="1:22" ht="25.5" x14ac:dyDescent="0.2">
      <c r="A11" s="14"/>
      <c r="B11" s="51"/>
      <c r="C11" s="33" t="s">
        <v>53</v>
      </c>
      <c r="D11" s="24">
        <v>60</v>
      </c>
      <c r="E11" s="25"/>
      <c r="F11" s="55"/>
      <c r="G11" s="26"/>
      <c r="H11" s="27"/>
      <c r="I11" s="96" t="s">
        <v>62</v>
      </c>
      <c r="J11" s="79"/>
      <c r="K11" s="17"/>
    </row>
    <row r="12" spans="1:22" ht="36.75" customHeight="1" x14ac:dyDescent="0.2">
      <c r="A12" s="21"/>
      <c r="B12" s="48"/>
      <c r="C12" s="42"/>
      <c r="D12" s="42"/>
      <c r="E12" s="18"/>
      <c r="F12" s="53"/>
      <c r="G12" s="19"/>
      <c r="H12" s="20"/>
      <c r="I12" s="94"/>
      <c r="J12" s="80"/>
      <c r="K12" s="17"/>
    </row>
    <row r="13" spans="1:22" ht="36.75" customHeight="1" x14ac:dyDescent="0.2">
      <c r="A13" s="21"/>
      <c r="B13" s="49" t="s">
        <v>65</v>
      </c>
      <c r="C13" s="34" t="s">
        <v>96</v>
      </c>
      <c r="D13" s="37">
        <f>SUM(D14:D19) / 60</f>
        <v>9</v>
      </c>
      <c r="E13" s="88">
        <f>SUM(E16:E18)/60</f>
        <v>0</v>
      </c>
      <c r="F13" s="54" t="s">
        <v>16</v>
      </c>
      <c r="G13" s="22"/>
      <c r="H13" s="23"/>
      <c r="I13" s="95"/>
      <c r="J13" s="78"/>
      <c r="K13" s="17"/>
    </row>
    <row r="14" spans="1:22" ht="36.75" customHeight="1" x14ac:dyDescent="0.2">
      <c r="A14" s="21"/>
      <c r="B14" s="51"/>
      <c r="C14" s="32" t="s">
        <v>97</v>
      </c>
      <c r="D14" s="141">
        <v>240</v>
      </c>
      <c r="E14" s="147"/>
      <c r="F14" s="147"/>
      <c r="G14" s="147"/>
      <c r="H14" s="147"/>
      <c r="I14" s="142" t="s">
        <v>54</v>
      </c>
      <c r="J14" s="79"/>
      <c r="K14" s="17"/>
    </row>
    <row r="15" spans="1:22" ht="33.75" customHeight="1" x14ac:dyDescent="0.2">
      <c r="A15" s="14"/>
      <c r="B15" s="51"/>
      <c r="C15" s="33"/>
      <c r="D15" s="141"/>
      <c r="E15" s="147"/>
      <c r="F15" s="147"/>
      <c r="G15" s="147"/>
      <c r="H15" s="147"/>
      <c r="I15" s="142"/>
      <c r="J15" s="79"/>
      <c r="K15" s="17"/>
    </row>
    <row r="16" spans="1:22" ht="32.25" customHeight="1" x14ac:dyDescent="0.2">
      <c r="A16" s="14"/>
      <c r="B16" s="51"/>
      <c r="C16" s="32"/>
      <c r="D16" s="141"/>
      <c r="E16" s="147"/>
      <c r="F16" s="147"/>
      <c r="G16" s="147"/>
      <c r="H16" s="147"/>
      <c r="I16" s="142"/>
      <c r="J16" s="79"/>
      <c r="K16" s="17"/>
    </row>
    <row r="17" spans="1:11" ht="32.25" customHeight="1" x14ac:dyDescent="0.2">
      <c r="A17" s="14"/>
      <c r="B17" s="51"/>
      <c r="C17" s="33" t="s">
        <v>57</v>
      </c>
      <c r="D17" s="24">
        <v>120</v>
      </c>
      <c r="E17" s="143"/>
      <c r="F17" s="144"/>
      <c r="G17" s="145"/>
      <c r="H17" s="146"/>
      <c r="I17" s="96" t="s">
        <v>58</v>
      </c>
      <c r="J17" s="79"/>
      <c r="K17" s="17"/>
    </row>
    <row r="18" spans="1:11" ht="25.5" x14ac:dyDescent="0.2">
      <c r="A18" s="14"/>
      <c r="B18" s="51"/>
      <c r="C18" s="32" t="s">
        <v>55</v>
      </c>
      <c r="D18" s="24">
        <v>180</v>
      </c>
      <c r="E18" s="25"/>
      <c r="F18" s="55"/>
      <c r="G18" s="87"/>
      <c r="H18" s="27"/>
      <c r="I18" s="96" t="s">
        <v>56</v>
      </c>
      <c r="J18" s="79"/>
      <c r="K18" s="17"/>
    </row>
    <row r="19" spans="1:11" ht="45.75" customHeight="1" x14ac:dyDescent="0.2">
      <c r="B19" s="48"/>
      <c r="C19" s="42"/>
      <c r="D19" s="42"/>
      <c r="E19" s="18"/>
      <c r="F19" s="53"/>
      <c r="G19" s="19"/>
      <c r="H19" s="20"/>
      <c r="I19" s="94"/>
      <c r="J19" s="75"/>
    </row>
    <row r="20" spans="1:11" ht="45.75" customHeight="1" x14ac:dyDescent="0.2">
      <c r="B20" s="50"/>
      <c r="C20" s="43" t="s">
        <v>20</v>
      </c>
      <c r="D20" s="43">
        <f>D6+D13</f>
        <v>21.5</v>
      </c>
      <c r="E20" s="89">
        <f>E6</f>
        <v>0</v>
      </c>
      <c r="F20" s="56"/>
      <c r="G20" s="30"/>
      <c r="H20" s="30"/>
      <c r="I20" s="97"/>
      <c r="J20" s="76"/>
    </row>
    <row r="21" spans="1:11" ht="45.75" customHeight="1" x14ac:dyDescent="0.2">
      <c r="B21" s="50"/>
      <c r="C21" s="43" t="s">
        <v>28</v>
      </c>
      <c r="D21" s="43">
        <v>20</v>
      </c>
      <c r="E21" s="43"/>
      <c r="F21" s="56"/>
      <c r="G21" s="30"/>
      <c r="H21" s="30"/>
      <c r="I21" s="97"/>
      <c r="J21" s="76"/>
    </row>
    <row r="22" spans="1:11" ht="15" customHeight="1" x14ac:dyDescent="0.2">
      <c r="B22" s="50"/>
      <c r="C22" s="43" t="s">
        <v>29</v>
      </c>
      <c r="D22" s="43">
        <f>D21-D20</f>
        <v>-1.5</v>
      </c>
      <c r="E22" s="43"/>
      <c r="F22" s="56"/>
      <c r="G22" s="30"/>
      <c r="H22" s="30"/>
      <c r="I22" s="97"/>
      <c r="J22" s="78"/>
    </row>
  </sheetData>
  <mergeCells count="1">
    <mergeCell ref="G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"/>
  <sheetViews>
    <sheetView topLeftCell="A16" zoomScaleNormal="100" workbookViewId="0">
      <selection activeCell="D8" sqref="D8"/>
    </sheetView>
  </sheetViews>
  <sheetFormatPr defaultColWidth="9.140625" defaultRowHeight="15" customHeight="1" x14ac:dyDescent="0.2"/>
  <cols>
    <col min="1" max="1" width="6.85546875" customWidth="1"/>
    <col min="2" max="2" width="5.28515625" style="45" customWidth="1"/>
    <col min="3" max="3" width="28" style="44" customWidth="1"/>
    <col min="4" max="4" width="14.7109375" style="44" customWidth="1"/>
    <col min="5" max="5" width="12.28515625" customWidth="1"/>
    <col min="6" max="6" width="12" style="45" bestFit="1" customWidth="1"/>
    <col min="7" max="7" width="21" customWidth="1"/>
    <col min="8" max="8" width="11.28515625" customWidth="1"/>
    <col min="9" max="9" width="55.42578125" style="66" customWidth="1"/>
    <col min="10" max="10" width="23.5703125" customWidth="1"/>
  </cols>
  <sheetData>
    <row r="1" spans="1:22" ht="43.5" customHeight="1" x14ac:dyDescent="0.25">
      <c r="C1" s="38" t="s">
        <v>49</v>
      </c>
      <c r="D1" s="38"/>
      <c r="G1" s="151" t="s">
        <v>85</v>
      </c>
      <c r="H1" s="152"/>
    </row>
    <row r="2" spans="1:22" ht="12.75" x14ac:dyDescent="0.2">
      <c r="B2" s="46"/>
      <c r="C2" s="39"/>
      <c r="D2" s="39"/>
      <c r="E2" s="13"/>
      <c r="F2" s="46"/>
      <c r="G2" s="13"/>
      <c r="H2" s="13"/>
      <c r="I2" s="92"/>
      <c r="J2" s="13"/>
      <c r="K2" s="28"/>
    </row>
    <row r="3" spans="1:22" ht="12.75" x14ac:dyDescent="0.2">
      <c r="A3" s="14"/>
      <c r="B3" s="47"/>
      <c r="C3" s="65"/>
      <c r="D3" s="40"/>
      <c r="E3" s="15"/>
      <c r="F3" s="52"/>
      <c r="G3" s="16"/>
      <c r="H3" s="16"/>
      <c r="I3" s="93"/>
      <c r="J3" s="82"/>
      <c r="K3" s="17"/>
    </row>
    <row r="4" spans="1:22" s="66" customFormat="1" ht="25.5" customHeight="1" x14ac:dyDescent="0.2">
      <c r="A4" s="67"/>
      <c r="B4" s="68" t="s">
        <v>9</v>
      </c>
      <c r="C4" s="27" t="s">
        <v>10</v>
      </c>
      <c r="D4" s="41" t="s">
        <v>22</v>
      </c>
      <c r="E4" s="69" t="s">
        <v>11</v>
      </c>
      <c r="F4" s="70" t="s">
        <v>12</v>
      </c>
      <c r="G4" s="1" t="s">
        <v>13</v>
      </c>
      <c r="H4" s="83" t="s">
        <v>14</v>
      </c>
      <c r="I4" s="77" t="s">
        <v>21</v>
      </c>
      <c r="J4" s="74" t="s">
        <v>15</v>
      </c>
      <c r="K4" s="71"/>
    </row>
    <row r="5" spans="1:22" ht="12.75" x14ac:dyDescent="0.2">
      <c r="A5" s="14"/>
      <c r="B5" s="48"/>
      <c r="C5" s="102"/>
      <c r="D5" s="102"/>
      <c r="E5" s="103"/>
      <c r="F5" s="104" t="s">
        <v>23</v>
      </c>
      <c r="G5" s="105"/>
      <c r="H5" s="106"/>
      <c r="I5" s="107"/>
      <c r="J5" s="84"/>
      <c r="K5" s="17"/>
    </row>
    <row r="6" spans="1:22" ht="36.75" customHeight="1" x14ac:dyDescent="0.2">
      <c r="A6" s="21"/>
      <c r="B6" s="98" t="s">
        <v>66</v>
      </c>
      <c r="C6" s="108" t="s">
        <v>98</v>
      </c>
      <c r="D6" s="109">
        <f>SUM(D7:D9) / 60</f>
        <v>6.5</v>
      </c>
      <c r="E6" s="110">
        <f>SUM(E9:E10)/60</f>
        <v>0</v>
      </c>
      <c r="F6" s="111" t="s">
        <v>16</v>
      </c>
      <c r="G6" s="112"/>
      <c r="H6" s="113"/>
      <c r="I6" s="114"/>
      <c r="J6" s="115"/>
      <c r="K6" s="17"/>
    </row>
    <row r="7" spans="1:22" ht="36.75" customHeight="1" x14ac:dyDescent="0.2">
      <c r="A7" s="21"/>
      <c r="B7" s="99"/>
      <c r="C7" s="32" t="s">
        <v>97</v>
      </c>
      <c r="D7" s="141">
        <v>240</v>
      </c>
      <c r="E7" s="147"/>
      <c r="F7" s="147"/>
      <c r="G7" s="147"/>
      <c r="H7" s="147"/>
      <c r="I7" s="142" t="s">
        <v>99</v>
      </c>
      <c r="J7" s="123"/>
      <c r="K7" s="17"/>
    </row>
    <row r="8" spans="1:22" ht="33.75" customHeight="1" x14ac:dyDescent="0.2">
      <c r="A8" s="14"/>
      <c r="B8" s="99"/>
      <c r="C8" s="33" t="s">
        <v>57</v>
      </c>
      <c r="D8" s="24">
        <v>30</v>
      </c>
      <c r="E8" s="143"/>
      <c r="F8" s="144"/>
      <c r="G8" s="145"/>
      <c r="H8" s="146"/>
      <c r="I8" s="96" t="s">
        <v>100</v>
      </c>
      <c r="J8" s="123"/>
      <c r="K8" s="17"/>
    </row>
    <row r="9" spans="1:22" ht="32.25" customHeight="1" x14ac:dyDescent="0.2">
      <c r="A9" s="14"/>
      <c r="B9" s="99"/>
      <c r="C9" s="32" t="s">
        <v>55</v>
      </c>
      <c r="D9" s="24">
        <v>120</v>
      </c>
      <c r="E9" s="25"/>
      <c r="F9" s="55"/>
      <c r="G9" s="87"/>
      <c r="H9" s="27"/>
      <c r="I9" s="96" t="s">
        <v>101</v>
      </c>
      <c r="J9" s="123"/>
      <c r="K9" s="17"/>
    </row>
    <row r="10" spans="1:22" ht="32.25" customHeight="1" x14ac:dyDescent="0.2">
      <c r="A10" s="14"/>
      <c r="B10" s="98" t="s">
        <v>67</v>
      </c>
      <c r="C10" s="108"/>
      <c r="D10" s="109">
        <f>SUM(D11:D14) / 60</f>
        <v>0</v>
      </c>
      <c r="E10" s="110">
        <f>SUM(E13:E14)/60</f>
        <v>0</v>
      </c>
      <c r="F10" s="111" t="s">
        <v>16</v>
      </c>
      <c r="G10" s="112"/>
      <c r="H10" s="113"/>
      <c r="I10" s="114"/>
      <c r="J10" s="115"/>
      <c r="K10" s="17"/>
    </row>
    <row r="11" spans="1:22" ht="61.9" customHeight="1" x14ac:dyDescent="0.2">
      <c r="A11" s="14"/>
      <c r="B11" s="99"/>
      <c r="C11" s="116"/>
      <c r="D11" s="117"/>
      <c r="E11" s="118"/>
      <c r="F11" s="119"/>
      <c r="G11" s="120"/>
      <c r="H11" s="121"/>
      <c r="I11" s="122"/>
      <c r="J11" s="123"/>
      <c r="K11" s="91"/>
    </row>
    <row r="12" spans="1:22" ht="61.9" customHeight="1" x14ac:dyDescent="0.2">
      <c r="A12" s="14"/>
      <c r="B12" s="99"/>
      <c r="C12" s="116"/>
      <c r="D12" s="116"/>
      <c r="E12" s="124"/>
      <c r="F12" s="125"/>
      <c r="G12" s="124"/>
      <c r="H12" s="124"/>
      <c r="I12" s="126"/>
      <c r="J12" s="123"/>
      <c r="K12" s="91"/>
    </row>
    <row r="13" spans="1:22" ht="61.9" customHeight="1" x14ac:dyDescent="0.2">
      <c r="A13" s="14"/>
      <c r="B13" s="99"/>
      <c r="C13" s="127"/>
      <c r="D13" s="117"/>
      <c r="E13" s="118"/>
      <c r="F13" s="119"/>
      <c r="G13" s="120"/>
      <c r="H13" s="121"/>
      <c r="I13" s="122"/>
      <c r="J13" s="123"/>
      <c r="K13" s="91"/>
    </row>
    <row r="14" spans="1:22" ht="12.75" x14ac:dyDescent="0.2">
      <c r="A14" s="14"/>
      <c r="B14" s="100"/>
      <c r="C14" s="128"/>
      <c r="D14" s="128"/>
      <c r="E14" s="129"/>
      <c r="F14" s="130"/>
      <c r="G14" s="131"/>
      <c r="H14" s="132"/>
      <c r="I14" s="133"/>
      <c r="J14" s="129"/>
      <c r="K14" s="17"/>
    </row>
    <row r="15" spans="1:22" ht="26.25" customHeight="1" x14ac:dyDescent="0.2">
      <c r="A15" s="28"/>
      <c r="B15" s="98" t="s">
        <v>68</v>
      </c>
      <c r="C15" s="108"/>
      <c r="D15" s="109">
        <f>SUM(D16:D20) / 60</f>
        <v>0</v>
      </c>
      <c r="E15" s="110">
        <f>SUM(E19:E20)/60</f>
        <v>0</v>
      </c>
      <c r="F15" s="111" t="s">
        <v>16</v>
      </c>
      <c r="G15" s="112"/>
      <c r="H15" s="113"/>
      <c r="I15" s="114"/>
      <c r="J15" s="115"/>
      <c r="K15" s="17"/>
    </row>
    <row r="16" spans="1:22" ht="45" customHeight="1" x14ac:dyDescent="0.2">
      <c r="A16" s="28"/>
      <c r="B16" s="99"/>
      <c r="C16" s="116"/>
      <c r="D16" s="117"/>
      <c r="E16" s="118"/>
      <c r="F16" s="119"/>
      <c r="G16" s="120"/>
      <c r="H16" s="121"/>
      <c r="I16" s="122"/>
      <c r="J16" s="123"/>
      <c r="K16" s="17"/>
    </row>
    <row r="17" spans="1:11" ht="40.5" customHeight="1" x14ac:dyDescent="0.2">
      <c r="A17" s="28"/>
      <c r="B17" s="99"/>
      <c r="C17" s="116"/>
      <c r="D17" s="116"/>
      <c r="E17" s="124"/>
      <c r="F17" s="125"/>
      <c r="G17" s="124"/>
      <c r="H17" s="124"/>
      <c r="I17" s="126"/>
      <c r="J17" s="123"/>
      <c r="K17" s="17"/>
    </row>
    <row r="18" spans="1:11" ht="40.5" customHeight="1" x14ac:dyDescent="0.2">
      <c r="A18" s="28"/>
      <c r="B18" s="99"/>
      <c r="C18" s="116"/>
      <c r="D18" s="116"/>
      <c r="E18" s="124"/>
      <c r="F18" s="125"/>
      <c r="G18" s="124"/>
      <c r="H18" s="124"/>
      <c r="I18" s="126"/>
      <c r="J18" s="123"/>
      <c r="K18" s="17"/>
    </row>
    <row r="19" spans="1:11" ht="42.75" customHeight="1" x14ac:dyDescent="0.2">
      <c r="A19" s="28"/>
      <c r="B19" s="99"/>
      <c r="C19" s="127"/>
      <c r="D19" s="117"/>
      <c r="E19" s="118"/>
      <c r="F19" s="119"/>
      <c r="G19" s="120"/>
      <c r="H19" s="121"/>
      <c r="I19" s="122"/>
      <c r="J19" s="123"/>
      <c r="K19" s="17"/>
    </row>
    <row r="20" spans="1:11" ht="12.75" x14ac:dyDescent="0.2">
      <c r="A20" s="28"/>
      <c r="B20" s="139"/>
      <c r="C20" s="128"/>
      <c r="D20" s="128"/>
      <c r="E20" s="129"/>
      <c r="F20" s="130"/>
      <c r="G20" s="131"/>
      <c r="H20" s="132"/>
      <c r="I20" s="133"/>
      <c r="J20" s="129"/>
      <c r="K20" s="17"/>
    </row>
    <row r="21" spans="1:11" ht="12.75" x14ac:dyDescent="0.2">
      <c r="A21" s="28"/>
      <c r="B21" s="98" t="s">
        <v>68</v>
      </c>
      <c r="C21" s="108" t="s">
        <v>7</v>
      </c>
      <c r="D21" s="109">
        <f>SUM(D22:D25) / 60</f>
        <v>8</v>
      </c>
      <c r="E21" s="110">
        <f>SUM(E26:E30)/60</f>
        <v>0</v>
      </c>
      <c r="F21" s="111" t="s">
        <v>16</v>
      </c>
      <c r="G21" s="112"/>
      <c r="H21" s="113"/>
      <c r="I21" s="114"/>
      <c r="J21" s="115"/>
      <c r="K21" s="17"/>
    </row>
    <row r="22" spans="1:11" ht="30" customHeight="1" x14ac:dyDescent="0.2">
      <c r="A22" s="28"/>
      <c r="B22" s="99"/>
      <c r="C22" s="116" t="s">
        <v>69</v>
      </c>
      <c r="D22" s="117">
        <v>120</v>
      </c>
      <c r="E22" s="118"/>
      <c r="F22" s="119"/>
      <c r="G22" s="120"/>
      <c r="H22" s="121"/>
      <c r="I22" s="122" t="s">
        <v>70</v>
      </c>
      <c r="J22" s="123"/>
      <c r="K22" s="17"/>
    </row>
    <row r="23" spans="1:11" ht="41.25" customHeight="1" x14ac:dyDescent="0.2">
      <c r="A23" s="28"/>
      <c r="B23" s="99"/>
      <c r="C23" s="116" t="s">
        <v>71</v>
      </c>
      <c r="D23" s="116">
        <v>60</v>
      </c>
      <c r="E23" s="124"/>
      <c r="F23" s="125"/>
      <c r="G23" s="124"/>
      <c r="H23" s="124"/>
      <c r="I23" s="126" t="s">
        <v>72</v>
      </c>
      <c r="J23" s="123"/>
      <c r="K23" s="17"/>
    </row>
    <row r="24" spans="1:11" ht="60" customHeight="1" x14ac:dyDescent="0.2">
      <c r="A24" s="28"/>
      <c r="B24" s="99"/>
      <c r="C24" s="116" t="s">
        <v>73</v>
      </c>
      <c r="D24" s="116">
        <v>180</v>
      </c>
      <c r="E24" s="124"/>
      <c r="F24" s="125"/>
      <c r="G24" s="124"/>
      <c r="H24" s="124"/>
      <c r="I24" s="126" t="s">
        <v>74</v>
      </c>
      <c r="J24" s="123"/>
      <c r="K24" s="17"/>
    </row>
    <row r="25" spans="1:11" ht="30" customHeight="1" x14ac:dyDescent="0.2">
      <c r="A25" s="28"/>
      <c r="B25" s="99"/>
      <c r="C25" s="116" t="s">
        <v>75</v>
      </c>
      <c r="D25" s="116">
        <v>120</v>
      </c>
      <c r="E25" s="124"/>
      <c r="F25" s="125"/>
      <c r="G25" s="124"/>
      <c r="H25" s="124"/>
      <c r="I25" s="126"/>
      <c r="J25" s="123"/>
      <c r="K25" s="17"/>
    </row>
    <row r="26" spans="1:11" ht="16.5" customHeight="1" x14ac:dyDescent="0.2">
      <c r="A26" s="28"/>
      <c r="B26" s="139"/>
      <c r="C26" s="128"/>
      <c r="D26" s="128"/>
      <c r="E26" s="129"/>
      <c r="F26" s="130"/>
      <c r="G26" s="131"/>
      <c r="H26" s="132"/>
      <c r="I26" s="133"/>
      <c r="J26" s="129"/>
      <c r="K26" s="17"/>
    </row>
    <row r="27" spans="1:11" ht="26.25" customHeight="1" x14ac:dyDescent="0.2">
      <c r="A27" s="28"/>
      <c r="B27" s="98" t="s">
        <v>68</v>
      </c>
      <c r="C27" s="108" t="s">
        <v>34</v>
      </c>
      <c r="D27" s="109">
        <f>SUM(D28:D30) / 60</f>
        <v>4</v>
      </c>
      <c r="E27" s="110">
        <f>SUM(E30:E35)/60</f>
        <v>0</v>
      </c>
      <c r="F27" s="111" t="s">
        <v>16</v>
      </c>
      <c r="G27" s="112"/>
      <c r="H27" s="113"/>
      <c r="I27" s="114"/>
      <c r="J27" s="115"/>
      <c r="K27" s="17"/>
    </row>
    <row r="28" spans="1:11" ht="36.75" customHeight="1" x14ac:dyDescent="0.2">
      <c r="A28" s="28"/>
      <c r="B28" s="99"/>
      <c r="C28" s="116" t="s">
        <v>76</v>
      </c>
      <c r="D28" s="117">
        <v>120</v>
      </c>
      <c r="E28" s="118"/>
      <c r="F28" s="119"/>
      <c r="G28" s="120"/>
      <c r="H28" s="121"/>
      <c r="I28" s="122" t="s">
        <v>77</v>
      </c>
      <c r="J28" s="123"/>
      <c r="K28" s="17"/>
    </row>
    <row r="29" spans="1:11" ht="26.25" customHeight="1" x14ac:dyDescent="0.2">
      <c r="A29" s="28"/>
      <c r="B29" s="99"/>
      <c r="C29" s="116" t="s">
        <v>78</v>
      </c>
      <c r="D29" s="116">
        <v>120</v>
      </c>
      <c r="E29" s="124"/>
      <c r="F29" s="125"/>
      <c r="G29" s="124"/>
      <c r="H29" s="124"/>
      <c r="I29" s="126" t="s">
        <v>79</v>
      </c>
      <c r="J29" s="123"/>
      <c r="K29" s="17"/>
    </row>
    <row r="30" spans="1:11" ht="12.75" x14ac:dyDescent="0.2">
      <c r="A30" s="28"/>
      <c r="B30" s="139"/>
      <c r="C30" s="128"/>
      <c r="D30" s="128"/>
      <c r="E30" s="129"/>
      <c r="F30" s="130"/>
      <c r="G30" s="131"/>
      <c r="H30" s="132"/>
      <c r="I30" s="133"/>
      <c r="J30" s="129"/>
      <c r="K30" s="17"/>
    </row>
    <row r="31" spans="1:11" ht="15" customHeight="1" x14ac:dyDescent="0.2">
      <c r="B31" s="101"/>
      <c r="C31" s="134"/>
      <c r="D31" s="134"/>
      <c r="E31" s="135"/>
      <c r="F31" s="136"/>
      <c r="G31" s="113"/>
      <c r="H31" s="113"/>
      <c r="I31" s="137"/>
      <c r="J31" s="115"/>
    </row>
    <row r="32" spans="1:11" ht="12.75" x14ac:dyDescent="0.2">
      <c r="A32" s="14"/>
      <c r="B32" s="100"/>
      <c r="C32" s="128"/>
      <c r="D32" s="128"/>
      <c r="E32" s="129"/>
      <c r="F32" s="130"/>
      <c r="G32" s="131"/>
      <c r="H32" s="132"/>
      <c r="I32" s="133"/>
      <c r="J32" s="129"/>
      <c r="K32" s="17"/>
    </row>
    <row r="33" spans="2:10" ht="45.75" customHeight="1" x14ac:dyDescent="0.2">
      <c r="B33" s="101"/>
      <c r="C33" s="134" t="s">
        <v>20</v>
      </c>
      <c r="D33" s="134">
        <f>D6+D10+D15+D21+D27</f>
        <v>18.5</v>
      </c>
      <c r="E33" s="138">
        <f>E6</f>
        <v>0</v>
      </c>
      <c r="F33" s="136"/>
      <c r="G33" s="113"/>
      <c r="H33" s="113"/>
      <c r="I33" s="137"/>
      <c r="J33" s="115"/>
    </row>
    <row r="34" spans="2:10" ht="45.75" customHeight="1" x14ac:dyDescent="0.2">
      <c r="B34" s="101"/>
      <c r="C34" s="134" t="s">
        <v>28</v>
      </c>
      <c r="D34" s="134">
        <v>20</v>
      </c>
      <c r="E34" s="134"/>
      <c r="F34" s="136"/>
      <c r="G34" s="113"/>
      <c r="H34" s="113"/>
      <c r="I34" s="137"/>
      <c r="J34" s="115"/>
    </row>
    <row r="35" spans="2:10" ht="45.75" customHeight="1" x14ac:dyDescent="0.2">
      <c r="B35" s="101"/>
      <c r="C35" s="134" t="s">
        <v>29</v>
      </c>
      <c r="D35" s="134">
        <f>D34-D33</f>
        <v>1.5</v>
      </c>
      <c r="E35" s="134"/>
      <c r="F35" s="136"/>
      <c r="G35" s="113"/>
      <c r="H35" s="113"/>
      <c r="I35" s="137"/>
      <c r="J35" s="115"/>
    </row>
  </sheetData>
  <mergeCells count="1">
    <mergeCell ref="G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6CA7-8D23-442F-AC3C-7233EBC23584}">
  <dimension ref="A1:V14"/>
  <sheetViews>
    <sheetView zoomScaleNormal="100" workbookViewId="0">
      <selection activeCell="D13" sqref="D13"/>
    </sheetView>
  </sheetViews>
  <sheetFormatPr defaultColWidth="9.140625" defaultRowHeight="15" customHeight="1" x14ac:dyDescent="0.2"/>
  <cols>
    <col min="1" max="1" width="6.85546875" customWidth="1"/>
    <col min="2" max="2" width="5.28515625" style="45" customWidth="1"/>
    <col min="3" max="3" width="28" style="44" customWidth="1"/>
    <col min="4" max="4" width="14.7109375" style="44" customWidth="1"/>
    <col min="5" max="5" width="12.28515625" customWidth="1"/>
    <col min="6" max="6" width="12" style="45" bestFit="1" customWidth="1"/>
    <col min="7" max="7" width="21" customWidth="1"/>
    <col min="8" max="8" width="11.28515625" customWidth="1"/>
    <col min="9" max="9" width="55.42578125" style="66" customWidth="1"/>
    <col min="10" max="10" width="23.5703125" customWidth="1"/>
  </cols>
  <sheetData>
    <row r="1" spans="1:22" ht="43.5" customHeight="1" x14ac:dyDescent="0.25">
      <c r="C1" s="38" t="s">
        <v>50</v>
      </c>
      <c r="D1" s="38"/>
      <c r="G1" s="151" t="s">
        <v>84</v>
      </c>
      <c r="H1" s="152"/>
    </row>
    <row r="2" spans="1:22" ht="12.75" x14ac:dyDescent="0.2">
      <c r="B2" s="46"/>
      <c r="C2" s="39"/>
      <c r="D2" s="39"/>
      <c r="E2" s="13"/>
      <c r="F2" s="46"/>
      <c r="G2" s="13"/>
      <c r="H2" s="13"/>
      <c r="I2" s="92"/>
      <c r="J2" s="13"/>
      <c r="K2" s="28"/>
    </row>
    <row r="3" spans="1:22" ht="12.75" x14ac:dyDescent="0.2">
      <c r="A3" s="14"/>
      <c r="B3" s="47"/>
      <c r="C3" s="65"/>
      <c r="D3" s="40"/>
      <c r="E3" s="15"/>
      <c r="F3" s="52"/>
      <c r="G3" s="16"/>
      <c r="H3" s="16"/>
      <c r="I3" s="93"/>
      <c r="J3" s="82"/>
      <c r="K3" s="17"/>
    </row>
    <row r="4" spans="1:22" s="66" customFormat="1" ht="25.5" customHeight="1" x14ac:dyDescent="0.2">
      <c r="A4" s="67"/>
      <c r="B4" s="68" t="s">
        <v>9</v>
      </c>
      <c r="C4" s="27" t="s">
        <v>10</v>
      </c>
      <c r="D4" s="41" t="s">
        <v>22</v>
      </c>
      <c r="E4" s="69" t="s">
        <v>11</v>
      </c>
      <c r="F4" s="70" t="s">
        <v>12</v>
      </c>
      <c r="G4" s="1" t="s">
        <v>13</v>
      </c>
      <c r="H4" s="83" t="s">
        <v>14</v>
      </c>
      <c r="I4" s="77" t="s">
        <v>21</v>
      </c>
      <c r="J4" s="74" t="s">
        <v>15</v>
      </c>
      <c r="K4" s="71"/>
    </row>
    <row r="5" spans="1:22" ht="12.75" x14ac:dyDescent="0.2">
      <c r="A5" s="14"/>
      <c r="B5" s="48"/>
      <c r="C5" s="42"/>
      <c r="D5" s="42"/>
      <c r="E5" s="18"/>
      <c r="F5" s="53" t="s">
        <v>23</v>
      </c>
      <c r="G5" s="19"/>
      <c r="H5" s="20"/>
      <c r="I5" s="94"/>
      <c r="J5" s="75"/>
      <c r="K5" s="17"/>
    </row>
    <row r="6" spans="1:22" ht="51" customHeight="1" x14ac:dyDescent="0.2">
      <c r="A6" s="21"/>
      <c r="B6" s="49">
        <v>1</v>
      </c>
      <c r="C6" s="34" t="s">
        <v>80</v>
      </c>
      <c r="D6" s="37">
        <f>SUM(D7:D8) / 60</f>
        <v>3</v>
      </c>
      <c r="E6" s="88">
        <f>SUM(E8:E8)/60</f>
        <v>0</v>
      </c>
      <c r="F6" s="54" t="s">
        <v>16</v>
      </c>
      <c r="G6" s="22"/>
      <c r="H6" s="23"/>
      <c r="I6" s="95"/>
      <c r="J6" s="78"/>
      <c r="K6" s="13"/>
    </row>
    <row r="7" spans="1:22" ht="51" customHeight="1" x14ac:dyDescent="0.2">
      <c r="A7" s="21"/>
      <c r="B7" s="51"/>
      <c r="C7" s="32" t="s">
        <v>81</v>
      </c>
      <c r="D7" s="24">
        <v>60</v>
      </c>
      <c r="E7" s="25"/>
      <c r="F7" s="55"/>
      <c r="G7" s="87"/>
      <c r="H7" s="27"/>
      <c r="I7" s="96" t="s">
        <v>82</v>
      </c>
      <c r="J7" s="79"/>
      <c r="K7" s="13"/>
    </row>
    <row r="8" spans="1:22" ht="51" x14ac:dyDescent="0.2">
      <c r="A8" s="14"/>
      <c r="B8" s="51"/>
      <c r="C8" s="32" t="s">
        <v>36</v>
      </c>
      <c r="D8" s="24">
        <v>120</v>
      </c>
      <c r="E8" s="25"/>
      <c r="F8" s="55"/>
      <c r="G8" s="87"/>
      <c r="H8" s="27"/>
      <c r="I8" s="96" t="s">
        <v>83</v>
      </c>
      <c r="J8" s="79"/>
      <c r="K8" s="72" t="s">
        <v>18</v>
      </c>
    </row>
    <row r="9" spans="1:22" ht="12.75" x14ac:dyDescent="0.2">
      <c r="A9" s="14"/>
      <c r="B9" s="48"/>
      <c r="C9" s="42"/>
      <c r="D9" s="42"/>
      <c r="E9" s="18"/>
      <c r="F9" s="53"/>
      <c r="G9" s="19"/>
      <c r="H9" s="20"/>
      <c r="I9" s="94"/>
      <c r="J9" s="80"/>
      <c r="K9" s="17"/>
    </row>
    <row r="10" spans="1:22" ht="15" customHeight="1" x14ac:dyDescent="0.2">
      <c r="B10" s="50"/>
      <c r="C10" s="43"/>
      <c r="D10" s="43"/>
      <c r="E10" s="29"/>
      <c r="F10" s="56"/>
      <c r="G10" s="30"/>
      <c r="H10" s="30"/>
      <c r="I10" s="97"/>
      <c r="J10" s="81"/>
    </row>
    <row r="11" spans="1:22" ht="12.75" x14ac:dyDescent="0.2">
      <c r="A11" s="14"/>
      <c r="B11" s="48"/>
      <c r="C11" s="42"/>
      <c r="D11" s="42"/>
      <c r="E11" s="18"/>
      <c r="F11" s="53"/>
      <c r="G11" s="19"/>
      <c r="H11" s="20"/>
      <c r="I11" s="94"/>
      <c r="J11" s="75"/>
      <c r="K11" s="17"/>
    </row>
    <row r="12" spans="1:22" ht="45.75" customHeight="1" x14ac:dyDescent="0.2">
      <c r="B12" s="50"/>
      <c r="C12" s="43" t="s">
        <v>20</v>
      </c>
      <c r="D12" s="43">
        <f>D6</f>
        <v>3</v>
      </c>
      <c r="E12" s="89">
        <f>E6</f>
        <v>0</v>
      </c>
      <c r="F12" s="56"/>
      <c r="G12" s="30"/>
      <c r="H12" s="30"/>
      <c r="I12" s="97"/>
      <c r="J12" s="76"/>
    </row>
    <row r="13" spans="1:22" ht="45.75" customHeight="1" x14ac:dyDescent="0.2">
      <c r="B13" s="50"/>
      <c r="C13" s="43" t="s">
        <v>28</v>
      </c>
      <c r="D13" s="43">
        <v>20</v>
      </c>
      <c r="E13" s="43"/>
      <c r="F13" s="56"/>
      <c r="G13" s="30"/>
      <c r="H13" s="30"/>
      <c r="I13" s="97"/>
      <c r="J13" s="76"/>
    </row>
    <row r="14" spans="1:22" ht="45.75" customHeight="1" x14ac:dyDescent="0.2">
      <c r="B14" s="50"/>
      <c r="C14" s="43" t="s">
        <v>29</v>
      </c>
      <c r="D14" s="43">
        <f>D13-D12</f>
        <v>17</v>
      </c>
      <c r="E14" s="43"/>
      <c r="F14" s="56"/>
      <c r="G14" s="30"/>
      <c r="H14" s="30"/>
      <c r="I14" s="97"/>
      <c r="J14" s="78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1.4 - 5.4</vt:lpstr>
      <vt:lpstr>Sprint 2 8.4 - 12.4</vt:lpstr>
      <vt:lpstr>Sprint 3 15.4 - 19.4</vt:lpstr>
      <vt:lpstr>Sprint 4 22.4 - 26.4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Patrik Palmgren</dc:creator>
  <cp:keywords/>
  <dc:description/>
  <cp:lastModifiedBy>Roy Hagström</cp:lastModifiedBy>
  <cp:revision/>
  <dcterms:created xsi:type="dcterms:W3CDTF">2013-02-13T11:58:16Z</dcterms:created>
  <dcterms:modified xsi:type="dcterms:W3CDTF">2024-04-08T10:25:39Z</dcterms:modified>
  <cp:category/>
  <cp:contentStatus/>
</cp:coreProperties>
</file>