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pivotCache/pivotCacheDefinition1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Power Bi\Projects\Files-To- Practice - My - PowerBI - Skills\"/>
    </mc:Choice>
  </mc:AlternateContent>
  <xr:revisionPtr revIDLastSave="0" documentId="13_ncr:1_{DADC7DD7-B401-4A6F-8C37-16A5CC9EE52B}" xr6:coauthVersionLast="47" xr6:coauthVersionMax="47" xr10:uidLastSave="{00000000-0000-0000-0000-000000000000}"/>
  <bookViews>
    <workbookView xWindow="-120" yWindow="-120" windowWidth="20730" windowHeight="11160" activeTab="2" xr2:uid="{62360D78-AC97-4E87-888E-A142177D3541}"/>
  </bookViews>
  <sheets>
    <sheet name="Hoja3" sheetId="12" r:id="rId1"/>
    <sheet name="Hoja2" sheetId="14" r:id="rId2"/>
    <sheet name="DashBoard" sheetId="13" r:id="rId3"/>
  </sheets>
  <definedNames>
    <definedName name="_xlcn.WorksheetConnection_Libro1Dim_Costumer1" hidden="1">_xlfn.PQSOURCE("5365cbe1-629d-471f-ad34-c91aeb41204c")</definedName>
    <definedName name="_xlcn.WorksheetConnection_Libro1Dim_Order1" hidden="1">_xlfn.PQSOURCE("5de21585-59cf-4a0e-b3d8-83feecf4e858")</definedName>
    <definedName name="_xlcn.WorksheetConnection_Libro1Dim_Product1" hidden="1">_xlfn.PQSOURCE("50e6a79f-1a10-4447-9b41-e83a1d7fd25a")</definedName>
    <definedName name="_xlcn.WorksheetConnection_Libro1Fact_sales1" hidden="1">_xlfn.PQSOURCE("299792f2-8377-4c6e-9f16-32c7a9eebe7e")</definedName>
    <definedName name="SegmentaciónDeDatos_Category_Name">#N/A</definedName>
    <definedName name="SegmentaciónDeDatos_Order_Region">#N/A</definedName>
    <definedName name="SegmentaciónDeDatos_Order_Status">#N/A</definedName>
    <definedName name="SegmentaciónDeDatos_Shipping_Mode">#N/A</definedName>
    <definedName name="Timeline_order_date__DateOrders">#N/A</definedName>
  </definedNames>
  <calcPr calcId="191029"/>
  <pivotCaches>
    <pivotCache cacheId="0" r:id="rId4"/>
    <pivotCache cacheId="1800" r:id="rId5"/>
    <pivotCache cacheId="1803" r:id="rId6"/>
    <pivotCache cacheId="1806" r:id="rId7"/>
    <pivotCache cacheId="1809" r:id="rId8"/>
    <pivotCache cacheId="1812" r:id="rId9"/>
    <pivotCache cacheId="1815" r:id="rId10"/>
    <pivotCache cacheId="1818" r:id="rId11"/>
    <pivotCache cacheId="1821" r:id="rId12"/>
    <pivotCache cacheId="1824" r:id="rId13"/>
    <pivotCache cacheId="1827" r:id="rId14"/>
    <pivotCache cacheId="1830" r:id="rId15"/>
    <pivotCache cacheId="1833" r:id="rId16"/>
    <pivotCache cacheId="1836" r:id="rId17"/>
    <pivotCache cacheId="1839" r:id="rId18"/>
  </pivotCaches>
  <extLst>
    <ext xmlns:x14="http://schemas.microsoft.com/office/spreadsheetml/2009/9/main" uri="{876F7934-8845-4945-9796-88D515C7AA90}">
      <x14:pivotCaches>
        <pivotCache cacheId="51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55" r:id="rId24"/>
      </x15:timelineCachePivotCaches>
    </ext>
    <ext xmlns:x15="http://schemas.microsoft.com/office/spreadsheetml/2010/11/main" uri="{D0CA8CA8-9F24-4464-BF8E-62219DCF47F9}">
      <x15:timelineCacheRefs>
        <x15:timelineCacheRef r:id="rId2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" name="Fact_sales" connection="WorksheetConnection_Libro1!Fact_sales"/>
          <x15:modelTable id="Dim_Product" name="Dim_Product" connection="WorksheetConnection_Libro1!Dim_Product"/>
          <x15:modelTable id="Dim_Order" name="Dim_Order" connection="WorksheetConnection_Libro1!Dim_Order"/>
          <x15:modelTable id="Dim_Costumer" name="Dim_Costumer" connection="WorksheetConnection_Libro1!Dim_Costumer"/>
        </x15:modelTables>
        <x15:modelRelationships>
          <x15:modelRelationship fromTable="Fact_sales" fromColumn="Customer Id" toTable="Dim_Costumer" toColumn="Customer Id"/>
          <x15:modelRelationship fromTable="Fact_sales" fromColumn="Product Card Id" toTable="Dim_Product" toColumn="Product Card Id"/>
          <x15:modelRelationship fromTable="Fact_sales" fromColumn="Order Id" toTable="Dim_Order" toColumn="Ord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4" l="1"/>
  <c r="B3" i="14"/>
  <c r="B2" i="14"/>
  <c r="C2" i="14"/>
  <c r="E2" i="14" l="1"/>
  <c r="D2" i="14"/>
  <c r="E3" i="14"/>
  <c r="D3" i="14"/>
  <c r="C3" i="14"/>
  <c r="E4" i="14"/>
  <c r="D4" i="14"/>
  <c r="C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2E515B-0318-46EC-9F08-4C28747E23C7}" keepAlive="1" name="Consulta - DataCoSupplyChainDataset" description="Conexión a la consulta 'DataCoSupplyChainDataset' en el libro." type="5" refreshedVersion="8" background="1" saveData="1">
    <dbPr connection="Provider=Microsoft.Mashup.OleDb.1;Data Source=$Workbook$;Location=DataCoSupplyChainDataset;Extended Properties=&quot;&quot;" command="SELECT * FROM [DataCoSupplyChainDataset]"/>
  </connection>
  <connection id="2" xr16:uid="{D4479747-816C-4A79-A51F-81032B9F40F8}" keepAlive="1" name="Consulta - Dim_Costumer" description="Conexión a la consulta 'Dim_Costumer' en el libro." type="5" refreshedVersion="8" background="1" saveData="1">
    <dbPr connection="Provider=Microsoft.Mashup.OleDb.1;Data Source=$Workbook$;Location=Dim_Costumer;Extended Properties=&quot;&quot;" command="SELECT * FROM [Dim_Costumer]"/>
  </connection>
  <connection id="3" xr16:uid="{C1E42F04-FBAA-4534-9285-B4CC3B018809}" keepAlive="1" name="Consulta - Dim_Order" description="Conexión a la consulta 'Dim_Order' en el libro." type="5" refreshedVersion="8" background="1" saveData="1">
    <dbPr connection="Provider=Microsoft.Mashup.OleDb.1;Data Source=$Workbook$;Location=Dim_Order;Extended Properties=&quot;&quot;" command="SELECT * FROM [Dim_Order]"/>
  </connection>
  <connection id="4" xr16:uid="{1A829F8D-FA24-40C8-A47B-568CFF8C7AB9}" keepAlive="1" name="Consulta - Dim_Product" description="Conexión a la consulta 'Dim_Product' en el libro." type="5" refreshedVersion="8" background="1" saveData="1">
    <dbPr connection="Provider=Microsoft.Mashup.OleDb.1;Data Source=$Workbook$;Location=Dim_Product;Extended Properties=&quot;&quot;" command="SELECT * FROM [Dim_Product]"/>
  </connection>
  <connection id="5" xr16:uid="{F9485A30-1A9F-4DC4-BC38-8154CA12498B}" keepAlive="1" name="Consulta - Fact_sales" description="Conexión a la consulta 'Fact_sales' en el libro." type="5" refreshedVersion="8" background="1" saveData="1">
    <dbPr connection="Provider=Microsoft.Mashup.OleDb.1;Data Source=$Workbook$;Location=Fact_sales;Extended Properties=&quot;&quot;" command="SELECT * FROM [Fact_sales]"/>
  </connection>
  <connection id="6" xr16:uid="{3E545847-D14D-4953-B25A-77A5DFE2BAEB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AE457816-DAE1-4349-9075-790382144DEE}" name="WorksheetConnection_Libro1!Dim_Costumer" type="102" refreshedVersion="8" minRefreshableVersion="5">
    <extLst>
      <ext xmlns:x15="http://schemas.microsoft.com/office/spreadsheetml/2010/11/main" uri="{DE250136-89BD-433C-8126-D09CA5730AF9}">
        <x15:connection id="Dim_Costumer">
          <x15:rangePr sourceName="_xlcn.WorksheetConnection_Libro1Dim_Costumer1"/>
        </x15:connection>
      </ext>
    </extLst>
  </connection>
  <connection id="8" xr16:uid="{420C4D60-37D5-4EF1-AB44-99D5C5FE144E}" name="WorksheetConnection_Libro1!Dim_Order" type="102" refreshedVersion="8" minRefreshableVersion="5">
    <extLst>
      <ext xmlns:x15="http://schemas.microsoft.com/office/spreadsheetml/2010/11/main" uri="{DE250136-89BD-433C-8126-D09CA5730AF9}">
        <x15:connection id="Dim_Order">
          <x15:rangePr sourceName="_xlcn.WorksheetConnection_Libro1Dim_Order1"/>
        </x15:connection>
      </ext>
    </extLst>
  </connection>
  <connection id="9" xr16:uid="{97E4EA96-4BD8-4C0E-98C7-942615DDD9DB}" name="WorksheetConnection_Libro1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Libro1Dim_Product1"/>
        </x15:connection>
      </ext>
    </extLst>
  </connection>
  <connection id="10" xr16:uid="{B9D5D2BA-713B-45E8-BB1E-14AE2229D596}" name="WorksheetConnection_Libro1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Libro1Fact_sale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ThisWorkbookDataModel"/>
    <s v="[Measures].[Average Ticket (AOV)]"/>
    <s v="\$#,0.00;(\$#,0.00);\$#,0.00"/>
    <s v="[Dim_Costumer].[Customer Segment].&amp;[Consumer]"/>
    <s v="[Dim_Costumer].[Customer Segment].&amp;[Corporate]"/>
    <s v="[Dim_Costumer].[Customer Segment].&amp;[Home Office]"/>
    <s v="[Measures].[SLA %]"/>
    <s v="0.00%;-0.00%;0.00%"/>
    <s v="[Measures].[Late Delivery Impact]"/>
  </metadataStrings>
  <mdxMetadata count="12">
    <mdx n="0" f="m">
      <t c="1">
        <n x="3"/>
      </t>
    </mdx>
    <mdx n="0" f="v">
      <t c="2" si="2">
        <n x="1"/>
        <n x="3"/>
      </t>
    </mdx>
    <mdx n="0" f="m">
      <t c="1">
        <n x="4"/>
      </t>
    </mdx>
    <mdx n="0" f="v">
      <t c="2" si="2">
        <n x="1"/>
        <n x="4"/>
      </t>
    </mdx>
    <mdx n="0" f="m">
      <t c="1">
        <n x="5"/>
      </t>
    </mdx>
    <mdx n="0" f="v">
      <t c="2" si="2">
        <n x="1"/>
        <n x="5"/>
      </t>
    </mdx>
    <mdx n="0" f="v">
      <t c="2" si="7">
        <n x="6"/>
        <n x="3"/>
      </t>
    </mdx>
    <mdx n="0" f="v">
      <t c="2" si="7">
        <n x="6"/>
        <n x="4"/>
      </t>
    </mdx>
    <mdx n="0" f="v">
      <t c="2" si="7">
        <n x="6"/>
        <n x="5"/>
      </t>
    </mdx>
    <mdx n="0" f="v">
      <t c="2" si="2">
        <n x="8"/>
        <n x="3"/>
      </t>
    </mdx>
    <mdx n="0" f="v">
      <t c="2" si="2">
        <n x="8"/>
        <n x="4"/>
      </t>
    </mdx>
    <mdx n="0" f="v">
      <t c="2" si="2">
        <n x="8"/>
        <n x="5"/>
      </t>
    </mdx>
  </mdx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<sst xmlns="http://schemas.openxmlformats.org/spreadsheetml/2006/main" count="55" uniqueCount="28">
  <si>
    <t>Standard Class</t>
  </si>
  <si>
    <t>First Class</t>
  </si>
  <si>
    <t>Second Class</t>
  </si>
  <si>
    <t>Same Day</t>
  </si>
  <si>
    <t>Macedonia</t>
  </si>
  <si>
    <t>Eritrea</t>
  </si>
  <si>
    <t>República del Congo</t>
  </si>
  <si>
    <t>Sudán del Sur</t>
  </si>
  <si>
    <t>Luxemburgo</t>
  </si>
  <si>
    <t>Guayana Francesa</t>
  </si>
  <si>
    <t>Surinam</t>
  </si>
  <si>
    <t>Belice</t>
  </si>
  <si>
    <t>Guinea Ecuatorial</t>
  </si>
  <si>
    <t>Bután</t>
  </si>
  <si>
    <t>Etiquetas de fila</t>
  </si>
  <si>
    <t>Total general</t>
  </si>
  <si>
    <t>Average Shipping Delay</t>
  </si>
  <si>
    <t>Estado Average Shipping Delay</t>
  </si>
  <si>
    <t>SLA %</t>
  </si>
  <si>
    <t>Late Delivery Impact</t>
  </si>
  <si>
    <t>AOV</t>
  </si>
  <si>
    <t>%SLA</t>
  </si>
  <si>
    <t xml:space="preserve">Late Delivery Impact </t>
  </si>
  <si>
    <t>Total Benefit per Order</t>
  </si>
  <si>
    <t>Total Profit</t>
  </si>
  <si>
    <t>Total Loss</t>
  </si>
  <si>
    <t>Average Ticket (AOV)</t>
  </si>
  <si>
    <t>Delay Loss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</si>
</sst>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%;\-0.00%;0.00%"/>
    <numFmt numFmtId="165" formatCode="0.000"/>
    <numFmt numFmtId="166" formatCode="\$#,##0.00;\(\$#,##0.00\);\$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6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z val="11"/>
        <color rgb="FFFFFF00"/>
        <name val="Aptos Narrow"/>
        <family val="2"/>
        <scheme val="minor"/>
      </font>
    </dxf>
    <dxf>
      <font>
        <color rgb="FFFFFF00"/>
      </font>
      <fill>
        <patternFill patternType="solid">
          <fgColor theme="0"/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F0000"/>
        </patternFill>
      </fill>
    </dxf>
    <dxf>
      <fill>
        <patternFill>
          <f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FF0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FF0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rgb="FFFFFF00"/>
      </font>
      <fill>
        <patternFill>
          <bgColor rgb="FFC00000"/>
        </patternFill>
      </fill>
    </dxf>
  </dxfs>
  <tableStyles count="3" defaultTableStyle="TableStyleMedium2" defaultPivotStyle="PivotStyleLight16">
    <tableStyle name="Estilo de escala de tiempo 1" pivot="0" table="0" count="8" xr9:uid="{E6D60D54-C00F-4576-B789-62C6843575D2}">
      <tableStyleElement type="wholeTable" dxfId="4"/>
      <tableStyleElement type="headerRow" dxfId="3"/>
    </tableStyle>
    <tableStyle name="Estilo de segmentación de datos 1" pivot="0" table="0" count="3" xr9:uid="{6DA7C6DC-A296-4CB5-A63A-C1A5B76247E0}">
      <tableStyleElement type="wholeTable" dxfId="2"/>
      <tableStyleElement type="headerRow" dxfId="1"/>
    </tableStyle>
    <tableStyle name="Estilo de tabla dinámica 1" table="0" count="16" xr9:uid="{1C634E1D-FCC8-4828-8972-05C227B9CB9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  <tableStyleElement type="secondColumnStripe" dxfId="13"/>
      <tableStyleElement type="firstHeaderCell" dxfId="12"/>
      <tableStyleElement type="firstSubtotalColumn" dxfId="11"/>
      <tableStyleElement type="firstSubtotalRow" dxfId="10"/>
      <tableStyleElement type="firstColumnSubheading" dxfId="9"/>
      <tableStyleElement type="secondColumnSubheading" dxfId="8"/>
      <tableStyleElement type="thirdColumnSubheading" dxfId="7"/>
      <tableStyleElement type="thirdRowSubheading" dxfId="6"/>
      <tableStyleElement type="pageFieldValues" dxfId="5"/>
    </tableStyle>
  </tableStyles>
  <colors>
    <mruColors>
      <color rgb="FFB18E0F"/>
      <color rgb="FFA46F04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rgb="FFC00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rgb="FFFFFF00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rgb="FFFFFF00"/>
            <name val="Aptos Narrow"/>
            <family val="2"/>
            <scheme val="minor"/>
          </font>
        </dxf>
        <dxf>
          <font>
            <sz val="9"/>
            <color rgb="FFFFFF00"/>
            <name val="Aptos Narrow"/>
            <family val="2"/>
            <scheme val="minor"/>
          </font>
        </dxf>
        <dxf>
          <font>
            <sz val="9"/>
            <color rgb="FFFFFF00"/>
            <name val="Aptos Narrow"/>
            <family val="2"/>
            <scheme val="minor"/>
          </font>
        </dxf>
        <dxf>
          <font>
            <b/>
            <i val="0"/>
            <sz val="10"/>
            <color rgb="FFFFFF00"/>
            <name val="Aptos Narrow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C4" s="14"/>
        <tr r="D4" s="14"/>
        <tr r="E4" s="14"/>
        <tr r="C3" s="14"/>
        <tr r="D3" s="14"/>
        <tr r="E3" s="14"/>
        <tr r="D2" s="14"/>
        <tr r="E2" s="14"/>
        <tr r="C2" s="14"/>
        <tr r="B2" s="14"/>
        <tr r="B3" s="14"/>
        <tr r="B4" s="14"/>
      </tp>
    </main>
  </volType>
</volType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1" Type="http://schemas.microsoft.com/office/2007/relationships/slicerCache" Target="slicerCaches/slicerCache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63" Type="http://schemas.openxmlformats.org/officeDocument/2006/relationships/customXml" Target="../customXml/item31.xml"/><Relationship Id="rId68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sharedStrings" Target="sharedStrings.xml"/><Relationship Id="rId11" Type="http://schemas.openxmlformats.org/officeDocument/2006/relationships/pivotCacheDefinition" Target="pivotCache/pivotCacheDefinition8.xml"/><Relationship Id="rId24" Type="http://schemas.openxmlformats.org/officeDocument/2006/relationships/pivotCacheDefinition" Target="pivotCache/pivotCacheDefinition17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8" Type="http://schemas.openxmlformats.org/officeDocument/2006/relationships/customXml" Target="../customXml/item26.xml"/><Relationship Id="rId66" Type="http://schemas.openxmlformats.org/officeDocument/2006/relationships/customXml" Target="../customXml/item34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29.xml"/><Relationship Id="rId19" Type="http://schemas.openxmlformats.org/officeDocument/2006/relationships/pivotCacheDefinition" Target="pivotCache/pivotCacheDefinition16.xml"/><Relationship Id="rId14" Type="http://schemas.openxmlformats.org/officeDocument/2006/relationships/pivotCacheDefinition" Target="pivotCache/pivotCacheDefinition11.xml"/><Relationship Id="rId22" Type="http://schemas.microsoft.com/office/2007/relationships/slicerCache" Target="slicerCaches/slicerCache3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56" Type="http://schemas.openxmlformats.org/officeDocument/2006/relationships/customXml" Target="../customXml/item24.xml"/><Relationship Id="rId64" Type="http://schemas.openxmlformats.org/officeDocument/2006/relationships/customXml" Target="../customXml/item32.xml"/><Relationship Id="rId69" Type="http://schemas.openxmlformats.org/officeDocument/2006/relationships/volatileDependencies" Target="volatileDependencies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microsoft.com/office/2011/relationships/timelineCache" Target="timelineCaches/timelineCache1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59" Type="http://schemas.openxmlformats.org/officeDocument/2006/relationships/customXml" Target="../customXml/item27.xml"/><Relationship Id="rId67" Type="http://schemas.openxmlformats.org/officeDocument/2006/relationships/customXml" Target="../customXml/item35.xml"/><Relationship Id="rId20" Type="http://schemas.microsoft.com/office/2007/relationships/slicerCache" Target="slicerCaches/slicerCache1.xml"/><Relationship Id="rId41" Type="http://schemas.openxmlformats.org/officeDocument/2006/relationships/customXml" Target="../customXml/item9.xml"/><Relationship Id="rId54" Type="http://schemas.openxmlformats.org/officeDocument/2006/relationships/customXml" Target="../customXml/item22.xml"/><Relationship Id="rId62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microsoft.com/office/2007/relationships/slicerCache" Target="slicerCaches/slicerCache4.xml"/><Relationship Id="rId28" Type="http://schemas.openxmlformats.org/officeDocument/2006/relationships/styles" Target="style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57" Type="http://schemas.openxmlformats.org/officeDocument/2006/relationships/customXml" Target="../customXml/item25.xml"/><Relationship Id="rId10" Type="http://schemas.openxmlformats.org/officeDocument/2006/relationships/pivotCacheDefinition" Target="pivotCache/pivotCacheDefinition7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60" Type="http://schemas.openxmlformats.org/officeDocument/2006/relationships/customXml" Target="../customXml/item28.xml"/><Relationship Id="rId65" Type="http://schemas.openxmlformats.org/officeDocument/2006/relationships/customXml" Target="../customXml/item33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39" Type="http://schemas.openxmlformats.org/officeDocument/2006/relationships/customXml" Target="../customXml/item7.xml"/><Relationship Id="rId34" Type="http://schemas.openxmlformats.org/officeDocument/2006/relationships/customXml" Target="../customXml/item2.xml"/><Relationship Id="rId50" Type="http://schemas.openxmlformats.org/officeDocument/2006/relationships/customXml" Target="../customXml/item18.xml"/><Relationship Id="rId55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[Dashboardlogistico (version 1).xlsb.xlsx]Hoja3!TablaDinámica2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FF00"/>
                </a:solidFill>
              </a:rPr>
              <a:t>Average</a:t>
            </a:r>
            <a:r>
              <a:rPr lang="en-US" b="1" baseline="0">
                <a:solidFill>
                  <a:srgbClr val="FFFF00"/>
                </a:solidFill>
              </a:rPr>
              <a:t> Shipping Delay</a:t>
            </a:r>
            <a:endParaRPr lang="en-US" b="1">
              <a:solidFill>
                <a:srgbClr val="FFFF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Hoja3!$B$4:$B$8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Hoja3!$C$4:$C$8</c:f>
              <c:numCache>
                <c:formatCode>0.000</c:formatCode>
                <c:ptCount val="4"/>
                <c:pt idx="0">
                  <c:v>1</c:v>
                </c:pt>
                <c:pt idx="1">
                  <c:v>0.48051513631041981</c:v>
                </c:pt>
                <c:pt idx="2">
                  <c:v>1.9663521866431195</c:v>
                </c:pt>
                <c:pt idx="3">
                  <c:v>-1.196989390321313E-2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3-40CB-A27B-FAB038FB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9053151"/>
        <c:axId val="1039053631"/>
      </c:barChart>
      <c:catAx>
        <c:axId val="103905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9053631"/>
        <c:crosses val="autoZero"/>
        <c:auto val="1"/>
        <c:lblAlgn val="ctr"/>
        <c:lblOffset val="100"/>
        <c:noMultiLvlLbl val="0"/>
      </c:catAx>
      <c:valAx>
        <c:axId val="1039053631"/>
        <c:scaling>
          <c:orientation val="minMax"/>
          <c:max val="2.5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solidFill>
            <a:srgbClr val="C000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905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6200" cap="flat" cmpd="sng" algn="ctr">
      <a:solidFill>
        <a:srgbClr val="FFFF00"/>
      </a:solidFill>
      <a:round/>
    </a:ln>
    <a:effectLst>
      <a:softEdge rad="317500"/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[Dashboardlogistico (version 1).xlsb.xlsx]Hoja3!TablaDinámica5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rgbClr val="FFFF00"/>
                </a:solidFill>
              </a:rPr>
              <a:t>% SLA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Hoja3!$B$11:$B$14</c:f>
              <c:strCache>
                <c:ptCount val="3"/>
                <c:pt idx="0">
                  <c:v>Same Day</c:v>
                </c:pt>
                <c:pt idx="1">
                  <c:v>Second Class</c:v>
                </c:pt>
                <c:pt idx="2">
                  <c:v>Standard Class</c:v>
                </c:pt>
              </c:strCache>
            </c:strRef>
          </c:cat>
          <c:val>
            <c:numRef>
              <c:f>Hoja3!$C$11:$C$14</c:f>
              <c:numCache>
                <c:formatCode>0.00%;\-0.00%;0.00%</c:formatCode>
                <c:ptCount val="3"/>
                <c:pt idx="0">
                  <c:v>0.51948486368958025</c:v>
                </c:pt>
                <c:pt idx="1">
                  <c:v>0.20630199377236605</c:v>
                </c:pt>
                <c:pt idx="2">
                  <c:v>0.60464589063869656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43-488E-9DFB-BE3D29AA7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925023"/>
        <c:axId val="651937023"/>
      </c:barChart>
      <c:catAx>
        <c:axId val="6519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937023"/>
        <c:crosses val="autoZero"/>
        <c:auto val="1"/>
        <c:lblAlgn val="ctr"/>
        <c:lblOffset val="100"/>
        <c:noMultiLvlLbl val="0"/>
      </c:catAx>
      <c:valAx>
        <c:axId val="65193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9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6200" cap="flat" cmpd="sng" algn="ctr">
      <a:solidFill>
        <a:schemeClr val="bg1"/>
      </a:solidFill>
      <a:round/>
    </a:ln>
    <a:effectLst>
      <a:glow rad="228600">
        <a:schemeClr val="accent6">
          <a:satMod val="175000"/>
          <a:alpha val="40000"/>
        </a:schemeClr>
      </a:glow>
      <a:softEdge rad="317500"/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[Dashboardlogistico (version 1).xlsb.xlsx]Hoja3!TablaDinámica1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FF00"/>
                </a:solidFill>
              </a:rPr>
              <a:t>Late</a:t>
            </a:r>
            <a:r>
              <a:rPr lang="en-US" b="1" baseline="0">
                <a:solidFill>
                  <a:srgbClr val="FFFF00"/>
                </a:solidFill>
              </a:rPr>
              <a:t> Delivery Impact</a:t>
            </a:r>
            <a:endParaRPr lang="en-US" b="1">
              <a:solidFill>
                <a:srgbClr val="FFFF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9484968726078467E-2"/>
              <c:y val="-4.2211494544496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9484968726078467E-2"/>
              <c:y val="5.2764368180620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18E0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52104369742613"/>
              <c:y val="4.57291190898714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1320365175440245E-2"/>
              <c:y val="-2.11057472722483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Hoja3!$F$10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EF-4680-88DF-5EDC7EC64A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EF-4680-88DF-5EDC7EC64A20}"/>
              </c:ext>
            </c:extLst>
          </c:dPt>
          <c:dPt>
            <c:idx val="2"/>
            <c:bubble3D val="0"/>
            <c:spPr>
              <a:solidFill>
                <a:srgbClr val="B18E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EF-4680-88DF-5EDC7EC64A2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EF-4680-88DF-5EDC7EC64A20}"/>
              </c:ext>
            </c:extLst>
          </c:dPt>
          <c:dLbls>
            <c:dLbl>
              <c:idx val="0"/>
              <c:layout>
                <c:manualLayout>
                  <c:x val="5.9484968726078467E-2"/>
                  <c:y val="-4.22114945444967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EF-4680-88DF-5EDC7EC64A20}"/>
                </c:ext>
              </c:extLst>
            </c:dLbl>
            <c:dLbl>
              <c:idx val="1"/>
              <c:layout>
                <c:manualLayout>
                  <c:x val="5.9484968726078467E-2"/>
                  <c:y val="5.276436818062087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EF-4680-88DF-5EDC7EC64A20}"/>
                </c:ext>
              </c:extLst>
            </c:dLbl>
            <c:dLbl>
              <c:idx val="2"/>
              <c:layout>
                <c:manualLayout>
                  <c:x val="-0.14452104369742613"/>
                  <c:y val="4.572911908987142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EF-4680-88DF-5EDC7EC64A20}"/>
                </c:ext>
              </c:extLst>
            </c:dLbl>
            <c:dLbl>
              <c:idx val="3"/>
              <c:layout>
                <c:manualLayout>
                  <c:x val="-5.1320365175440245E-2"/>
                  <c:y val="-2.11057472722483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EF-4680-88DF-5EDC7EC64A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Hoja3!$E$11:$E$15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Hoja3!$F$11:$F$15</c:f>
              <c:numCache>
                <c:formatCode>\$#,##0.00;\(\$#,##0.00\);\$#,##0.00</c:formatCode>
                <c:ptCount val="4"/>
                <c:pt idx="0">
                  <c:v>358823.749361569</c:v>
                </c:pt>
                <c:pt idx="1">
                  <c:v>58224.549964702011</c:v>
                </c:pt>
                <c:pt idx="2">
                  <c:v>366882.53962448915</c:v>
                </c:pt>
                <c:pt idx="3">
                  <c:v>571477.57979116926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EF-4680-88DF-5EDC7EC64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FF00"/>
                </a:solidFill>
              </a:rPr>
              <a:t>AOV</a:t>
            </a:r>
            <a:r>
              <a:rPr lang="en-US" b="1" baseline="0">
                <a:solidFill>
                  <a:srgbClr val="FFFF00"/>
                </a:solidFill>
              </a:rPr>
              <a:t> VS %SLA By Customer Segment</a:t>
            </a:r>
            <a:endParaRPr lang="en-US" b="1">
              <a:solidFill>
                <a:srgbClr val="FFFF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"Home Office","Consumer","Corporate"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Hoja2!$C$2:$C$4</c:f>
              <c:numCache>
                <c:formatCode>General</c:formatCode>
                <c:ptCount val="3"/>
                <c:pt idx="0">
                  <c:v>501.52759574760358</c:v>
                </c:pt>
                <c:pt idx="1">
                  <c:v>503.59777952314994</c:v>
                </c:pt>
                <c:pt idx="2">
                  <c:v>498.2535797845527</c:v>
                </c:pt>
              </c:numCache>
            </c:numRef>
          </c:xVal>
          <c:yVal>
            <c:numRef>
              <c:f>Hoja2!$D$2:$D$4</c:f>
              <c:numCache>
                <c:formatCode>General</c:formatCode>
                <c:ptCount val="3"/>
                <c:pt idx="0">
                  <c:v>0.42841934414213162</c:v>
                </c:pt>
                <c:pt idx="1">
                  <c:v>0.43213329366260039</c:v>
                </c:pt>
                <c:pt idx="2">
                  <c:v>0.42604501607717044</c:v>
                </c:pt>
              </c:numCache>
            </c:numRef>
          </c:yVal>
          <c:bubbleSize>
            <c:numRef>
              <c:f>Hoja2!$E$2:$E$4</c:f>
              <c:numCache>
                <c:formatCode>General</c:formatCode>
                <c:ptCount val="3"/>
                <c:pt idx="0">
                  <c:v>700374.34967856598</c:v>
                </c:pt>
                <c:pt idx="1">
                  <c:v>404971.25926154625</c:v>
                </c:pt>
                <c:pt idx="2">
                  <c:v>250062.80980181729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7F6-4DA3-A507-E51A422929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956519200"/>
        <c:axId val="1956494240"/>
      </c:bubbleChart>
      <c:valAx>
        <c:axId val="195651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6494240"/>
        <c:crosses val="autoZero"/>
        <c:crossBetween val="midCat"/>
      </c:valAx>
      <c:valAx>
        <c:axId val="19564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651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[Dashboardlogistico (version 1).xlsb.xlsx]Hoja3!TablaDinámica12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Hoja3!$K$9:$K$14</c:f>
              <c:strCache>
                <c:ptCount val="5"/>
                <c:pt idx="0">
                  <c:v>Surinam</c:v>
                </c:pt>
                <c:pt idx="1">
                  <c:v>República del Congo</c:v>
                </c:pt>
                <c:pt idx="2">
                  <c:v>Belice</c:v>
                </c:pt>
                <c:pt idx="3">
                  <c:v>Guayana Francesa</c:v>
                </c:pt>
                <c:pt idx="4">
                  <c:v>Macedonia</c:v>
                </c:pt>
              </c:strCache>
            </c:strRef>
          </c:cat>
          <c:val>
            <c:numRef>
              <c:f>Hoja3!$L$9:$L$14</c:f>
              <c:numCache>
                <c:formatCode>0.000</c:formatCode>
                <c:ptCount val="5"/>
                <c:pt idx="0">
                  <c:v>-2</c:v>
                </c:pt>
                <c:pt idx="1">
                  <c:v>-2</c:v>
                </c:pt>
                <c:pt idx="2">
                  <c:v>-1.6</c:v>
                </c:pt>
                <c:pt idx="3">
                  <c:v>-1.3333333333333333</c:v>
                </c:pt>
                <c:pt idx="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4-4DA1-AA73-C52042636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56836144"/>
        <c:axId val="456808304"/>
      </c:barChart>
      <c:catAx>
        <c:axId val="45683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6808304"/>
        <c:crosses val="autoZero"/>
        <c:auto val="1"/>
        <c:lblAlgn val="ctr"/>
        <c:lblOffset val="100"/>
        <c:noMultiLvlLbl val="0"/>
      </c:catAx>
      <c:valAx>
        <c:axId val="45680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 b="1">
                    <a:solidFill>
                      <a:srgbClr val="FFFF00"/>
                    </a:solidFill>
                  </a:rPr>
                  <a:t>Average</a:t>
                </a:r>
                <a:r>
                  <a:rPr lang="es-CO" sz="1400" b="1" baseline="0">
                    <a:solidFill>
                      <a:srgbClr val="FFFF00"/>
                    </a:solidFill>
                  </a:rPr>
                  <a:t> Shipping Delay</a:t>
                </a:r>
                <a:endParaRPr lang="es-CO" sz="1400" b="1">
                  <a:solidFill>
                    <a:srgbClr val="FFFF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683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[Dashboardlogistico (version 1).xlsb.xlsx]Hoja3!TablaDinámica13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Hoja3!$L$17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Hoja3!$K$18:$K$23</c:f>
              <c:strCache>
                <c:ptCount val="5"/>
                <c:pt idx="0">
                  <c:v>Bután</c:v>
                </c:pt>
                <c:pt idx="1">
                  <c:v>Eritrea</c:v>
                </c:pt>
                <c:pt idx="2">
                  <c:v>Guinea Ecuatorial</c:v>
                </c:pt>
                <c:pt idx="3">
                  <c:v>Luxemburgo</c:v>
                </c:pt>
                <c:pt idx="4">
                  <c:v>Sudán del Sur</c:v>
                </c:pt>
              </c:strCache>
            </c:strRef>
          </c:cat>
          <c:val>
            <c:numRef>
              <c:f>Hoja3!$L$18:$L$23</c:f>
              <c:numCache>
                <c:formatCode>0.000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2.7777777777777777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2-4C5C-9DC0-D554BBF44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01104"/>
        <c:axId val="456783824"/>
      </c:barChart>
      <c:catAx>
        <c:axId val="45680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6783824"/>
        <c:crosses val="autoZero"/>
        <c:auto val="1"/>
        <c:lblAlgn val="ctr"/>
        <c:lblOffset val="100"/>
        <c:noMultiLvlLbl val="0"/>
      </c:catAx>
      <c:valAx>
        <c:axId val="45678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 b="1" i="0" u="none" strike="noStrike" kern="1200" baseline="0">
                    <a:solidFill>
                      <a:srgbClr val="FFFF00"/>
                    </a:solidFill>
                  </a:rPr>
                  <a:t>Average Shipping Delay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s-CO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680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customXml" Target="../ink/ink3.xml"/><Relationship Id="rId18" Type="http://schemas.openxmlformats.org/officeDocument/2006/relationships/image" Target="../media/image6.png"/><Relationship Id="rId26" Type="http://schemas.openxmlformats.org/officeDocument/2006/relationships/image" Target="../media/image10.png"/><Relationship Id="rId3" Type="http://schemas.openxmlformats.org/officeDocument/2006/relationships/chart" Target="../charts/chart3.xml"/><Relationship Id="rId7" Type="http://schemas.openxmlformats.org/officeDocument/2006/relationships/customXml" Target="../ink/ink1.xml"/><Relationship Id="rId12" Type="http://schemas.openxmlformats.org/officeDocument/2006/relationships/image" Target="../media/image3.png"/><Relationship Id="rId25" Type="http://schemas.openxmlformats.org/officeDocument/2006/relationships/customXml" Target="../ink/ink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24" Type="http://schemas.openxmlformats.org/officeDocument/2006/relationships/image" Target="../media/image9.png"/><Relationship Id="rId5" Type="http://schemas.openxmlformats.org/officeDocument/2006/relationships/chart" Target="../charts/chart5.xml"/><Relationship Id="rId15" Type="http://schemas.openxmlformats.org/officeDocument/2006/relationships/customXml" Target="../ink/ink4.xml"/><Relationship Id="rId23" Type="http://schemas.openxmlformats.org/officeDocument/2006/relationships/customXml" Target="../ink/ink6.xml"/><Relationship Id="rId28" Type="http://schemas.openxmlformats.org/officeDocument/2006/relationships/image" Target="../media/image3.svg"/><Relationship Id="rId19" Type="http://schemas.openxmlformats.org/officeDocument/2006/relationships/customXml" Target="../ink/ink5.xml"/><Relationship Id="rId4" Type="http://schemas.openxmlformats.org/officeDocument/2006/relationships/chart" Target="../charts/chart4.xml"/><Relationship Id="rId9" Type="http://schemas.openxmlformats.org/officeDocument/2006/relationships/customXml" Target="../ink/ink2.xml"/><Relationship Id="rId14" Type="http://schemas.openxmlformats.org/officeDocument/2006/relationships/image" Target="../media/image4.png"/><Relationship Id="rId22" Type="http://schemas.openxmlformats.org/officeDocument/2006/relationships/image" Target="../media/image8.png"/><Relationship Id="rId27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47934</xdr:colOff>
      <xdr:row>4</xdr:row>
      <xdr:rowOff>114680</xdr:rowOff>
    </xdr:from>
    <xdr:to>
      <xdr:col>10</xdr:col>
      <xdr:colOff>56319</xdr:colOff>
      <xdr:row>18</xdr:row>
      <xdr:rowOff>190878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B7404D-6041-477E-9718-667BE6C1F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565547</xdr:colOff>
      <xdr:row>4</xdr:row>
      <xdr:rowOff>15618</xdr:rowOff>
    </xdr:from>
    <xdr:to>
      <xdr:col>19</xdr:col>
      <xdr:colOff>246142</xdr:colOff>
      <xdr:row>18</xdr:row>
      <xdr:rowOff>160348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A22AAC-D200-441D-A393-80575887B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541704</xdr:colOff>
      <xdr:row>19</xdr:row>
      <xdr:rowOff>158295</xdr:rowOff>
    </xdr:from>
    <xdr:to>
      <xdr:col>19</xdr:col>
      <xdr:colOff>33787</xdr:colOff>
      <xdr:row>38</xdr:row>
      <xdr:rowOff>149186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BA3B8AA-5AB9-4D01-8729-4B091C08D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680357</xdr:colOff>
      <xdr:row>38</xdr:row>
      <xdr:rowOff>27212</xdr:rowOff>
    </xdr:from>
    <xdr:to>
      <xdr:col>19</xdr:col>
      <xdr:colOff>32845</xdr:colOff>
      <xdr:row>60</xdr:row>
      <xdr:rowOff>131378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1E06D5-546A-4944-8ADA-1CEFC7123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675146</xdr:colOff>
      <xdr:row>31</xdr:row>
      <xdr:rowOff>27173</xdr:rowOff>
    </xdr:from>
    <xdr:to>
      <xdr:col>9</xdr:col>
      <xdr:colOff>2645497</xdr:colOff>
      <xdr:row>45</xdr:row>
      <xdr:rowOff>42760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48A83F2-D8EE-4D36-BDDD-5A68F683F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487127</xdr:colOff>
      <xdr:row>45</xdr:row>
      <xdr:rowOff>101231</xdr:rowOff>
    </xdr:from>
    <xdr:to>
      <xdr:col>9</xdr:col>
      <xdr:colOff>2462182</xdr:colOff>
      <xdr:row>59</xdr:row>
      <xdr:rowOff>116817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3CB96A4-DE95-42BA-8B0D-D0B3E4E39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340936</xdr:colOff>
      <xdr:row>26</xdr:row>
      <xdr:rowOff>128235</xdr:rowOff>
    </xdr:from>
    <xdr:to>
      <xdr:col>10</xdr:col>
      <xdr:colOff>155728</xdr:colOff>
      <xdr:row>62</xdr:row>
      <xdr:rowOff>74838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BEE67410-9C35-E977-BBEA-ED6D5D04EB46}"/>
            </a:ext>
          </a:extLst>
        </xdr:cNvPr>
        <xdr:cNvSpPr/>
      </xdr:nvSpPr>
      <xdr:spPr>
        <a:xfrm>
          <a:off x="4912936" y="5081235"/>
          <a:ext cx="5856363" cy="6804603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162971</xdr:colOff>
      <xdr:row>59</xdr:row>
      <xdr:rowOff>38574</xdr:rowOff>
    </xdr:from>
    <xdr:to>
      <xdr:col>9</xdr:col>
      <xdr:colOff>475712</xdr:colOff>
      <xdr:row>62</xdr:row>
      <xdr:rowOff>137330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8A45C33-111E-323E-040B-E1FA4AC24EA1}"/>
            </a:ext>
          </a:extLst>
        </xdr:cNvPr>
        <xdr:cNvSpPr txBox="1"/>
      </xdr:nvSpPr>
      <xdr:spPr>
        <a:xfrm>
          <a:off x="6632782" y="12996168"/>
          <a:ext cx="1804392" cy="691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 baseline="0">
              <a:solidFill>
                <a:srgbClr val="FFFF00"/>
              </a:solidFill>
            </a:rPr>
            <a:t>Critical 5 Countries</a:t>
          </a:r>
          <a:endParaRPr lang="es-CO" sz="1800" b="1">
            <a:solidFill>
              <a:srgbClr val="FFFF00"/>
            </a:solidFill>
          </a:endParaRPr>
        </a:p>
      </xdr:txBody>
    </xdr:sp>
    <xdr:clientData/>
  </xdr:twoCellAnchor>
  <xdr:twoCellAnchor>
    <xdr:from>
      <xdr:col>8</xdr:col>
      <xdr:colOff>115722</xdr:colOff>
      <xdr:row>26</xdr:row>
      <xdr:rowOff>109669</xdr:rowOff>
    </xdr:from>
    <xdr:to>
      <xdr:col>9</xdr:col>
      <xdr:colOff>428463</xdr:colOff>
      <xdr:row>30</xdr:row>
      <xdr:rowOff>17925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FDD073FD-A8FD-4616-8F5B-539606B65660}"/>
            </a:ext>
          </a:extLst>
        </xdr:cNvPr>
        <xdr:cNvSpPr txBox="1"/>
      </xdr:nvSpPr>
      <xdr:spPr>
        <a:xfrm>
          <a:off x="6585533" y="6543537"/>
          <a:ext cx="1804392" cy="699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 baseline="0">
              <a:solidFill>
                <a:srgbClr val="FFFF00"/>
              </a:solidFill>
            </a:rPr>
            <a:t>Top 5 Countries</a:t>
          </a:r>
          <a:endParaRPr lang="es-CO" sz="1800" b="1">
            <a:solidFill>
              <a:srgbClr val="FFFF00"/>
            </a:solidFill>
          </a:endParaRPr>
        </a:p>
      </xdr:txBody>
    </xdr:sp>
    <xdr:clientData/>
  </xdr:twoCellAnchor>
  <xdr:twoCellAnchor>
    <xdr:from>
      <xdr:col>6</xdr:col>
      <xdr:colOff>476292</xdr:colOff>
      <xdr:row>4</xdr:row>
      <xdr:rowOff>32469</xdr:rowOff>
    </xdr:from>
    <xdr:to>
      <xdr:col>10</xdr:col>
      <xdr:colOff>291084</xdr:colOff>
      <xdr:row>26</xdr:row>
      <xdr:rowOff>11659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E42334A7-C793-4A96-856D-A71EC8947D30}"/>
            </a:ext>
          </a:extLst>
        </xdr:cNvPr>
        <xdr:cNvSpPr/>
      </xdr:nvSpPr>
      <xdr:spPr>
        <a:xfrm>
          <a:off x="4995129" y="829911"/>
          <a:ext cx="5839908" cy="436512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463935</xdr:colOff>
      <xdr:row>19</xdr:row>
      <xdr:rowOff>57371</xdr:rowOff>
    </xdr:from>
    <xdr:to>
      <xdr:col>19</xdr:col>
      <xdr:colOff>352314</xdr:colOff>
      <xdr:row>37</xdr:row>
      <xdr:rowOff>57371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39A8165E-9C46-416C-81C0-4913E750FAF7}"/>
            </a:ext>
          </a:extLst>
        </xdr:cNvPr>
        <xdr:cNvSpPr/>
      </xdr:nvSpPr>
      <xdr:spPr>
        <a:xfrm>
          <a:off x="11147381" y="3481222"/>
          <a:ext cx="8666825" cy="3243649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400092</xdr:colOff>
      <xdr:row>37</xdr:row>
      <xdr:rowOff>125186</xdr:rowOff>
    </xdr:from>
    <xdr:to>
      <xdr:col>19</xdr:col>
      <xdr:colOff>462643</xdr:colOff>
      <xdr:row>62</xdr:row>
      <xdr:rowOff>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6987B89-9AC2-4BC6-811D-C8BBEDB862FF}"/>
            </a:ext>
          </a:extLst>
        </xdr:cNvPr>
        <xdr:cNvSpPr/>
      </xdr:nvSpPr>
      <xdr:spPr>
        <a:xfrm>
          <a:off x="10976126" y="7416738"/>
          <a:ext cx="8700741" cy="4801538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643140</xdr:colOff>
      <xdr:row>2</xdr:row>
      <xdr:rowOff>76275</xdr:rowOff>
    </xdr:from>
    <xdr:to>
      <xdr:col>6</xdr:col>
      <xdr:colOff>643500</xdr:colOff>
      <xdr:row>2</xdr:row>
      <xdr:rowOff>76635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4EECCFED-08B1-142D-85D4-83CCE02F95CD}"/>
                </a:ext>
              </a:extLst>
            </xdr14:cNvPr>
            <xdr14:cNvContentPartPr/>
          </xdr14:nvContentPartPr>
          <xdr14:nvPr macro=""/>
          <xdr14:xfrm>
            <a:off x="5276924" y="436680"/>
            <a:ext cx="360" cy="360"/>
          </xdr14:xfrm>
        </xdr:contentPart>
      </mc:Choice>
      <mc:Fallback xmlns="">
        <xdr:pic>
          <xdr:nvPicPr>
            <xdr:cNvPr id="20" name="Entrada de lápiz 19">
              <a:extLst>
                <a:ext uri="{FF2B5EF4-FFF2-40B4-BE49-F238E27FC236}">
                  <a16:creationId xmlns:a16="http://schemas.microsoft.com/office/drawing/2014/main" id="{4EECCFED-08B1-142D-85D4-83CCE02F95C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270804" y="43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643944</xdr:colOff>
      <xdr:row>2</xdr:row>
      <xdr:rowOff>74148</xdr:rowOff>
    </xdr:from>
    <xdr:to>
      <xdr:col>10</xdr:col>
      <xdr:colOff>644304</xdr:colOff>
      <xdr:row>3</xdr:row>
      <xdr:rowOff>110682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Entrada de lápiz 23">
              <a:extLst>
                <a:ext uri="{FF2B5EF4-FFF2-40B4-BE49-F238E27FC236}">
                  <a16:creationId xmlns:a16="http://schemas.microsoft.com/office/drawing/2014/main" id="{6FDD0144-236B-391C-6918-BC7797A28A9D}"/>
                </a:ext>
              </a:extLst>
            </xdr14:cNvPr>
            <xdr14:cNvContentPartPr/>
          </xdr14:nvContentPartPr>
          <xdr14:nvPr macro=""/>
          <xdr14:xfrm>
            <a:off x="11263306" y="1057047"/>
            <a:ext cx="360" cy="225683"/>
          </xdr14:xfrm>
        </xdr:contentPart>
      </mc:Choice>
      <mc:Fallback xmlns="">
        <xdr:pic>
          <xdr:nvPicPr>
            <xdr:cNvPr id="24" name="Entrada de lápiz 23">
              <a:extLst>
                <a:ext uri="{FF2B5EF4-FFF2-40B4-BE49-F238E27FC236}">
                  <a16:creationId xmlns:a16="http://schemas.microsoft.com/office/drawing/2014/main" id="{6FDD0144-236B-391C-6918-BC7797A28A9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257186" y="1051090"/>
              <a:ext cx="12600" cy="2375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642558</xdr:colOff>
      <xdr:row>3</xdr:row>
      <xdr:rowOff>127552</xdr:rowOff>
    </xdr:from>
    <xdr:to>
      <xdr:col>19</xdr:col>
      <xdr:colOff>482604</xdr:colOff>
      <xdr:row>3</xdr:row>
      <xdr:rowOff>127912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B779A8E4-DC2C-EB43-7FF7-8C3D481A5DFD}"/>
                </a:ext>
              </a:extLst>
            </xdr14:cNvPr>
            <xdr14:cNvContentPartPr/>
          </xdr14:nvContentPartPr>
          <xdr14:nvPr macro=""/>
          <xdr14:xfrm>
            <a:off x="11259758" y="699052"/>
            <a:ext cx="8552242" cy="360"/>
          </xdr14:xfrm>
        </xdr:contentPart>
      </mc:Choice>
      <mc:Fallback xmlns=""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B779A8E4-DC2C-EB43-7FF7-8C3D481A5DF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1253558" y="692932"/>
              <a:ext cx="8564642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205019</xdr:colOff>
      <xdr:row>2</xdr:row>
      <xdr:rowOff>127756</xdr:rowOff>
    </xdr:from>
    <xdr:to>
      <xdr:col>6</xdr:col>
      <xdr:colOff>250738</xdr:colOff>
      <xdr:row>26</xdr:row>
      <xdr:rowOff>73821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9" name="Entrada de lápiz 28">
              <a:extLst>
                <a:ext uri="{FF2B5EF4-FFF2-40B4-BE49-F238E27FC236}">
                  <a16:creationId xmlns:a16="http://schemas.microsoft.com/office/drawing/2014/main" id="{97760AFF-69BE-6645-8F1A-77475B282ACD}"/>
                </a:ext>
              </a:extLst>
            </xdr14:cNvPr>
            <xdr14:cNvContentPartPr/>
          </xdr14:nvContentPartPr>
          <xdr14:nvPr macro=""/>
          <xdr14:xfrm>
            <a:off x="4777019" y="1727956"/>
            <a:ext cx="45719" cy="4518064"/>
          </xdr14:xfrm>
        </xdr:contentPart>
      </mc:Choice>
      <mc:Fallback xmlns="">
        <xdr:pic>
          <xdr:nvPicPr>
            <xdr:cNvPr id="29" name="Entrada de lápiz 28">
              <a:extLst>
                <a:ext uri="{FF2B5EF4-FFF2-40B4-BE49-F238E27FC236}">
                  <a16:creationId xmlns:a16="http://schemas.microsoft.com/office/drawing/2014/main" id="{97760AFF-69BE-6645-8F1A-77475B282ACD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832684" y="482702"/>
              <a:ext cx="12960" cy="43377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208710</xdr:colOff>
      <xdr:row>26</xdr:row>
      <xdr:rowOff>75480</xdr:rowOff>
    </xdr:from>
    <xdr:to>
      <xdr:col>10</xdr:col>
      <xdr:colOff>362070</xdr:colOff>
      <xdr:row>37</xdr:row>
      <xdr:rowOff>133139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7" name="Entrada de lápiz 36">
              <a:extLst>
                <a:ext uri="{FF2B5EF4-FFF2-40B4-BE49-F238E27FC236}">
                  <a16:creationId xmlns:a16="http://schemas.microsoft.com/office/drawing/2014/main" id="{7DAA86C8-72CB-8110-40BE-473205CFEC3B}"/>
                </a:ext>
              </a:extLst>
            </xdr14:cNvPr>
            <xdr14:cNvContentPartPr/>
          </xdr14:nvContentPartPr>
          <xdr14:nvPr macro=""/>
          <xdr14:xfrm>
            <a:off x="10819560" y="5028480"/>
            <a:ext cx="153360" cy="2153160"/>
          </xdr14:xfrm>
        </xdr:contentPart>
      </mc:Choice>
      <mc:Fallback xmlns="">
        <xdr:pic>
          <xdr:nvPicPr>
            <xdr:cNvPr id="37" name="Entrada de lápiz 36">
              <a:extLst>
                <a:ext uri="{FF2B5EF4-FFF2-40B4-BE49-F238E27FC236}">
                  <a16:creationId xmlns:a16="http://schemas.microsoft.com/office/drawing/2014/main" id="{7DAA86C8-72CB-8110-40BE-473205CFEC3B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813440" y="5022701"/>
              <a:ext cx="165600" cy="21647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380070</xdr:colOff>
      <xdr:row>37</xdr:row>
      <xdr:rowOff>132780</xdr:rowOff>
    </xdr:from>
    <xdr:to>
      <xdr:col>19</xdr:col>
      <xdr:colOff>477304</xdr:colOff>
      <xdr:row>37</xdr:row>
      <xdr:rowOff>133500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39" name="Entrada de lápiz 38">
              <a:extLst>
                <a:ext uri="{FF2B5EF4-FFF2-40B4-BE49-F238E27FC236}">
                  <a16:creationId xmlns:a16="http://schemas.microsoft.com/office/drawing/2014/main" id="{035DD853-E078-80A1-9419-9D96E9FE5EFB}"/>
                </a:ext>
              </a:extLst>
            </xdr14:cNvPr>
            <xdr14:cNvContentPartPr/>
          </xdr14:nvContentPartPr>
          <xdr14:nvPr macro=""/>
          <xdr14:xfrm>
            <a:off x="10990920" y="7181280"/>
            <a:ext cx="8803080" cy="720"/>
          </xdr14:xfrm>
        </xdr:contentPart>
      </mc:Choice>
      <mc:Fallback xmlns="">
        <xdr:pic>
          <xdr:nvPicPr>
            <xdr:cNvPr id="39" name="Entrada de lápiz 38">
              <a:extLst>
                <a:ext uri="{FF2B5EF4-FFF2-40B4-BE49-F238E27FC236}">
                  <a16:creationId xmlns:a16="http://schemas.microsoft.com/office/drawing/2014/main" id="{035DD853-E078-80A1-9419-9D96E9FE5EF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984727" y="7169040"/>
              <a:ext cx="8815467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475500</xdr:colOff>
      <xdr:row>3</xdr:row>
      <xdr:rowOff>138484</xdr:rowOff>
    </xdr:from>
    <xdr:to>
      <xdr:col>19</xdr:col>
      <xdr:colOff>476220</xdr:colOff>
      <xdr:row>37</xdr:row>
      <xdr:rowOff>132779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1" name="Entrada de lápiz 40">
              <a:extLst>
                <a:ext uri="{FF2B5EF4-FFF2-40B4-BE49-F238E27FC236}">
                  <a16:creationId xmlns:a16="http://schemas.microsoft.com/office/drawing/2014/main" id="{3F433820-89F1-D2F9-3CE2-9EDC543EBCF9}"/>
                </a:ext>
              </a:extLst>
            </xdr14:cNvPr>
            <xdr14:cNvContentPartPr/>
          </xdr14:nvContentPartPr>
          <xdr14:nvPr macro=""/>
          <xdr14:xfrm>
            <a:off x="19812601" y="705931"/>
            <a:ext cx="720" cy="6425360"/>
          </xdr14:xfrm>
        </xdr:contentPart>
      </mc:Choice>
      <mc:Fallback xmlns="">
        <xdr:pic>
          <xdr:nvPicPr>
            <xdr:cNvPr id="41" name="Entrada de lápiz 40">
              <a:extLst>
                <a:ext uri="{FF2B5EF4-FFF2-40B4-BE49-F238E27FC236}">
                  <a16:creationId xmlns:a16="http://schemas.microsoft.com/office/drawing/2014/main" id="{3F433820-89F1-D2F9-3CE2-9EDC543EBCF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9800361" y="700202"/>
              <a:ext cx="25200" cy="6436818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201736</xdr:colOff>
      <xdr:row>1</xdr:row>
      <xdr:rowOff>420016</xdr:rowOff>
    </xdr:from>
    <xdr:to>
      <xdr:col>20</xdr:col>
      <xdr:colOff>77914</xdr:colOff>
      <xdr:row>5</xdr:row>
      <xdr:rowOff>70304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8B523A18-D372-4AA9-95F0-7F79A0CA21ED}"/>
            </a:ext>
          </a:extLst>
        </xdr:cNvPr>
        <xdr:cNvSpPr txBox="1"/>
      </xdr:nvSpPr>
      <xdr:spPr>
        <a:xfrm>
          <a:off x="18084155" y="604371"/>
          <a:ext cx="2180614" cy="648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 baseline="0">
              <a:solidFill>
                <a:srgbClr val="00B050"/>
              </a:solidFill>
            </a:rPr>
            <a:t>Shipping Mode</a:t>
          </a:r>
          <a:endParaRPr lang="es-CO" sz="1800" b="1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712931</xdr:colOff>
      <xdr:row>0</xdr:row>
      <xdr:rowOff>357286</xdr:rowOff>
    </xdr:from>
    <xdr:to>
      <xdr:col>10</xdr:col>
      <xdr:colOff>2286260</xdr:colOff>
      <xdr:row>3</xdr:row>
      <xdr:rowOff>51780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9957474D-2467-3CBD-8B22-9F6BA720D108}"/>
            </a:ext>
          </a:extLst>
        </xdr:cNvPr>
        <xdr:cNvGrpSpPr/>
      </xdr:nvGrpSpPr>
      <xdr:grpSpPr>
        <a:xfrm>
          <a:off x="13522414" y="357286"/>
          <a:ext cx="1573329" cy="1599494"/>
          <a:chOff x="12123341" y="460565"/>
          <a:chExt cx="1576473" cy="849654"/>
        </a:xfrm>
      </xdr:grpSpPr>
      <xdr:sp macro="" textlink="Hoja3!G4">
        <xdr:nvSpPr>
          <xdr:cNvPr id="46" name="Rectángulo 45">
            <a:extLst>
              <a:ext uri="{FF2B5EF4-FFF2-40B4-BE49-F238E27FC236}">
                <a16:creationId xmlns:a16="http://schemas.microsoft.com/office/drawing/2014/main" id="{4512F767-0193-BB8E-9BD1-65D5187E0CB3}"/>
              </a:ext>
            </a:extLst>
          </xdr:cNvPr>
          <xdr:cNvSpPr/>
        </xdr:nvSpPr>
        <xdr:spPr>
          <a:xfrm>
            <a:off x="12123341" y="757826"/>
            <a:ext cx="1575218" cy="552393"/>
          </a:xfrm>
          <a:prstGeom prst="rect">
            <a:avLst/>
          </a:prstGeom>
          <a:solidFill>
            <a:srgbClr val="FFC000"/>
          </a:solidFill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285E6EB-E230-4C5C-AA15-F4CC6D3509D7}" type="TxLink">
              <a:rPr lang="en-US" sz="3200" b="1" i="0" u="none" strike="noStrike">
                <a:solidFill>
                  <a:srgbClr val="FF0000"/>
                </a:solidFill>
                <a:latin typeface="Aptos Narrow"/>
              </a:rPr>
              <a:t>42.91%</a:t>
            </a:fld>
            <a:endParaRPr lang="es-CO" sz="3200" b="1">
              <a:solidFill>
                <a:srgbClr val="FF0000"/>
              </a:solidFill>
            </a:endParaRPr>
          </a:p>
        </xdr:txBody>
      </xdr:sp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DD9E9F25-5C8F-4B56-9D4E-A3B47024DCE1}"/>
              </a:ext>
            </a:extLst>
          </xdr:cNvPr>
          <xdr:cNvSpPr/>
        </xdr:nvSpPr>
        <xdr:spPr>
          <a:xfrm>
            <a:off x="12124596" y="460565"/>
            <a:ext cx="1575218" cy="314829"/>
          </a:xfrm>
          <a:prstGeom prst="rect">
            <a:avLst/>
          </a:prstGeom>
          <a:solidFill>
            <a:srgbClr val="FFC000"/>
          </a:solidFill>
          <a:ln w="381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100" b="1">
                <a:solidFill>
                  <a:srgbClr val="FF0000"/>
                </a:solidFill>
              </a:rPr>
              <a:t>%</a:t>
            </a:r>
            <a:r>
              <a:rPr lang="es-CO" sz="1400" b="1">
                <a:solidFill>
                  <a:srgbClr val="FF0000"/>
                </a:solidFill>
              </a:rPr>
              <a:t>SLA</a:t>
            </a:r>
          </a:p>
        </xdr:txBody>
      </xdr:sp>
    </xdr:grpSp>
    <xdr:clientData/>
  </xdr:twoCellAnchor>
  <xdr:twoCellAnchor>
    <xdr:from>
      <xdr:col>10</xdr:col>
      <xdr:colOff>2412724</xdr:colOff>
      <xdr:row>0</xdr:row>
      <xdr:rowOff>360406</xdr:rowOff>
    </xdr:from>
    <xdr:to>
      <xdr:col>12</xdr:col>
      <xdr:colOff>620553</xdr:colOff>
      <xdr:row>3</xdr:row>
      <xdr:rowOff>54900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750A6345-61DE-43D1-B914-E1D984506658}"/>
            </a:ext>
          </a:extLst>
        </xdr:cNvPr>
        <xdr:cNvGrpSpPr/>
      </xdr:nvGrpSpPr>
      <xdr:grpSpPr>
        <a:xfrm>
          <a:off x="15222207" y="360406"/>
          <a:ext cx="1558001" cy="1599494"/>
          <a:chOff x="12123341" y="460565"/>
          <a:chExt cx="1576473" cy="849654"/>
        </a:xfrm>
      </xdr:grpSpPr>
      <xdr:sp macro="" textlink="Hoja3!I4">
        <xdr:nvSpPr>
          <xdr:cNvPr id="15" name="Rectángulo 14">
            <a:extLst>
              <a:ext uri="{FF2B5EF4-FFF2-40B4-BE49-F238E27FC236}">
                <a16:creationId xmlns:a16="http://schemas.microsoft.com/office/drawing/2014/main" id="{0A4BAE77-8686-C89C-0841-07828D5F4046}"/>
              </a:ext>
            </a:extLst>
          </xdr:cNvPr>
          <xdr:cNvSpPr/>
        </xdr:nvSpPr>
        <xdr:spPr>
          <a:xfrm>
            <a:off x="12123341" y="757826"/>
            <a:ext cx="1575218" cy="552393"/>
          </a:xfrm>
          <a:prstGeom prst="rect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76DE16B-5BCF-4475-A905-963895707669}" type="TxLink">
              <a:rPr lang="en-US" sz="1800" b="1" i="0" u="none" strike="noStrike">
                <a:solidFill>
                  <a:srgbClr val="FFFF00"/>
                </a:solidFill>
                <a:latin typeface="Aptos Narrow"/>
              </a:rPr>
              <a:t>$1,355,408.42</a:t>
            </a:fld>
            <a:endParaRPr lang="es-CO" sz="1800" b="1">
              <a:solidFill>
                <a:srgbClr val="FFFF00"/>
              </a:solidFill>
            </a:endParaRPr>
          </a:p>
        </xdr:txBody>
      </xdr:sp>
      <xdr:sp macro="" textlink="">
        <xdr:nvSpPr>
          <xdr:cNvPr id="16" name="Rectángulo 15">
            <a:extLst>
              <a:ext uri="{FF2B5EF4-FFF2-40B4-BE49-F238E27FC236}">
                <a16:creationId xmlns:a16="http://schemas.microsoft.com/office/drawing/2014/main" id="{578F395E-EFC3-A7EC-3BCB-1B180323872F}"/>
              </a:ext>
            </a:extLst>
          </xdr:cNvPr>
          <xdr:cNvSpPr/>
        </xdr:nvSpPr>
        <xdr:spPr>
          <a:xfrm>
            <a:off x="12124596" y="460565"/>
            <a:ext cx="1575218" cy="314829"/>
          </a:xfrm>
          <a:prstGeom prst="rect">
            <a:avLst/>
          </a:prstGeom>
          <a:solidFill>
            <a:srgbClr val="FF0000"/>
          </a:solidFill>
          <a:ln w="381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400" b="1">
                <a:solidFill>
                  <a:srgbClr val="FFFF00"/>
                </a:solidFill>
              </a:rPr>
              <a:t>Late</a:t>
            </a:r>
            <a:r>
              <a:rPr lang="es-CO" sz="1400" b="1" baseline="0">
                <a:solidFill>
                  <a:srgbClr val="FFFF00"/>
                </a:solidFill>
              </a:rPr>
              <a:t> Delivery Impact</a:t>
            </a:r>
            <a:endParaRPr lang="es-CO" sz="1400" b="1">
              <a:solidFill>
                <a:srgbClr val="FFFF00"/>
              </a:solidFill>
            </a:endParaRPr>
          </a:p>
        </xdr:txBody>
      </xdr:sp>
    </xdr:grpSp>
    <xdr:clientData/>
  </xdr:twoCellAnchor>
  <xdr:twoCellAnchor>
    <xdr:from>
      <xdr:col>15</xdr:col>
      <xdr:colOff>153238</xdr:colOff>
      <xdr:row>0</xdr:row>
      <xdr:rowOff>353498</xdr:rowOff>
    </xdr:from>
    <xdr:to>
      <xdr:col>17</xdr:col>
      <xdr:colOff>202567</xdr:colOff>
      <xdr:row>3</xdr:row>
      <xdr:rowOff>47992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968EC5FA-20B5-4EE1-AA7C-5A8BF61ACF9A}"/>
            </a:ext>
          </a:extLst>
        </xdr:cNvPr>
        <xdr:cNvGrpSpPr/>
      </xdr:nvGrpSpPr>
      <xdr:grpSpPr>
        <a:xfrm>
          <a:off x="18579186" y="353498"/>
          <a:ext cx="1560191" cy="1599494"/>
          <a:chOff x="12123341" y="460565"/>
          <a:chExt cx="1576473" cy="849654"/>
        </a:xfrm>
      </xdr:grpSpPr>
      <xdr:sp macro="" textlink="Hoja3!B26">
        <xdr:nvSpPr>
          <xdr:cNvPr id="18" name="Rectángulo 17">
            <a:extLst>
              <a:ext uri="{FF2B5EF4-FFF2-40B4-BE49-F238E27FC236}">
                <a16:creationId xmlns:a16="http://schemas.microsoft.com/office/drawing/2014/main" id="{46400278-F080-3AFE-B423-04091A246152}"/>
              </a:ext>
            </a:extLst>
          </xdr:cNvPr>
          <xdr:cNvSpPr/>
        </xdr:nvSpPr>
        <xdr:spPr>
          <a:xfrm>
            <a:off x="12123341" y="757826"/>
            <a:ext cx="1575218" cy="552393"/>
          </a:xfrm>
          <a:prstGeom prst="rect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04447B8-3F90-43D2-A47C-EFEC1B9C8798}" type="TxLink">
              <a:rPr lang="en-US" sz="1800" b="1" i="0" u="none" strike="noStrike">
                <a:solidFill>
                  <a:srgbClr val="FFFF00"/>
                </a:solidFill>
                <a:latin typeface="Aptos Narrow"/>
              </a:rPr>
              <a:t>57.62%</a:t>
            </a:fld>
            <a:endParaRPr lang="es-CO" sz="1800" b="1">
              <a:solidFill>
                <a:srgbClr val="FFFF00"/>
              </a:solidFill>
            </a:endParaRPr>
          </a:p>
        </xdr:txBody>
      </xdr:sp>
      <xdr:sp macro="" textlink="">
        <xdr:nvSpPr>
          <xdr:cNvPr id="19" name="Rectángulo 18">
            <a:extLst>
              <a:ext uri="{FF2B5EF4-FFF2-40B4-BE49-F238E27FC236}">
                <a16:creationId xmlns:a16="http://schemas.microsoft.com/office/drawing/2014/main" id="{1D1388A0-B21D-A9D0-7D41-755AA3E012AC}"/>
              </a:ext>
            </a:extLst>
          </xdr:cNvPr>
          <xdr:cNvSpPr/>
        </xdr:nvSpPr>
        <xdr:spPr>
          <a:xfrm>
            <a:off x="12124596" y="460565"/>
            <a:ext cx="1575218" cy="314829"/>
          </a:xfrm>
          <a:prstGeom prst="rect">
            <a:avLst/>
          </a:prstGeom>
          <a:solidFill>
            <a:srgbClr val="FF0000"/>
          </a:solidFill>
          <a:ln w="381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400" b="1">
                <a:solidFill>
                  <a:srgbClr val="FFFF00"/>
                </a:solidFill>
              </a:rPr>
              <a:t>Delay Loss Ratio</a:t>
            </a:r>
          </a:p>
        </xdr:txBody>
      </xdr:sp>
    </xdr:grpSp>
    <xdr:clientData/>
  </xdr:twoCellAnchor>
  <xdr:twoCellAnchor>
    <xdr:from>
      <xdr:col>12</xdr:col>
      <xdr:colOff>739000</xdr:colOff>
      <xdr:row>0</xdr:row>
      <xdr:rowOff>358846</xdr:rowOff>
    </xdr:from>
    <xdr:to>
      <xdr:col>15</xdr:col>
      <xdr:colOff>26329</xdr:colOff>
      <xdr:row>3</xdr:row>
      <xdr:rowOff>53340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939EBF36-0C6E-4668-BCB0-A21CD63BF3AF}"/>
            </a:ext>
          </a:extLst>
        </xdr:cNvPr>
        <xdr:cNvGrpSpPr/>
      </xdr:nvGrpSpPr>
      <xdr:grpSpPr>
        <a:xfrm>
          <a:off x="16898655" y="358846"/>
          <a:ext cx="1553622" cy="1599494"/>
          <a:chOff x="12123341" y="460565"/>
          <a:chExt cx="1576473" cy="849654"/>
        </a:xfrm>
      </xdr:grpSpPr>
      <xdr:sp macro="" textlink="Hoja3!B22">
        <xdr:nvSpPr>
          <xdr:cNvPr id="23" name="Rectángulo 22">
            <a:extLst>
              <a:ext uri="{FF2B5EF4-FFF2-40B4-BE49-F238E27FC236}">
                <a16:creationId xmlns:a16="http://schemas.microsoft.com/office/drawing/2014/main" id="{2AFEF3EC-BD91-DC4F-7679-3E1480C9A3BF}"/>
              </a:ext>
            </a:extLst>
          </xdr:cNvPr>
          <xdr:cNvSpPr/>
        </xdr:nvSpPr>
        <xdr:spPr>
          <a:xfrm>
            <a:off x="12123341" y="757826"/>
            <a:ext cx="1575218" cy="552393"/>
          </a:xfrm>
          <a:prstGeom prst="rect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CEB9450-3D18-4007-A44C-97E19C0D68A6}" type="TxLink">
              <a:rPr lang="en-US" sz="1800" b="1" i="0" u="none" strike="noStrike">
                <a:solidFill>
                  <a:srgbClr val="FFFF00"/>
                </a:solidFill>
                <a:latin typeface="Aptos Narrow"/>
              </a:rPr>
              <a:t>$501.56</a:t>
            </a:fld>
            <a:endParaRPr lang="es-CO" sz="1800" b="1">
              <a:solidFill>
                <a:srgbClr val="FFFF00"/>
              </a:solidFill>
            </a:endParaRPr>
          </a:p>
        </xdr:txBody>
      </xdr:sp>
      <xdr:sp macro="" textlink="">
        <xdr:nvSpPr>
          <xdr:cNvPr id="25" name="Rectángulo 24">
            <a:extLst>
              <a:ext uri="{FF2B5EF4-FFF2-40B4-BE49-F238E27FC236}">
                <a16:creationId xmlns:a16="http://schemas.microsoft.com/office/drawing/2014/main" id="{B87DB472-A909-548C-E9F4-DF3DFAE1E1A1}"/>
              </a:ext>
            </a:extLst>
          </xdr:cNvPr>
          <xdr:cNvSpPr/>
        </xdr:nvSpPr>
        <xdr:spPr>
          <a:xfrm>
            <a:off x="12124596" y="460565"/>
            <a:ext cx="1575218" cy="314829"/>
          </a:xfrm>
          <a:prstGeom prst="rect">
            <a:avLst/>
          </a:prstGeom>
          <a:solidFill>
            <a:srgbClr val="FF0000"/>
          </a:solidFill>
          <a:ln w="381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400" b="1">
                <a:solidFill>
                  <a:srgbClr val="FFFF00"/>
                </a:solidFill>
              </a:rPr>
              <a:t>Average Ticket (AOV)</a:t>
            </a:r>
          </a:p>
        </xdr:txBody>
      </xdr:sp>
    </xdr:grpSp>
    <xdr:clientData/>
  </xdr:twoCellAnchor>
  <xdr:twoCellAnchor>
    <xdr:from>
      <xdr:col>9</xdr:col>
      <xdr:colOff>1297755</xdr:colOff>
      <xdr:row>0</xdr:row>
      <xdr:rowOff>217170</xdr:rowOff>
    </xdr:from>
    <xdr:to>
      <xdr:col>10</xdr:col>
      <xdr:colOff>626644</xdr:colOff>
      <xdr:row>1</xdr:row>
      <xdr:rowOff>546664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39F076D1-1FA3-4A52-8720-CEAF78FEF143}"/>
            </a:ext>
          </a:extLst>
        </xdr:cNvPr>
        <xdr:cNvGrpSpPr/>
      </xdr:nvGrpSpPr>
      <xdr:grpSpPr>
        <a:xfrm>
          <a:off x="11085514" y="217170"/>
          <a:ext cx="2350613" cy="1479063"/>
          <a:chOff x="12123342" y="460565"/>
          <a:chExt cx="1576472" cy="849654"/>
        </a:xfrm>
      </xdr:grpSpPr>
      <xdr:sp macro="" textlink="Hoja3!E4">
        <xdr:nvSpPr>
          <xdr:cNvPr id="31" name="Rectángulo 30">
            <a:extLst>
              <a:ext uri="{FF2B5EF4-FFF2-40B4-BE49-F238E27FC236}">
                <a16:creationId xmlns:a16="http://schemas.microsoft.com/office/drawing/2014/main" id="{FD5A0F9C-36EA-116F-DAEC-32BA53343E82}"/>
              </a:ext>
            </a:extLst>
          </xdr:cNvPr>
          <xdr:cNvSpPr/>
        </xdr:nvSpPr>
        <xdr:spPr>
          <a:xfrm>
            <a:off x="12123342" y="757826"/>
            <a:ext cx="1575219" cy="552393"/>
          </a:xfrm>
          <a:prstGeom prst="rect">
            <a:avLst/>
          </a:prstGeom>
          <a:solidFill>
            <a:srgbClr val="FFC000"/>
          </a:solidFill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036B126-E393-4763-8D7F-9553C634A8AE}" type="TxLink">
              <a:rPr lang="en-US" sz="3200" b="1" i="0" u="none" strike="noStrike">
                <a:solidFill>
                  <a:srgbClr val="FF0000"/>
                </a:solidFill>
                <a:latin typeface="Aptos Narrow"/>
              </a:rPr>
              <a:t>0.555</a:t>
            </a:fld>
            <a:endParaRPr lang="es-CO" sz="3200" b="1">
              <a:solidFill>
                <a:srgbClr val="FF0000"/>
              </a:solidFill>
            </a:endParaRPr>
          </a:p>
        </xdr:txBody>
      </xdr:sp>
      <xdr:sp macro="" textlink="">
        <xdr:nvSpPr>
          <xdr:cNvPr id="32" name="Rectángulo 31">
            <a:extLst>
              <a:ext uri="{FF2B5EF4-FFF2-40B4-BE49-F238E27FC236}">
                <a16:creationId xmlns:a16="http://schemas.microsoft.com/office/drawing/2014/main" id="{C5F430E6-C056-7BBE-DD02-1DE63B0B66F5}"/>
              </a:ext>
            </a:extLst>
          </xdr:cNvPr>
          <xdr:cNvSpPr/>
        </xdr:nvSpPr>
        <xdr:spPr>
          <a:xfrm>
            <a:off x="12124596" y="460565"/>
            <a:ext cx="1575218" cy="314829"/>
          </a:xfrm>
          <a:prstGeom prst="rect">
            <a:avLst/>
          </a:prstGeom>
          <a:solidFill>
            <a:srgbClr val="FFC000"/>
          </a:solidFill>
          <a:ln w="381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400" b="1">
                <a:solidFill>
                  <a:srgbClr val="FF0000"/>
                </a:solidFill>
              </a:rPr>
              <a:t>Average</a:t>
            </a:r>
            <a:r>
              <a:rPr lang="es-CO" sz="1400" b="1" baseline="0">
                <a:solidFill>
                  <a:srgbClr val="FF0000"/>
                </a:solidFill>
              </a:rPr>
              <a:t> Shipping Delay</a:t>
            </a:r>
            <a:endParaRPr lang="es-CO" sz="1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8</xdr:col>
      <xdr:colOff>1214289</xdr:colOff>
      <xdr:row>0</xdr:row>
      <xdr:rowOff>209788</xdr:rowOff>
    </xdr:from>
    <xdr:to>
      <xdr:col>9</xdr:col>
      <xdr:colOff>1244543</xdr:colOff>
      <xdr:row>1</xdr:row>
      <xdr:rowOff>551447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5472BEDB-FDEF-4AC2-A433-DB2A4FF21027}"/>
            </a:ext>
          </a:extLst>
        </xdr:cNvPr>
        <xdr:cNvGrpSpPr/>
      </xdr:nvGrpSpPr>
      <xdr:grpSpPr>
        <a:xfrm>
          <a:off x="8702910" y="209788"/>
          <a:ext cx="2329392" cy="1491228"/>
          <a:chOff x="12123341" y="460565"/>
          <a:chExt cx="1576472" cy="849654"/>
        </a:xfrm>
      </xdr:grpSpPr>
      <xdr:sp macro="" textlink="Hoja3!H18">
        <xdr:nvSpPr>
          <xdr:cNvPr id="34" name="Rectángulo 33">
            <a:extLst>
              <a:ext uri="{FF2B5EF4-FFF2-40B4-BE49-F238E27FC236}">
                <a16:creationId xmlns:a16="http://schemas.microsoft.com/office/drawing/2014/main" id="{7C38C441-300B-95CC-B182-9ACAA0A41194}"/>
              </a:ext>
            </a:extLst>
          </xdr:cNvPr>
          <xdr:cNvSpPr/>
        </xdr:nvSpPr>
        <xdr:spPr>
          <a:xfrm>
            <a:off x="12123341" y="757826"/>
            <a:ext cx="1575218" cy="552393"/>
          </a:xfrm>
          <a:prstGeom prst="rect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E3ABDBF-BBEE-43D7-A505-FA8E2A675DDD}" type="TxLink">
              <a:rPr lang="en-US" sz="1800" b="1" i="0" u="none" strike="noStrike">
                <a:solidFill>
                  <a:srgbClr val="FFFF00"/>
                </a:solidFill>
                <a:latin typeface="Aptos Narrow"/>
              </a:rPr>
              <a:t>$2,352,457.38</a:t>
            </a:fld>
            <a:endParaRPr lang="es-CO" sz="1800" b="1">
              <a:solidFill>
                <a:srgbClr val="FFFF00"/>
              </a:solidFill>
            </a:endParaRPr>
          </a:p>
        </xdr:txBody>
      </xdr:sp>
      <xdr:sp macro="" textlink="">
        <xdr:nvSpPr>
          <xdr:cNvPr id="35" name="Rectángulo 34">
            <a:extLst>
              <a:ext uri="{FF2B5EF4-FFF2-40B4-BE49-F238E27FC236}">
                <a16:creationId xmlns:a16="http://schemas.microsoft.com/office/drawing/2014/main" id="{216ABD11-0B4B-F39B-7641-614F5AEC07B9}"/>
              </a:ext>
            </a:extLst>
          </xdr:cNvPr>
          <xdr:cNvSpPr/>
        </xdr:nvSpPr>
        <xdr:spPr>
          <a:xfrm>
            <a:off x="12124595" y="460565"/>
            <a:ext cx="1575218" cy="314829"/>
          </a:xfrm>
          <a:prstGeom prst="rect">
            <a:avLst/>
          </a:prstGeom>
          <a:solidFill>
            <a:srgbClr val="FF0000"/>
          </a:solidFill>
          <a:ln w="381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400" b="1">
                <a:solidFill>
                  <a:srgbClr val="FFFF00"/>
                </a:solidFill>
              </a:rPr>
              <a:t>Total</a:t>
            </a:r>
            <a:r>
              <a:rPr lang="es-CO" sz="1400" b="1" baseline="0">
                <a:solidFill>
                  <a:srgbClr val="FFFF00"/>
                </a:solidFill>
              </a:rPr>
              <a:t> Loss</a:t>
            </a:r>
            <a:endParaRPr lang="es-CO" sz="1400" b="1">
              <a:solidFill>
                <a:srgbClr val="FFFF00"/>
              </a:solidFill>
            </a:endParaRPr>
          </a:p>
        </xdr:txBody>
      </xdr:sp>
    </xdr:grpSp>
    <xdr:clientData/>
  </xdr:twoCellAnchor>
  <xdr:twoCellAnchor>
    <xdr:from>
      <xdr:col>6</xdr:col>
      <xdr:colOff>62542</xdr:colOff>
      <xdr:row>0</xdr:row>
      <xdr:rowOff>217105</xdr:rowOff>
    </xdr:from>
    <xdr:to>
      <xdr:col>7</xdr:col>
      <xdr:colOff>840218</xdr:colOff>
      <xdr:row>1</xdr:row>
      <xdr:rowOff>546599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D1A4A068-314F-4F3C-A25F-16DBF355F6EC}"/>
            </a:ext>
          </a:extLst>
        </xdr:cNvPr>
        <xdr:cNvGrpSpPr/>
      </xdr:nvGrpSpPr>
      <xdr:grpSpPr>
        <a:xfrm>
          <a:off x="4595128" y="217105"/>
          <a:ext cx="1533107" cy="1479063"/>
          <a:chOff x="12123341" y="460565"/>
          <a:chExt cx="1576473" cy="849654"/>
        </a:xfrm>
      </xdr:grpSpPr>
      <xdr:sp macro="" textlink="Hoja3!B18">
        <xdr:nvSpPr>
          <xdr:cNvPr id="38" name="Rectángulo 37">
            <a:extLst>
              <a:ext uri="{FF2B5EF4-FFF2-40B4-BE49-F238E27FC236}">
                <a16:creationId xmlns:a16="http://schemas.microsoft.com/office/drawing/2014/main" id="{E4AD2CAE-190B-3C7C-B00F-438E9AE89744}"/>
              </a:ext>
            </a:extLst>
          </xdr:cNvPr>
          <xdr:cNvSpPr/>
        </xdr:nvSpPr>
        <xdr:spPr>
          <a:xfrm>
            <a:off x="12123341" y="757826"/>
            <a:ext cx="1575218" cy="552393"/>
          </a:xfrm>
          <a:prstGeom prst="rect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5C3FF49-722D-4B94-8C9E-E6801DD21F4A}" type="TxLink">
              <a:rPr lang="en-US" sz="1800" b="1" i="0" u="none" strike="noStrike">
                <a:solidFill>
                  <a:srgbClr val="FFFF00"/>
                </a:solidFill>
                <a:latin typeface="Aptos Narrow"/>
              </a:rPr>
              <a:t>$2,483,455.75</a:t>
            </a:fld>
            <a:endParaRPr lang="es-CO" sz="1800" b="1">
              <a:solidFill>
                <a:srgbClr val="FFFF00"/>
              </a:solidFill>
            </a:endParaRPr>
          </a:p>
        </xdr:txBody>
      </xdr:sp>
      <xdr:sp macro="" textlink="">
        <xdr:nvSpPr>
          <xdr:cNvPr id="40" name="Rectángulo 39">
            <a:extLst>
              <a:ext uri="{FF2B5EF4-FFF2-40B4-BE49-F238E27FC236}">
                <a16:creationId xmlns:a16="http://schemas.microsoft.com/office/drawing/2014/main" id="{1CB705B5-F4E8-B9AA-EB30-A7868910F22B}"/>
              </a:ext>
            </a:extLst>
          </xdr:cNvPr>
          <xdr:cNvSpPr/>
        </xdr:nvSpPr>
        <xdr:spPr>
          <a:xfrm>
            <a:off x="12124596" y="460565"/>
            <a:ext cx="1575218" cy="314829"/>
          </a:xfrm>
          <a:prstGeom prst="rect">
            <a:avLst/>
          </a:prstGeom>
          <a:solidFill>
            <a:srgbClr val="FF0000"/>
          </a:solidFill>
          <a:ln w="381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400" b="1">
                <a:solidFill>
                  <a:srgbClr val="FFFF00"/>
                </a:solidFill>
              </a:rPr>
              <a:t>Total</a:t>
            </a:r>
            <a:r>
              <a:rPr lang="es-CO" sz="1400" b="1" baseline="0">
                <a:solidFill>
                  <a:srgbClr val="FFFF00"/>
                </a:solidFill>
              </a:rPr>
              <a:t> Benefit Per Order</a:t>
            </a:r>
            <a:endParaRPr lang="es-CO" sz="1400" b="1">
              <a:solidFill>
                <a:srgbClr val="FFFF00"/>
              </a:solidFill>
            </a:endParaRPr>
          </a:p>
        </xdr:txBody>
      </xdr:sp>
    </xdr:grpSp>
    <xdr:clientData/>
  </xdr:twoCellAnchor>
  <xdr:twoCellAnchor>
    <xdr:from>
      <xdr:col>7</xdr:col>
      <xdr:colOff>895273</xdr:colOff>
      <xdr:row>0</xdr:row>
      <xdr:rowOff>220583</xdr:rowOff>
    </xdr:from>
    <xdr:to>
      <xdr:col>8</xdr:col>
      <xdr:colOff>1156233</xdr:colOff>
      <xdr:row>1</xdr:row>
      <xdr:rowOff>551447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73EEDEEA-36C1-4D8A-AA01-2AE88F1DB0B5}"/>
            </a:ext>
          </a:extLst>
        </xdr:cNvPr>
        <xdr:cNvGrpSpPr/>
      </xdr:nvGrpSpPr>
      <xdr:grpSpPr>
        <a:xfrm>
          <a:off x="6183290" y="220583"/>
          <a:ext cx="2461564" cy="1480433"/>
          <a:chOff x="12123341" y="460565"/>
          <a:chExt cx="1576473" cy="849654"/>
        </a:xfrm>
      </xdr:grpSpPr>
      <xdr:sp macro="" textlink="Hoja3!E18">
        <xdr:nvSpPr>
          <xdr:cNvPr id="43" name="Rectángulo 42">
            <a:extLst>
              <a:ext uri="{FF2B5EF4-FFF2-40B4-BE49-F238E27FC236}">
                <a16:creationId xmlns:a16="http://schemas.microsoft.com/office/drawing/2014/main" id="{C1E7C37C-F604-EB50-0759-A1B1BC78E53E}"/>
              </a:ext>
            </a:extLst>
          </xdr:cNvPr>
          <xdr:cNvSpPr/>
        </xdr:nvSpPr>
        <xdr:spPr>
          <a:xfrm>
            <a:off x="12123341" y="757826"/>
            <a:ext cx="1575218" cy="552393"/>
          </a:xfrm>
          <a:prstGeom prst="rect">
            <a:avLst/>
          </a:prstGeom>
          <a:noFill/>
          <a:ln w="28575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651DBCB-F877-41FF-B0B5-F17DC0A710A4}" type="TxLink">
              <a:rPr lang="en-US" sz="1800" b="1" i="0" u="none" strike="noStrike">
                <a:solidFill>
                  <a:srgbClr val="FFFF00"/>
                </a:solidFill>
                <a:latin typeface="Aptos Narrow"/>
              </a:rPr>
              <a:t>$4,835,913.13</a:t>
            </a:fld>
            <a:endParaRPr lang="es-CO" sz="1800" b="1">
              <a:solidFill>
                <a:srgbClr val="FFFF00"/>
              </a:solidFill>
            </a:endParaRPr>
          </a:p>
        </xdr:txBody>
      </xdr:sp>
      <xdr:sp macro="" textlink="">
        <xdr:nvSpPr>
          <xdr:cNvPr id="44" name="Rectángulo 43">
            <a:extLst>
              <a:ext uri="{FF2B5EF4-FFF2-40B4-BE49-F238E27FC236}">
                <a16:creationId xmlns:a16="http://schemas.microsoft.com/office/drawing/2014/main" id="{FEB3BDA8-C9A3-954C-525D-BD638732FC9A}"/>
              </a:ext>
            </a:extLst>
          </xdr:cNvPr>
          <xdr:cNvSpPr/>
        </xdr:nvSpPr>
        <xdr:spPr>
          <a:xfrm>
            <a:off x="12124596" y="460565"/>
            <a:ext cx="1575218" cy="314829"/>
          </a:xfrm>
          <a:prstGeom prst="rect">
            <a:avLst/>
          </a:prstGeom>
          <a:solidFill>
            <a:srgbClr val="FF0000"/>
          </a:solidFill>
          <a:ln w="381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400" b="1">
                <a:solidFill>
                  <a:srgbClr val="FFFF00"/>
                </a:solidFill>
              </a:rPr>
              <a:t>Total</a:t>
            </a:r>
            <a:r>
              <a:rPr lang="es-CO" sz="1400" b="1" baseline="0">
                <a:solidFill>
                  <a:srgbClr val="FFFF00"/>
                </a:solidFill>
              </a:rPr>
              <a:t> Profit</a:t>
            </a:r>
            <a:endParaRPr lang="es-CO" sz="1400" b="1">
              <a:solidFill>
                <a:srgbClr val="FFFF00"/>
              </a:solidFill>
            </a:endParaRPr>
          </a:p>
        </xdr:txBody>
      </xdr:sp>
    </xdr:grpSp>
    <xdr:clientData/>
  </xdr:twoCellAnchor>
  <xdr:twoCellAnchor>
    <xdr:from>
      <xdr:col>10</xdr:col>
      <xdr:colOff>1939427</xdr:colOff>
      <xdr:row>28</xdr:row>
      <xdr:rowOff>148565</xdr:rowOff>
    </xdr:from>
    <xdr:to>
      <xdr:col>11</xdr:col>
      <xdr:colOff>714659</xdr:colOff>
      <xdr:row>32</xdr:row>
      <xdr:rowOff>50872</xdr:rowOff>
    </xdr:to>
    <xdr:sp macro="" textlink="Hoja3!I4">
      <xdr:nvSpPr>
        <xdr:cNvPr id="49" name="Rectángulo 48">
          <a:extLst>
            <a:ext uri="{FF2B5EF4-FFF2-40B4-BE49-F238E27FC236}">
              <a16:creationId xmlns:a16="http://schemas.microsoft.com/office/drawing/2014/main" id="{BA60EB7E-3349-5FA1-770C-847F1FAD0D73}"/>
            </a:ext>
          </a:extLst>
        </xdr:cNvPr>
        <xdr:cNvSpPr/>
      </xdr:nvSpPr>
      <xdr:spPr>
        <a:xfrm>
          <a:off x="14040202" y="6722157"/>
          <a:ext cx="1391253" cy="6535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00502C8-BB15-4A14-AC4B-23B3BFCB255C}" type="TxLink">
            <a:rPr lang="en-US" sz="1600" b="1" i="0" u="none" strike="noStrike">
              <a:solidFill>
                <a:srgbClr val="FFFF00"/>
              </a:solidFill>
              <a:latin typeface="Aptos Narrow"/>
            </a:rPr>
            <a:t>$1,355,408.42</a:t>
          </a:fld>
          <a:endParaRPr lang="es-CO" sz="1600" b="1">
            <a:solidFill>
              <a:srgbClr val="FFFF00"/>
            </a:solidFill>
          </a:endParaRPr>
        </a:p>
      </xdr:txBody>
    </xdr:sp>
    <xdr:clientData/>
  </xdr:twoCellAnchor>
  <xdr:twoCellAnchor editAs="oneCell">
    <xdr:from>
      <xdr:col>1</xdr:col>
      <xdr:colOff>207208</xdr:colOff>
      <xdr:row>8</xdr:row>
      <xdr:rowOff>79046</xdr:rowOff>
    </xdr:from>
    <xdr:to>
      <xdr:col>4</xdr:col>
      <xdr:colOff>309561</xdr:colOff>
      <xdr:row>16</xdr:row>
      <xdr:rowOff>71085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0" name="Order Region">
              <a:extLst>
                <a:ext uri="{FF2B5EF4-FFF2-40B4-BE49-F238E27FC236}">
                  <a16:creationId xmlns:a16="http://schemas.microsoft.com/office/drawing/2014/main" id="{90A863A4-0DDA-C8EB-8F5E-98E3B0F2BB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639" y="2969391"/>
              <a:ext cx="2368646" cy="15685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212846</xdr:colOff>
      <xdr:row>42</xdr:row>
      <xdr:rowOff>119062</xdr:rowOff>
    </xdr:from>
    <xdr:to>
      <xdr:col>4</xdr:col>
      <xdr:colOff>180398</xdr:colOff>
      <xdr:row>62</xdr:row>
      <xdr:rowOff>108238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1" name="Category Name">
              <a:extLst>
                <a:ext uri="{FF2B5EF4-FFF2-40B4-BE49-F238E27FC236}">
                  <a16:creationId xmlns:a16="http://schemas.microsoft.com/office/drawing/2014/main" id="{225109F3-AAB5-C25E-BF5A-A25ED7C9EB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277" y="9709752"/>
              <a:ext cx="2233845" cy="3930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196397</xdr:colOff>
      <xdr:row>17</xdr:row>
      <xdr:rowOff>43596</xdr:rowOff>
    </xdr:from>
    <xdr:to>
      <xdr:col>4</xdr:col>
      <xdr:colOff>261936</xdr:colOff>
      <xdr:row>32</xdr:row>
      <xdr:rowOff>58450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2" name="Order Status">
              <a:extLst>
                <a:ext uri="{FF2B5EF4-FFF2-40B4-BE49-F238E27FC236}">
                  <a16:creationId xmlns:a16="http://schemas.microsoft.com/office/drawing/2014/main" id="{13748895-1438-44E2-5B70-BBE1049151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1828" y="4707562"/>
              <a:ext cx="2331832" cy="297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224011</xdr:colOff>
      <xdr:row>33</xdr:row>
      <xdr:rowOff>79117</xdr:rowOff>
    </xdr:from>
    <xdr:to>
      <xdr:col>4</xdr:col>
      <xdr:colOff>238124</xdr:colOff>
      <xdr:row>41</xdr:row>
      <xdr:rowOff>84427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3" name="Shipping Mode">
              <a:extLst>
                <a:ext uri="{FF2B5EF4-FFF2-40B4-BE49-F238E27FC236}">
                  <a16:creationId xmlns:a16="http://schemas.microsoft.com/office/drawing/2014/main" id="{8532D360-BB34-3C5C-AC6C-AB985A38BA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ing Mo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442" y="7896186"/>
              <a:ext cx="2280406" cy="15818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169331</xdr:colOff>
      <xdr:row>1</xdr:row>
      <xdr:rowOff>318382</xdr:rowOff>
    </xdr:from>
    <xdr:to>
      <xdr:col>4</xdr:col>
      <xdr:colOff>293981</xdr:colOff>
      <xdr:row>7</xdr:row>
      <xdr:rowOff>104919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4" name="order date (DateOrders)">
              <a:extLst>
                <a:ext uri="{FF2B5EF4-FFF2-40B4-BE49-F238E27FC236}">
                  <a16:creationId xmlns:a16="http://schemas.microsoft.com/office/drawing/2014/main" id="{2858FBCD-1BEC-624E-AE33-B207528DD4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 (DateOrder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4762" y="1467951"/>
              <a:ext cx="2390943" cy="1330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0</xdr:col>
      <xdr:colOff>603250</xdr:colOff>
      <xdr:row>0</xdr:row>
      <xdr:rowOff>63500</xdr:rowOff>
    </xdr:from>
    <xdr:to>
      <xdr:col>19</xdr:col>
      <xdr:colOff>698500</xdr:colOff>
      <xdr:row>63</xdr:row>
      <xdr:rowOff>31750</xdr:rowOff>
    </xdr:to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CDAC7D3A-B34F-B031-6E8C-9320086AE107}"/>
            </a:ext>
          </a:extLst>
        </xdr:cNvPr>
        <xdr:cNvSpPr/>
      </xdr:nvSpPr>
      <xdr:spPr>
        <a:xfrm>
          <a:off x="603250" y="63500"/>
          <a:ext cx="18764250" cy="13303250"/>
        </a:xfrm>
        <a:prstGeom prst="rect">
          <a:avLst/>
        </a:prstGeom>
        <a:noFill/>
        <a:ln w="762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581763</xdr:colOff>
      <xdr:row>0</xdr:row>
      <xdr:rowOff>227689</xdr:rowOff>
    </xdr:from>
    <xdr:to>
      <xdr:col>2</xdr:col>
      <xdr:colOff>308003</xdr:colOff>
      <xdr:row>1</xdr:row>
      <xdr:rowOff>348286</xdr:rowOff>
    </xdr:to>
    <xdr:pic>
      <xdr:nvPicPr>
        <xdr:cNvPr id="65" name="Gráfico 64" descr="Airplane con relleno sólido">
          <a:extLst>
            <a:ext uri="{FF2B5EF4-FFF2-40B4-BE49-F238E27FC236}">
              <a16:creationId xmlns:a16="http://schemas.microsoft.com/office/drawing/2014/main" id="{D5D38112-70BB-1DDE-AFF3-1E52EB65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rot="1796559">
          <a:off x="581763" y="227689"/>
          <a:ext cx="1250240" cy="1263597"/>
        </a:xfrm>
        <a:prstGeom prst="rect">
          <a:avLst/>
        </a:prstGeom>
      </xdr:spPr>
    </xdr:pic>
    <xdr:clientData/>
  </xdr:twoCellAnchor>
  <xdr:twoCellAnchor>
    <xdr:from>
      <xdr:col>1</xdr:col>
      <xdr:colOff>248860</xdr:colOff>
      <xdr:row>0</xdr:row>
      <xdr:rowOff>369744</xdr:rowOff>
    </xdr:from>
    <xdr:to>
      <xdr:col>4</xdr:col>
      <xdr:colOff>529008</xdr:colOff>
      <xdr:row>1</xdr:row>
      <xdr:rowOff>70920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225DA6C6-1F7B-1EB7-276E-E8B173118D89}"/>
            </a:ext>
          </a:extLst>
        </xdr:cNvPr>
        <xdr:cNvSpPr/>
      </xdr:nvSpPr>
      <xdr:spPr>
        <a:xfrm>
          <a:off x="1006972" y="369744"/>
          <a:ext cx="2554485" cy="8383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FF00"/>
              </a:solidFill>
            </a:rPr>
            <a:t>DASHBOARD</a:t>
          </a:r>
          <a:r>
            <a:rPr lang="es-CO" sz="2000" b="1" baseline="0">
              <a:solidFill>
                <a:srgbClr val="FFFF00"/>
              </a:solidFill>
            </a:rPr>
            <a:t> LOGISTICO</a:t>
          </a:r>
          <a:endParaRPr lang="es-CO" sz="2000" b="1">
            <a:solidFill>
              <a:srgbClr val="FFFF00"/>
            </a:solidFill>
          </a:endParaRPr>
        </a:p>
      </xdr:txBody>
    </xdr:sp>
    <xdr:clientData/>
  </xdr:twoCellAnchor>
  <xdr:oneCellAnchor>
    <xdr:from>
      <xdr:col>16</xdr:col>
      <xdr:colOff>331165</xdr:colOff>
      <xdr:row>0</xdr:row>
      <xdr:rowOff>137289</xdr:rowOff>
    </xdr:from>
    <xdr:ext cx="3652017" cy="1594529"/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3BEA0987-4DD0-C6F9-9F5F-D90F7EB445C0}"/>
            </a:ext>
          </a:extLst>
        </xdr:cNvPr>
        <xdr:cNvSpPr/>
      </xdr:nvSpPr>
      <xdr:spPr>
        <a:xfrm>
          <a:off x="18536904" y="137289"/>
          <a:ext cx="3652017" cy="159452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MX" sz="54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ROY</a:t>
          </a:r>
        </a:p>
      </xdr:txBody>
    </xdr:sp>
    <xdr:clientData/>
  </xdr:oneCellAnchor>
  <xdr:twoCellAnchor>
    <xdr:from>
      <xdr:col>5</xdr:col>
      <xdr:colOff>164224</xdr:colOff>
      <xdr:row>1</xdr:row>
      <xdr:rowOff>361293</xdr:rowOff>
    </xdr:from>
    <xdr:to>
      <xdr:col>5</xdr:col>
      <xdr:colOff>164224</xdr:colOff>
      <xdr:row>61</xdr:row>
      <xdr:rowOff>98534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6C9B648A-5963-8DA3-2372-188511E1E523}"/>
            </a:ext>
          </a:extLst>
        </xdr:cNvPr>
        <xdr:cNvCxnSpPr/>
      </xdr:nvCxnSpPr>
      <xdr:spPr>
        <a:xfrm flipV="1">
          <a:off x="3941379" y="1510862"/>
          <a:ext cx="0" cy="11922672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1T03:39:59.141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1T03:40:15.025"/>
    </inkml:context>
    <inkml:brush xml:id="br0">
      <inkml:brushProperty name="width" value="0.035" units="cm"/>
      <inkml:brushProperty name="height" value="0.035" units="cm"/>
      <inkml:brushProperty name="color" value="#00B050"/>
    </inkml:brush>
  </inkml:definitions>
  <inkml:trace contextRef="#ctx0" brushRef="#br0">0 0 23755,'0'620'0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1T03:40:20.645"/>
    </inkml:context>
    <inkml:brush xml:id="br0">
      <inkml:brushProperty name="width" value="0.035" units="cm"/>
      <inkml:brushProperty name="height" value="0.035" units="cm"/>
      <inkml:brushProperty name="color" value="#00B050"/>
    </inkml:brush>
  </inkml:definitions>
  <inkml:trace contextRef="#ctx0" brushRef="#br0">0 0 24482,'23550'0'0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1T03:40:39.076"/>
    </inkml:context>
    <inkml:brush xml:id="br0">
      <inkml:brushProperty name="width" value="0.035" units="cm"/>
      <inkml:brushProperty name="height" value="0.035" units="cm"/>
      <inkml:brushProperty name="color" value="#00B050"/>
    </inkml:brush>
  </inkml:definitions>
  <inkml:trace contextRef="#ctx0" brushRef="#br0">168 0 23706,'-126'12988'0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1T03:42:30.203"/>
    </inkml:context>
    <inkml:brush xml:id="br0">
      <inkml:brushProperty name="width" value="0.035" units="cm"/>
      <inkml:brushProperty name="height" value="0.035" units="cm"/>
      <inkml:brushProperty name="color" value="#00B050"/>
    </inkml:brush>
  </inkml:definitions>
  <inkml:trace contextRef="#ctx0" brushRef="#br0">0 0 24323,'425'6181'0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1T03:42:55.018"/>
    </inkml:context>
    <inkml:brush xml:id="br0">
      <inkml:brushProperty name="width" value="0.035" units="cm"/>
      <inkml:brushProperty name="height" value="0.035" units="cm"/>
      <inkml:brushProperty name="color" value="#00B050"/>
    </inkml:brush>
  </inkml:definitions>
  <inkml:trace contextRef="#ctx0" brushRef="#br0">0 0 23711,'24265'0'0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1T03:43:06.191"/>
    </inkml:context>
    <inkml:brush xml:id="br0">
      <inkml:brushProperty name="width" value="0.035" units="cm"/>
      <inkml:brushProperty name="height" value="0.035" units="cm"/>
      <inkml:brushProperty name="color" value="#00B050"/>
    </inkml:brush>
  </inkml:definitions>
  <inkml:trace contextRef="#ctx0" brushRef="#br0">0 18597 23228,'0'-18596'0</inkml:trace>
</inkml: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Roy Romero" refreshedDate="46112.885193402777" createdVersion="3" refreshedVersion="8" minRefreshableVersion="3" recordCount="0" tupleCache="1" supportSubquery="1" supportAdvancedDrill="1" xr:uid="{2B6FAE16-4B24-4183-99F1-2A5BD030E1EC}">
  <cacheSource type="external" connectionId="6"/>
  <cacheFields count="2">
    <cacheField name="[Dim_Costumer].[Customer Segment].[Customer Segment]" caption="Customer Segment" numFmtId="0" hierarchy="3" level="1">
      <sharedItems count="3">
        <s v="[Dim_Costumer].[Customer Segment].&amp;[Home Office]" c="Home Office"/>
        <s v="[Dim_Costumer].[Customer Segment].&amp;[Corporate]" c="Corporate"/>
        <s v="[Dim_Costumer].[Customer Segment].&amp;[Consumer]" c="Consumer"/>
      </sharedItems>
    </cacheField>
    <cacheField name="[Measures].[MeasuresLevel]" caption="MeasuresLevel" numFmtId="0" hierarchy="40">
      <sharedItems count="3">
        <s v="[Measures].[Average Ticket (AOV)]" c="Average Ticket (AOV)"/>
        <s v="[Measures].[Late Delivery Impact]" c="Late Delivery Impact"/>
        <s v="[Measures].[SLA %]" c="SLA %"/>
      </sharedItems>
    </cacheField>
  </cacheFields>
  <cacheHierarchies count="58">
    <cacheHierarchy uniqueName="[Dim_Costumer].[Customer Id]" caption="Customer Id" attribute="1" defaultMemberUniqueName="[Dim_Costumer].[Customer Id].[All]" allUniqueName="[Dim_Costumer].[Customer Id].[All]" dimensionUniqueName="[Dim_Costumer]" displayFolder="" count="2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2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2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2" memberValueDatatype="130" unbalanced="0">
      <fieldsUsage count="2">
        <fieldUsage x="-1"/>
        <fieldUsage x="0"/>
      </fieldsUsage>
    </cacheHierarchy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2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2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2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2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2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2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2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2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2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2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2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2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2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2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2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2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2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2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2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2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2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2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2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2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2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2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2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2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2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2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tupleCache>
    <entries count="9">
      <n v="501.52759574760358" in="0">
        <tpls c="2">
          <tpl fld="0" item="2"/>
          <tpl fld="1" item="0"/>
        </tpls>
      </n>
      <n v="700374.34967856598" in="0">
        <tpls c="2">
          <tpl fld="0" item="2"/>
          <tpl fld="1" item="1"/>
        </tpls>
      </n>
      <n v="0.42841934414213162" in="1">
        <tpls c="2">
          <tpl fld="0" item="2"/>
          <tpl fld="1" item="2"/>
        </tpls>
      </n>
      <n v="404971.25926154625" in="0">
        <tpls c="2">
          <tpl fld="0" item="1"/>
          <tpl fld="1" item="1"/>
        </tpls>
      </n>
      <n v="0.43213329366260039" in="1">
        <tpls c="2">
          <tpl fld="0" item="1"/>
          <tpl fld="1" item="2"/>
        </tpls>
      </n>
      <n v="503.59777952314994" in="0">
        <tpls c="2">
          <tpl fld="0" item="1"/>
          <tpl fld="1" item="0"/>
        </tpls>
      </n>
      <n v="250062.80980181729" in="0">
        <tpls c="2">
          <tpl fld="0" item="0"/>
          <tpl fld="1" item="1"/>
        </tpls>
      </n>
      <n v="0.42604501607717044" in="1">
        <tpls c="2">
          <tpl fld="0" item="0"/>
          <tpl fld="1" item="2"/>
        </tpls>
      </n>
      <n v="498.2535797845527" in="0">
        <tpls c="2">
          <tpl fld="0" item="0"/>
          <tpl fld="1" item="0"/>
        </tpls>
      </n>
    </entries>
    <queryCache count="6">
      <query mdx="[Dim_Costumer].[Customer Segment].&amp;[Home Office]">
        <tpls c="1">
          <tpl fld="0" item="0"/>
        </tpls>
      </query>
      <query mdx="[Dim_Costumer].[Customer Segment].&amp;[Corporate]">
        <tpls c="1">
          <tpl fld="0" item="1"/>
        </tpls>
      </query>
      <query mdx="[Dim_Costumer].[Customer Segment].&amp;[Consumer]">
        <tpls c="1">
          <tpl fld="0" item="2"/>
        </tpls>
      </query>
      <query mdx="[Measures].[Average Ticket (AOV)]">
        <tpls c="1">
          <tpl fld="1" item="0"/>
        </tpls>
      </query>
      <query mdx="[Measures].[Late Delivery Impact]">
        <tpls c="1">
          <tpl fld="1" item="1"/>
        </tpls>
      </query>
      <query mdx="[Measures].[SLA %]">
        <tpls c="1">
          <tpl fld="1" item="2"/>
        </tpls>
      </query>
    </queryCache>
    <serverFormats count="2">
      <serverFormat format="\$#,0.00;(\$#,0.00);\$#,0.00"/>
      <serverFormat format="0.00%;-0.00%;0.00%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69560184" createdVersion="5" refreshedVersion="8" minRefreshableVersion="3" recordCount="0" supportSubquery="1" supportAdvancedDrill="1" xr:uid="{ED9669D3-CA78-4453-873D-ADCFFD558A09}">
  <cacheSource type="external" connectionId="6"/>
  <cacheFields count="2">
    <cacheField name="[Fact_sales].[Shipping Mode].[Shipping Mode]" caption="Shipping Mode" numFmtId="0" hierarchy="39" level="1">
      <sharedItems count="4">
        <s v="First Class"/>
        <s v="Same Day"/>
        <s v="Second Class"/>
        <s v="Standard Class"/>
      </sharedItems>
    </cacheField>
    <cacheField name="[Measures].[Late Delivery Impact]" caption="Late Delivery Impact" numFmtId="0" hierarchy="43" level="32767"/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0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 oneField="1">
      <fieldsUsage count="1">
        <fieldUsage x="1"/>
      </fieldsUsage>
    </cacheHierarchy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0138891" createdVersion="5" refreshedVersion="8" minRefreshableVersion="3" recordCount="0" supportSubquery="1" supportAdvancedDrill="1" xr:uid="{91FB7F74-A73A-4B1D-B497-794471709E78}">
  <cacheSource type="external" connectionId="6"/>
  <cacheFields count="2">
    <cacheField name="[Measures].[Average Shipping Delay]" caption="Average Shipping Delay" numFmtId="0" hierarchy="49" level="32767"/>
    <cacheField name="[Fact_sales].[Shipping Mode].[Shipping Mode]" caption="Shipping Mode" numFmtId="0" hierarchy="39" level="1">
      <sharedItems count="4">
        <s v="First Class"/>
        <s v="Same Day"/>
        <s v="Second Class"/>
        <s v="Standard Class"/>
      </sharedItems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 oneField="1">
      <fieldsUsage count="1">
        <fieldUsage x="0"/>
      </fieldsUsage>
    </cacheHierarchy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0486115" createdVersion="5" refreshedVersion="8" minRefreshableVersion="3" recordCount="0" supportSubquery="1" supportAdvancedDrill="1" xr:uid="{4D253C48-4D05-4DE5-AF0B-75A35AEEFFD6}">
  <cacheSource type="external" connectionId="6"/>
  <cacheFields count="2">
    <cacheField name="[Measures].[Total Profit]" caption="Total Profit" numFmtId="0" hierarchy="45" level="32767"/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 oneField="1">
      <fieldsUsage count="1">
        <fieldUsage x="0"/>
      </fieldsUsage>
    </cacheHierarchy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0717592" createdVersion="5" refreshedVersion="8" minRefreshableVersion="3" recordCount="0" supportSubquery="1" supportAdvancedDrill="1" xr:uid="{4DE198B1-C59A-4CA9-BA67-4ABAB5B8DF2E}">
  <cacheSource type="external" connectionId="6"/>
  <cacheFields count="2">
    <cacheField name="[Measures].[Total Benefit per Order]" caption="Total Benefit per Order" numFmtId="0" hierarchy="44" level="32767"/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12963" createdVersion="5" refreshedVersion="8" minRefreshableVersion="3" recordCount="0" supportSubquery="1" supportAdvancedDrill="1" xr:uid="{1B74B6EE-CD7C-44BE-992C-D95B620F4A2E}">
  <cacheSource type="external" connectionId="6"/>
  <cacheFields count="2">
    <cacheField name="[Fact_sales].[Shipping Mode].[Shipping Mode]" caption="Shipping Mode" numFmtId="0" hierarchy="39" level="1">
      <sharedItems count="3">
        <s v="Same Day"/>
        <s v="Second Class"/>
        <s v="Standard Class"/>
      </sharedItems>
    </cacheField>
    <cacheField name="[Measures].[SLA %]" caption="SLA %" numFmtId="0" hierarchy="42" level="32767"/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0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 oneField="1">
      <fieldsUsage count="1">
        <fieldUsage x="1"/>
      </fieldsUsage>
    </cacheHierarchy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1643516" createdVersion="5" refreshedVersion="8" minRefreshableVersion="3" recordCount="0" supportSubquery="1" supportAdvancedDrill="1" xr:uid="{370F8CD6-937B-4D89-B028-F13C52B87957}">
  <cacheSource type="external" connectionId="6"/>
  <cacheFields count="2">
    <cacheField name="[Measures].[Total Loss]" caption="Total Loss" numFmtId="0" hierarchy="46" level="32767"/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 oneField="1">
      <fieldsUsage count="1">
        <fieldUsage x="0"/>
      </fieldsUsage>
    </cacheHierarchy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1990739" createdVersion="5" refreshedVersion="8" minRefreshableVersion="3" recordCount="0" supportSubquery="1" supportAdvancedDrill="1" xr:uid="{F619547F-C94B-4272-94BE-F01675020C5E}">
  <cacheSource type="external" connectionId="6"/>
  <cacheFields count="2">
    <cacheField name="[Measures].[Average Ticket (AOV)]" caption="Average Ticket (AOV)" numFmtId="0" hierarchy="48" level="32767"/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 oneField="1">
      <fieldsUsage count="1">
        <fieldUsage x="0"/>
      </fieldsUsage>
    </cacheHierarchy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2222224" createdVersion="5" refreshedVersion="8" minRefreshableVersion="3" recordCount="0" supportSubquery="1" supportAdvancedDrill="1" xr:uid="{337994CB-5CC8-4D96-8120-8C6E5920FB65}">
  <cacheSource type="external" connectionId="6"/>
  <cacheFields count="2">
    <cacheField name="[Measures].[Delay Loss Ratio]" caption="Delay Loss Ratio" numFmtId="0" hierarchy="47" level="32767"/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 oneField="1">
      <fieldsUsage count="1">
        <fieldUsage x="0"/>
      </fieldsUsage>
    </cacheHierarchy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2685186" createdVersion="5" refreshedVersion="8" minRefreshableVersion="3" recordCount="0" supportSubquery="1" supportAdvancedDrill="1" xr:uid="{9183002E-93DF-449E-B119-01AE8F2145C2}">
  <cacheSource type="external" connectionId="6"/>
  <cacheFields count="3">
    <cacheField name="[Fact_sales].[Shipping Mode].[Shipping Mode]" caption="Shipping Mode" numFmtId="0" hierarchy="39" level="1">
      <sharedItems count="4">
        <s v="First Class"/>
        <s v="Same Day"/>
        <s v="Second Class"/>
        <s v="Standard Class"/>
      </sharedItems>
    </cacheField>
    <cacheField name="[Measures].[Average Shipping Delay]" caption="Average Shipping Delay" numFmtId="0" hierarchy="49" level="32767"/>
    <cacheField name="[Measures].[_Average Shipping Delay Status]" caption="_Average Shipping Delay Status" numFmtId="0" hierarchy="56" level="32767"/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0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 oneField="1">
      <fieldsUsage count="1">
        <fieldUsage x="1"/>
      </fieldsUsage>
    </cacheHierarchy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oneField="1" hidden="1">
      <fieldsUsage count="1">
        <fieldUsage x="2"/>
      </fieldsUsage>
    </cacheHierarchy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3263886" createdVersion="5" refreshedVersion="8" minRefreshableVersion="3" recordCount="0" supportSubquery="1" supportAdvancedDrill="1" xr:uid="{510DFF97-7FB7-4B1D-993C-8E3B83AEBE96}">
  <cacheSource type="external" connectionId="6"/>
  <cacheFields count="2">
    <cacheField name="[Measures].[Average Shipping Delay]" caption="Average Shipping Delay" numFmtId="0" hierarchy="49" level="32767"/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 oneField="1">
      <fieldsUsage count="1">
        <fieldUsage x="0"/>
      </fieldsUsage>
    </cacheHierarchy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3495371" createdVersion="5" refreshedVersion="8" minRefreshableVersion="3" recordCount="0" supportSubquery="1" supportAdvancedDrill="1" xr:uid="{E9F36DD1-DD88-4B5D-A181-24127E807AAA}">
  <cacheSource type="external" connectionId="6"/>
  <cacheFields count="2">
    <cacheField name="[Measures].[SLA %]" caption="SLA %" numFmtId="0" hierarchy="42" level="32767"/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 oneField="1">
      <fieldsUsage count="1">
        <fieldUsage x="0"/>
      </fieldsUsage>
    </cacheHierarchy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3842594" createdVersion="5" refreshedVersion="8" minRefreshableVersion="3" recordCount="0" supportSubquery="1" supportAdvancedDrill="1" xr:uid="{E9F6977A-A196-4B0F-B826-0701E048C662}">
  <cacheSource type="external" connectionId="6"/>
  <cacheFields count="2">
    <cacheField name="[Measures].[Late Delivery Impact]" caption="Late Delivery Impact" numFmtId="0" hierarchy="43" level="32767"/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 oneField="1">
      <fieldsUsage count="1">
        <fieldUsage x="0"/>
      </fieldsUsage>
    </cacheHierarchy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4305556" createdVersion="5" refreshedVersion="8" minRefreshableVersion="3" recordCount="0" supportSubquery="1" supportAdvancedDrill="1" xr:uid="{9A919B6B-3C6F-44E3-89EE-8752FA365ECC}">
  <cacheSource type="external" connectionId="6"/>
  <cacheFields count="3">
    <cacheField name="[Measures].[Average Shipping Delay]" caption="Average Shipping Delay" numFmtId="0" hierarchy="49" level="32767"/>
    <cacheField name="[Dim_Order].[Order Country].[Order Country]" caption="Order Country" numFmtId="0" hierarchy="12" level="1">
      <sharedItems count="5">
        <s v="Belice"/>
        <s v="Guayana Francesa"/>
        <s v="Macedonia"/>
        <s v="República del Congo"/>
        <s v="Surinam"/>
      </sharedItems>
    </cacheField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2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2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2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2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2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2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2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2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2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2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2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2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2" memberValueDatatype="130" unbalanced="0">
      <fieldsUsage count="2">
        <fieldUsage x="-1"/>
        <fieldUsage x="1"/>
      </fieldsUsage>
    </cacheHierarchy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2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2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2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2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2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2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2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2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2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2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2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2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2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2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2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2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2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2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2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2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2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2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 oneField="1">
      <fieldsUsage count="1">
        <fieldUsage x="0"/>
      </fieldsUsage>
    </cacheHierarchy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626274768518" createdVersion="5" refreshedVersion="8" minRefreshableVersion="3" recordCount="0" supportSubquery="1" supportAdvancedDrill="1" xr:uid="{4B3251AD-2F80-42DF-8D96-8FA8F7498A3B}">
  <cacheSource type="external" connectionId="6"/>
  <cacheFields count="3">
    <cacheField name="[Measures].[Average Shipping Delay]" caption="Average Shipping Delay" numFmtId="0" hierarchy="49" level="32767"/>
    <cacheField name="[Dim_Order].[Order Country].[Order Country]" caption="Order Country" numFmtId="0" hierarchy="12" level="1">
      <sharedItems count="5">
        <s v="Bután"/>
        <s v="Eritrea"/>
        <s v="Guinea Ecuatorial"/>
        <s v="Luxemburgo"/>
        <s v="Sudán del Sur"/>
      </sharedItems>
    </cacheField>
    <cacheField name="[Fact_sales].[Shipping Mode].[Shipping Mode]" caption="Shipping Mode" numFmtId="0" hierarchy="39" level="1">
      <sharedItems containsSemiMixedTypes="0" containsNonDate="0" containsString="0"/>
    </cacheField>
  </cacheFields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2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2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2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2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2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2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2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2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2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2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2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2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2" memberValueDatatype="130" unbalanced="0">
      <fieldsUsage count="2">
        <fieldUsage x="-1"/>
        <fieldUsage x="1"/>
      </fieldsUsage>
    </cacheHierarchy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2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2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2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2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2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2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2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2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2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2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2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2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2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2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2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2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2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2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2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2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2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>
      <fieldsUsage count="2">
        <fieldUsage x="-1"/>
        <fieldUsage x="2"/>
      </fieldsUsage>
    </cacheHierarchy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 oneField="1">
      <fieldsUsage count="1">
        <fieldUsage x="0"/>
      </fieldsUsage>
    </cacheHierarchy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dimensions count="5">
    <dimension name="Dim_Costumer" uniqueName="[Dim_Costumer]" caption="Dim_Costumer"/>
    <dimension name="Dim_Order" uniqueName="[Dim_Order]" caption="Dim_Ord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ostumer" caption="Dim_Costumer"/>
    <measureGroup name="Dim_Order" caption="Dim_Ord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53248263889" createdVersion="3" refreshedVersion="8" minRefreshableVersion="3" recordCount="0" supportSubquery="1" supportAdvancedDrill="1" xr:uid="{2A46B593-6D2B-4938-91BD-88307B70543E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2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2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0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2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2" memberValueDatatype="130" unbalanced="0"/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extLst>
    <ext xmlns:x14="http://schemas.microsoft.com/office/spreadsheetml/2009/9/main" uri="{725AE2AE-9491-48be-B2B4-4EB974FC3084}">
      <x14:pivotCacheDefinition slicerData="1" pivotCacheId="772601779"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y Romero" refreshedDate="46113.538259259258" createdVersion="3" refreshedVersion="8" minRefreshableVersion="3" recordCount="0" supportSubquery="1" supportAdvancedDrill="1" xr:uid="{D0A5358C-51CD-45AE-A03E-4AEACD07F49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Dim_Costumer].[Customer Id]" caption="Customer Id" attribute="1" defaultMemberUniqueName="[Dim_Costumer].[Customer Id].[All]" allUniqueName="[Dim_Costumer].[Customer Id].[All]" dimensionUniqueName="[Dim_Costumer]" displayFolder="" count="0" memberValueDatatype="20" unbalanced="0"/>
    <cacheHierarchy uniqueName="[Dim_Costumer].[Customer Fname]" caption="Customer Fname" attribute="1" defaultMemberUniqueName="[Dim_Costumer].[Customer Fname].[All]" allUniqueName="[Dim_Costumer].[Customer Fname].[All]" dimensionUniqueName="[Dim_Costumer]" displayFolder="" count="0" memberValueDatatype="130" unbalanced="0"/>
    <cacheHierarchy uniqueName="[Dim_Costumer].[Customer Lname]" caption="Customer Lname" attribute="1" defaultMemberUniqueName="[Dim_Costumer].[Customer Lname].[All]" allUniqueName="[Dim_Costumer].[Customer Lname].[All]" dimensionUniqueName="[Dim_Costumer]" displayFolder="" count="0" memberValueDatatype="130" unbalanced="0"/>
    <cacheHierarchy uniqueName="[Dim_Costumer].[Customer Segment]" caption="Customer Segment" attribute="1" defaultMemberUniqueName="[Dim_Costumer].[Customer Segment].[All]" allUniqueName="[Dim_Costumer].[Customer Segment].[All]" dimensionUniqueName="[Dim_Costumer]" displayFolder="" count="0" memberValueDatatype="130" unbalanced="0"/>
    <cacheHierarchy uniqueName="[Dim_Costumer].[Customer Country]" caption="Customer Country" attribute="1" defaultMemberUniqueName="[Dim_Costumer].[Customer Country].[All]" allUniqueName="[Dim_Costumer].[Customer Country].[All]" dimensionUniqueName="[Dim_Costumer]" displayFolder="" count="0" memberValueDatatype="130" unbalanced="0"/>
    <cacheHierarchy uniqueName="[Dim_Costumer].[Customer City]" caption="Customer City" attribute="1" defaultMemberUniqueName="[Dim_Costumer].[Customer City].[All]" allUniqueName="[Dim_Costumer].[Customer City].[All]" dimensionUniqueName="[Dim_Costumer]" displayFolder="" count="0" memberValueDatatype="130" unbalanced="0"/>
    <cacheHierarchy uniqueName="[Dim_Costumer].[Customer State]" caption="Customer State" attribute="1" defaultMemberUniqueName="[Dim_Costumer].[Customer State].[All]" allUniqueName="[Dim_Costumer].[Customer State].[All]" dimensionUniqueName="[Dim_Costumer]" displayFolder="" count="0" memberValueDatatype="130" unbalanced="0"/>
    <cacheHierarchy uniqueName="[Dim_Costumer].[Customer Street]" caption="Customer Street" attribute="1" defaultMemberUniqueName="[Dim_Costumer].[Customer Street].[All]" allUniqueName="[Dim_Costumer].[Customer Street].[All]" dimensionUniqueName="[Dim_Costumer]" displayFolder="" count="0" memberValueDatatype="130" unbalanced="0"/>
    <cacheHierarchy uniqueName="[Dim_Costumer].[Customer Zipcode]" caption="Customer Zipcode" attribute="1" defaultMemberUniqueName="[Dim_Costumer].[Customer Zipcode].[All]" allUniqueName="[Dim_Costumer].[Customer Zipcode].[All]" dimensionUniqueName="[Dim_Costumer]" displayFolder="" count="0" memberValueDatatype="20" unbalanced="0"/>
    <cacheHierarchy uniqueName="[Dim_Order].[Order Id]" caption="Order Id" attribute="1" defaultMemberUniqueName="[Dim_Order].[Order Id].[All]" allUniqueName="[Dim_Order].[Order Id].[All]" dimensionUniqueName="[Dim_Order]" displayFolder="" count="0" memberValueDatatype="20" unbalanced="0"/>
    <cacheHierarchy uniqueName="[Dim_Order].[Order City]" caption="Order City" attribute="1" defaultMemberUniqueName="[Dim_Order].[Order City].[All]" allUniqueName="[Dim_Order].[Order City].[All]" dimensionUniqueName="[Dim_Order]" displayFolder="" count="0" memberValueDatatype="130" unbalanced="0"/>
    <cacheHierarchy uniqueName="[Dim_Order].[Order State]" caption="Order State" attribute="1" defaultMemberUniqueName="[Dim_Order].[Order State].[All]" allUniqueName="[Dim_Order].[Order State].[All]" dimensionUniqueName="[Dim_Order]" displayFolder="" count="0" memberValueDatatype="130" unbalanced="0"/>
    <cacheHierarchy uniqueName="[Dim_Order].[Order Country]" caption="Order Country" attribute="1" defaultMemberUniqueName="[Dim_Order].[Order Country].[All]" allUniqueName="[Dim_Order].[Order Country].[All]" dimensionUniqueName="[Dim_Order]" displayFolder="" count="0" memberValueDatatype="130" unbalanced="0"/>
    <cacheHierarchy uniqueName="[Dim_Order].[Order Region]" caption="Order Region" attribute="1" defaultMemberUniqueName="[Dim_Order].[Order Region].[All]" allUniqueName="[Dim_Order].[Order Region].[All]" dimensionUniqueName="[Dim_Order]" displayFolder="" count="0" memberValueDatatype="130" unbalanced="0"/>
    <cacheHierarchy uniqueName="[Dim_Order].[Market]" caption="Market" attribute="1" defaultMemberUniqueName="[Dim_Order].[Market].[All]" allUniqueName="[Dim_Order].[Market].[All]" dimensionUniqueName="[Dim_Order]" displayFolder="" count="0" memberValueDatatype="130" unbalanced="0"/>
    <cacheHierarchy uniqueName="[Dim_Order].[Latitude]" caption="Latitude" attribute="1" defaultMemberUniqueName="[Dim_Order].[Latitude].[All]" allUniqueName="[Dim_Order].[Latitude].[All]" dimensionUniqueName="[Dim_Order]" displayFolder="" count="0" memberValueDatatype="5" unbalanced="0"/>
    <cacheHierarchy uniqueName="[Dim_Order].[Longitude]" caption="Longitude" attribute="1" defaultMemberUniqueName="[Dim_Order].[Longitude].[All]" allUniqueName="[Dim_Order].[Longitude].[All]" dimensionUniqueName="[Dim_Order]" displayFolder="" count="0" memberValueDatatype="5" unbalanced="0"/>
    <cacheHierarchy uniqueName="[Dim_Product].[Product Card Id]" caption="Product Card Id" attribute="1" defaultMemberUniqueName="[Dim_Product].[Product Card Id].[All]" allUniqueName="[Dim_Product].[Product Card Id].[All]" dimensionUniqueName="[Dim_Product]" displayFolder="" count="0" memberValueDatatype="2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Price]" caption="Product Price" attribute="1" defaultMemberUniqueName="[Dim_Product].[Product Price].[All]" allUniqueName="[Dim_Product].[Product Price].[All]" dimensionUniqueName="[Dim_Product]" displayFolder="" count="0" memberValueDatatype="5" unbalanced="0"/>
    <cacheHierarchy uniqueName="[Dim_Product].[Category Name]" caption="Category Name" attribute="1" defaultMemberUniqueName="[Dim_Product].[Category Name].[All]" allUniqueName="[Dim_Product].[Category Name].[All]" dimensionUniqueName="[Dim_Product]" displayFolder="" count="0" memberValueDatatype="130" unbalanced="0"/>
    <cacheHierarchy uniqueName="[Dim_Product].[Category Id]" caption="Category Id" attribute="1" defaultMemberUniqueName="[Dim_Product].[Category Id].[All]" allUniqueName="[Dim_Product].[Category Id].[All]" dimensionUniqueName="[Dim_Product]" displayFolder="" count="0" memberValueDatatype="20" unbalanced="0"/>
    <cacheHierarchy uniqueName="[Dim_Product].[Department Name]" caption="Department Name" attribute="1" defaultMemberUniqueName="[Dim_Product].[Department Name].[All]" allUniqueName="[Dim_Product].[Department Name].[All]" dimensionUniqueName="[Dim_Product]" displayFolder="" count="0" memberValueDatatype="130" unbalanced="0"/>
    <cacheHierarchy uniqueName="[Dim_Product].[Department Id]" caption="Department Id" attribute="1" defaultMemberUniqueName="[Dim_Product].[Department Id].[All]" allUniqueName="[Dim_Product].[Department Id].[All]" dimensionUniqueName="[Dim_Product]" displayFolder="" count="0" memberValueDatatype="20" unbalanced="0"/>
    <cacheHierarchy uniqueName="[Fact_sales].[Customer Id]" caption="Customer Id" attribute="1" defaultMemberUniqueName="[Fact_sales].[Customer Id].[All]" allUniqueName="[Fact_sales].[Customer Id].[All]" dimensionUniqueName="[Fact_sales]" displayFolder="" count="0" memberValueDatatype="20" unbalanced="0"/>
    <cacheHierarchy uniqueName="[Fact_sales].[Product Card Id]" caption="Product Card Id" attribute="1" defaultMemberUniqueName="[Fact_sales].[Product Card Id].[All]" allUniqueName="[Fact_sales].[Product Card Id].[All]" dimensionUniqueName="[Fact_sales]" displayFolder="" count="0" memberValueDatatype="20" unbalanced="0"/>
    <cacheHierarchy uniqueName="[Fact_sales].[Order Id]" caption="Order Id" attribute="1" defaultMemberUniqueName="[Fact_sales].[Order Id].[All]" allUniqueName="[Fact_sales].[Order Id].[All]" dimensionUniqueName="[Fact_sales]" displayFolder="" count="0" memberValueDatatype="20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Fact_sales].[Order Item Total]" caption="Order Item Total" attribute="1" defaultMemberUniqueName="[Fact_sales].[Order Item Total].[All]" allUniqueName="[Fact_sales].[Order Item Total].[All]" dimensionUniqueName="[Fact_sales]" displayFolder="" count="0" memberValueDatatype="5" unbalanced="0"/>
    <cacheHierarchy uniqueName="[Fact_sales].[Order Item Quantity]" caption="Order Item Quantity" attribute="1" defaultMemberUniqueName="[Fact_sales].[Order Item Quantity].[All]" allUniqueName="[Fact_sales].[Order Item Quantity].[All]" dimensionUniqueName="[Fact_sales]" displayFolder="" count="0" memberValueDatatype="20" unbalanced="0"/>
    <cacheHierarchy uniqueName="[Fact_sales].[Order Profit Per Order]" caption="Order Profit Per Order" attribute="1" defaultMemberUniqueName="[Fact_sales].[Order Profit Per Order].[All]" allUniqueName="[Fact_sales].[Order Profit Per Order].[All]" dimensionUniqueName="[Fact_sales]" displayFolder="" count="0" memberValueDatatype="5" unbalanced="0"/>
    <cacheHierarchy uniqueName="[Fact_sales].[Benefit per order]" caption="Benefit per order" attribute="1" defaultMemberUniqueName="[Fact_sales].[Benefit per order].[All]" allUniqueName="[Fact_sales].[Benefit per order].[All]" dimensionUniqueName="[Fact_sales]" displayFolder="" count="0" memberValueDatatype="5" unbalanced="0"/>
    <cacheHierarchy uniqueName="[Fact_sales].[Order Item Discount]" caption="Order Item Discount" attribute="1" defaultMemberUniqueName="[Fact_sales].[Order Item Discount].[All]" allUniqueName="[Fact_sales].[Order Item Discount].[All]" dimensionUniqueName="[Fact_sales]" displayFolder="" count="0" memberValueDatatype="5" unbalanced="0"/>
    <cacheHierarchy uniqueName="[Fact_sales].[Days for shipping (real)]" caption="Days for shipping (real)" attribute="1" defaultMemberUniqueName="[Fact_sales].[Days for shipping (real)].[All]" allUniqueName="[Fact_sales].[Days for shipping (real)].[All]" dimensionUniqueName="[Fact_sales]" displayFolder="" count="0" memberValueDatatype="20" unbalanced="0"/>
    <cacheHierarchy uniqueName="[Fact_sales].[Days for shipment (scheduled)]" caption="Days for shipment (scheduled)" attribute="1" defaultMemberUniqueName="[Fact_sales].[Days for shipment (scheduled)].[All]" allUniqueName="[Fact_sales].[Days for shipment (scheduled)].[All]" dimensionUniqueName="[Fact_sales]" displayFolder="" count="0" memberValueDatatype="20" unbalanced="0"/>
    <cacheHierarchy uniqueName="[Fact_sales].[order date (DateOrders)]" caption="order date (DateOrders)" attribute="1" time="1" defaultMemberUniqueName="[Fact_sales].[order date (DateOrders)].[All]" allUniqueName="[Fact_sales].[order date (DateOrders)].[All]" dimensionUniqueName="[Fact_sales]" displayFolder="" count="2" memberValueDatatype="7" unbalanced="0"/>
    <cacheHierarchy uniqueName="[Fact_sales].[shipping date (DateOrders)]" caption="shipping date (DateOrders)" attribute="1" time="1" defaultMemberUniqueName="[Fact_sales].[shipping date (DateOrders)].[All]" allUniqueName="[Fact_sales].[shipping date (DateOrders)].[All]" dimensionUniqueName="[Fact_sales]" displayFolder="" count="0" memberValueDatatype="7" unbalanced="0"/>
    <cacheHierarchy uniqueName="[Fact_sales].[Delivery Status]" caption="Delivery Status" attribute="1" defaultMemberUniqueName="[Fact_sales].[Delivery Status].[All]" allUniqueName="[Fact_sales].[Delivery Status].[All]" dimensionUniqueName="[Fact_sales]" displayFolder="" count="0" memberValueDatatype="130" unbalanced="0"/>
    <cacheHierarchy uniqueName="[Fact_sales].[Order Status]" caption="Order Status" attribute="1" defaultMemberUniqueName="[Fact_sales].[Order Status].[All]" allUniqueName="[Fact_sales].[Order Status].[All]" dimensionUniqueName="[Fact_sales]" displayFolder="" count="0" memberValueDatatype="130" unbalanced="0"/>
    <cacheHierarchy uniqueName="[Fact_sales].[Shipping Mode]" caption="Shipping Mode" attribute="1" defaultMemberUniqueName="[Fact_sales].[Shipping Mode].[All]" allUniqueName="[Fact_sales].[Shipping Mode].[All]" dimensionUniqueName="[Fact_sales]" displayFolder="" count="0" memberValueDatatype="130" unbalanced="0"/>
    <cacheHierarchy uniqueName="[Measures].[Suma de Days for shipping (real)]" caption="Suma de Days for shipping (real)" measure="1" displayFolder="" measureGroup="Fact_sal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Days for shipment (scheduled)]" caption="Suma de Days for shipment (scheduled)" measure="1" displayFolder="" measureGroup="Fact_sal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LA %]" caption="SLA %" measure="1" displayFolder="" measureGroup="Fact_sales" count="0"/>
    <cacheHierarchy uniqueName="[Measures].[Late Delivery Impact]" caption="Late Delivery Impact" measure="1" displayFolder="" measureGroup="Fact_sales" count="0"/>
    <cacheHierarchy uniqueName="[Measures].[Total Benefit per Order]" caption="Total Benefit per Order" measure="1" displayFolder="" measureGroup="Fact_sales" count="0"/>
    <cacheHierarchy uniqueName="[Measures].[Total Profit]" caption="Total Profit" measure="1" displayFolder="" measureGroup="Fact_sales" count="0"/>
    <cacheHierarchy uniqueName="[Measures].[Total Loss]" caption="Total Loss" measure="1" displayFolder="" measureGroup="Fact_sales" count="0"/>
    <cacheHierarchy uniqueName="[Measures].[Delay Loss Ratio]" caption="Delay Loss Ratio" measure="1" displayFolder="" measureGroup="Fact_sales" count="0"/>
    <cacheHierarchy uniqueName="[Measures].[Average Ticket (AOV)]" caption="Average Ticket (AOV)" measure="1" displayFolder="" measureGroup="Fact_sales" count="0"/>
    <cacheHierarchy uniqueName="[Measures].[Average Shipping Delay]" caption="Average Shipping Delay" measure="1" displayFolder="" measureGroup="Fact_sales" count="0"/>
    <cacheHierarchy uniqueName="[Measures].[__XL_Count Dim_Costumer]" caption="__XL_Count Dim_Costumer" measure="1" displayFolder="" measureGroup="Dim_Costumer" count="0" hidden="1"/>
    <cacheHierarchy uniqueName="[Measures].[__XL_Count Dim_Product]" caption="__XL_Count Dim_Product" measure="1" displayFolder="" measureGroup="Dim_Product" count="0" hidden="1"/>
    <cacheHierarchy uniqueName="[Measures].[__XL_Count Dim_Order]" caption="__XL_Count Dim_Order" measure="1" displayFolder="" measureGroup="Dim_Order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_Average Shipping Delay Goal]" caption="_Average Shipping Delay Goal" measure="1" displayFolder="" measureGroup="Fact_sales" count="0" hidden="1"/>
    <cacheHierarchy uniqueName="[Measures].[_Average Shipping Delay Status]" caption="_Average Shipping Delay Status" measure="1" iconSet="10" displayFolder="" measureGroup="Fact_sales" count="0" hidden="1"/>
  </cacheHierarchies>
  <kpis count="1">
    <kpi uniqueName="Average Shipping Delay" caption="Average Shipping Delay" displayFolder="" measureGroup="Fact_sales" parent="" value="[Measures].[Average Shipping Delay]" goal="[Measures].[_Average Shipping Delay Goal]" status="[Measures].[_Average Shipping Delay Status]" trend="" weight=""/>
  </kpis>
  <extLst>
    <ext xmlns:x14="http://schemas.microsoft.com/office/spreadsheetml/2009/9/main" uri="{725AE2AE-9491-48be-B2B4-4EB974FC3084}">
      <x14:pivotCacheDefinition pivotCacheId="112567594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12947-326B-4621-8BE5-32C845E28F32}" name="TablaDinámica13" cacheId="1839" applyNumberFormats="0" applyBorderFormats="0" applyFontFormats="0" applyPatternFormats="0" applyAlignmentFormats="0" applyWidthHeightFormats="1" dataCaption="Valores" tag="b387aab0-a0b9-4560-9edb-483e43598695" updatedVersion="8" minRefreshableVersion="5" useAutoFormatting="1" itemPrintTitles="1" createdVersion="5" indent="0" outline="1" outlineData="1" multipleFieldFilters="0" chartFormat="4">
  <location ref="K17:L23" firstHeaderRow="1" firstDataRow="1" firstDataCol="1"/>
  <pivotFields count="3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Shipping Delay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2" iMeasureHier="49">
      <autoFilter ref="A1">
        <filterColumn colId="0">
          <top10 val="5" filterVal="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Ord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0B4E4-FC6F-4FF4-9CEC-B60F6376A20B}" name="TablaDinámica12" cacheId="1836" applyNumberFormats="0" applyBorderFormats="0" applyFontFormats="0" applyPatternFormats="0" applyAlignmentFormats="0" applyWidthHeightFormats="1" dataCaption="Valores" tag="55afd068-e979-4cbc-868a-f3cfd516aa0c" updatedVersion="8" minRefreshableVersion="5" useAutoFormatting="1" itemPrintTitles="1" createdVersion="5" indent="0" outline="1" outlineData="1" multipleFieldFilters="0" chartFormat="7">
  <location ref="K8:L14" firstHeaderRow="1" firstDataRow="1" firstDataCol="1"/>
  <pivotFields count="3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6">
    <i>
      <x v="4"/>
    </i>
    <i>
      <x v="3"/>
    </i>
    <i>
      <x/>
    </i>
    <i>
      <x v="1"/>
    </i>
    <i>
      <x v="2"/>
    </i>
    <i t="grand">
      <x/>
    </i>
  </rowItems>
  <colItems count="1">
    <i/>
  </colItems>
  <dataFields count="1">
    <dataField name="Average Shipping Delay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5" iMeasureHier="49">
      <autoFilter ref="A1">
        <filterColumn colId="0">
          <top10 top="0" val="5" filterVal="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Ord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3E536-EA99-415C-A130-485F1EE859E6}" name="TablaDinámica11" cacheId="1833" applyNumberFormats="0" applyBorderFormats="0" applyFontFormats="0" applyPatternFormats="0" applyAlignmentFormats="0" applyWidthHeightFormats="1" dataCaption="Valores" tag="2b631e91-c64f-4ecb-88b0-bd8390061209" updatedVersion="8" minRefreshableVersion="5" useAutoFormatting="1" subtotalHiddenItems="1" itemPrintTitles="1" createdVersion="5" indent="0" outline="1" outlineData="1" multipleFieldFilters="0" chartFormat="21">
  <location ref="I3:I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Order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C3575-F102-4ADF-91C9-93A18A8803B6}" name="TablaDinámica10" cacheId="1830" applyNumberFormats="0" applyBorderFormats="0" applyFontFormats="0" applyPatternFormats="0" applyAlignmentFormats="0" applyWidthHeightFormats="1" dataCaption="Valores" tag="ff3b2d20-0b87-4ca4-b6ca-bec5cdf7ac30" updatedVersion="8" minRefreshableVersion="5" useAutoFormatting="1" subtotalHiddenItems="1" itemPrintTitles="1" createdVersion="5" indent="0" outline="1" outlineData="1" multipleFieldFilters="0" chartFormat="21">
  <location ref="G3:G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Order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35340-7A3A-44E3-8CE0-CC1D8461ACD6}" name="TablaDinámica9" cacheId="1827" applyNumberFormats="0" applyBorderFormats="0" applyFontFormats="0" applyPatternFormats="0" applyAlignmentFormats="0" applyWidthHeightFormats="1" dataCaption="Valores" tag="91c2d65e-df2b-4a9b-802f-b8a8b1aa6761" updatedVersion="8" minRefreshableVersion="5" useAutoFormatting="1" subtotalHiddenItems="1" itemPrintTitles="1" createdVersion="5" indent="0" outline="1" outlineData="1" multipleFieldFilters="0" chartFormat="21">
  <location ref="E3:E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Average Shipping Delay"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Order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AB2B8-ED3B-4AAE-948A-712B95E2F11F}" name="TablaDinámica8" cacheId="1821" applyNumberFormats="0" applyBorderFormats="0" applyFontFormats="0" applyPatternFormats="0" applyAlignmentFormats="0" applyWidthHeightFormats="1" dataCaption="Valores" tag="c38f924c-115d-4193-bf24-d1ecf978bbb3" updatedVersion="8" minRefreshableVersion="5" useAutoFormatting="1" subtotalHiddenItems="1" itemPrintTitles="1" createdVersion="5" indent="0" outline="1" outlineData="1" multipleFieldFilters="0" chartFormat="21">
  <location ref="B25:B26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6C448-86A6-41CB-87FD-30B5652E589C}" name="TablaDinámica7" cacheId="1818" applyNumberFormats="0" applyBorderFormats="0" applyFontFormats="0" applyPatternFormats="0" applyAlignmentFormats="0" applyWidthHeightFormats="1" dataCaption="Valores" tag="445e2d41-78b2-4f3f-9013-c523ca4d6ca2" updatedVersion="8" minRefreshableVersion="5" useAutoFormatting="1" subtotalHiddenItems="1" itemPrintTitles="1" createdVersion="5" indent="0" outline="1" outlineData="1" multipleFieldFilters="0" chartFormat="21">
  <location ref="B21:B2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338B9-A87C-4B7E-8EA0-40F6A4C46EAD}" name="TablaDinámica6" cacheId="1815" applyNumberFormats="0" applyBorderFormats="0" applyFontFormats="0" applyPatternFormats="0" applyAlignmentFormats="0" applyWidthHeightFormats="1" dataCaption="Valores" tag="f3954612-e881-4f01-aa3a-070803080043" updatedVersion="8" minRefreshableVersion="5" useAutoFormatting="1" subtotalHiddenItems="1" itemPrintTitles="1" createdVersion="5" indent="0" outline="1" outlineData="1" multipleFieldFilters="0" chartFormat="21">
  <location ref="H17:H1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6F0B7-95F9-4F12-B731-2671CA1B8250}" name="TablaDinámica4" cacheId="1809" applyNumberFormats="0" applyBorderFormats="0" applyFontFormats="0" applyPatternFormats="0" applyAlignmentFormats="0" applyWidthHeightFormats="1" dataCaption="Valores" tag="6576197a-9640-4f6b-b675-1425ea177e85" updatedVersion="8" minRefreshableVersion="5" useAutoFormatting="1" subtotalHiddenItems="1" itemPrintTitles="1" createdVersion="5" indent="0" outline="1" outlineData="1" multipleFieldFilters="0" chartFormat="21">
  <location ref="B17:B1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6BD19-9547-4B71-8FC2-496DCC5841AA}" name="TablaDinámica3" cacheId="1806" applyNumberFormats="0" applyBorderFormats="0" applyFontFormats="0" applyPatternFormats="0" applyAlignmentFormats="0" applyWidthHeightFormats="1" dataCaption="Valores" tag="65358644-de6e-4fe3-bf36-e7ddd7f60de7" updatedVersion="8" minRefreshableVersion="5" useAutoFormatting="1" subtotalHiddenItems="1" itemPrintTitles="1" createdVersion="5" indent="0" outline="1" outlineData="1" multipleFieldFilters="0" chartFormat="21">
  <location ref="E17:E1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5D724-71B3-4255-9A07-90E37AA49D90}" name="TablaDinámica5" cacheId="1812" applyNumberFormats="0" applyBorderFormats="0" applyFontFormats="0" applyPatternFormats="0" applyAlignmentFormats="0" applyWidthHeightFormats="1" dataCaption="Valores" tag="c6fa4af9-50f1-47e9-9abb-0d305e6f86de" updatedVersion="8" minRefreshableVersion="5" useAutoFormatting="1" subtotalHiddenItems="1" itemPrintTitles="1" createdVersion="5" indent="0" outline="1" outlineData="1" multipleFieldFilters="0" chartFormat="15">
  <location ref="B10:C1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FBD1A-079E-42EE-A02D-A3261C13797A}" name="TablaDinámica1" cacheId="1800" applyNumberFormats="0" applyBorderFormats="0" applyFontFormats="0" applyPatternFormats="0" applyAlignmentFormats="0" applyWidthHeightFormats="1" dataCaption="Valores" tag="1c12eb01-09ee-4fac-b88a-fab6844909a6" updatedVersion="8" minRefreshableVersion="5" useAutoFormatting="1" subtotalHiddenItems="1" itemPrintTitles="1" createdVersion="5" indent="0" outline="1" outlineData="1" multipleFieldFilters="0" chartFormat="21">
  <location ref="E10:F1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5"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35BE8-BDCA-4E88-84D3-8B8F5A37DACC}" name="TablaDinámica2" cacheId="1803" applyNumberFormats="0" applyBorderFormats="0" applyFontFormats="0" applyPatternFormats="0" applyAlignmentFormats="0" applyWidthHeightFormats="1" dataCaption="Valores" tag="fc68be04-7ad6-47b3-a653-20c92d10eb55" updatedVersion="8" minRefreshableVersion="5" useAutoFormatting="1" subtotalHiddenItems="1" itemPrintTitles="1" createdVersion="5" indent="0" outline="1" outlineData="1" multipleFieldFilters="0" chartFormat="8">
  <location ref="B3:C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Shipping Delay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F9E6C-FC21-4131-B47F-05030E05A112}" name="TablaDinámica4" cacheId="1824" applyNumberFormats="0" applyBorderFormats="0" applyFontFormats="0" applyPatternFormats="0" applyAlignmentFormats="0" applyWidthHeightFormats="1" dataCaption="Valores" tag="3ea6fd07-94f3-4421-9e56-d08cc5351aae" updatedVersion="8" minRefreshableVersion="5" useAutoFormatting="1" subtotalHiddenItems="1" itemPrintTitles="1" createdVersion="5" indent="0" outline="1" outlineData="1" multipleFieldFilters="0" chartFormat="8">
  <location ref="H20:J25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Shipping Delay" fld="1" subtotal="count" baseField="0" baseItem="0"/>
    <dataField name="Estado Average Shipping Delay" fld="2" subtotal="count" baseField="0" baseItem="0"/>
  </dataField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Estilo de tabla dinámica 1" showRowHeaders="1" showColHeaders="1" showRowStripes="1" showColStripes="1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_Region" xr10:uid="{1C31185E-1745-4709-A390-CCA433D16B3F}" sourceName="[Dim_Order].[Order Region]">
  <pivotTables>
    <pivotTable tabId="12" name="TablaDinámica1"/>
    <pivotTable tabId="12" name="TablaDinámica2"/>
    <pivotTable tabId="12" name="TablaDinámica3"/>
    <pivotTable tabId="12" name="TablaDinámica4"/>
    <pivotTable tabId="12" name="TablaDinámica5"/>
    <pivotTable tabId="12" name="TablaDinámica6"/>
    <pivotTable tabId="12" name="TablaDinámica7"/>
    <pivotTable tabId="12" name="TablaDinámica8"/>
    <pivotTable tabId="13" name="TablaDinámica4"/>
    <pivotTable tabId="12" name="TablaDinámica9"/>
    <pivotTable tabId="12" name="TablaDinámica10"/>
    <pivotTable tabId="12" name="TablaDinámica11"/>
    <pivotTable tabId="12" name="TablaDinámica12"/>
    <pivotTable tabId="12" name="TablaDinámica13"/>
  </pivotTables>
  <data>
    <olap pivotCacheId="772601779">
      <levels count="2">
        <level uniqueName="[Dim_Order].[Order Region].[(All)]" sourceCaption="(All)" count="0"/>
        <level uniqueName="[Dim_Order].[Order Region].[Order Region]" sourceCaption="Order Region" count="23">
          <ranges>
            <range startItem="0">
              <i n="[Dim_Order].[Order Region].&amp;[Canada]" c="Canada"/>
              <i n="[Dim_Order].[Order Region].&amp;[Caribbean]" c="Caribbean"/>
              <i n="[Dim_Order].[Order Region].&amp;[Central Africa]" c="Central Africa"/>
              <i n="[Dim_Order].[Order Region].&amp;[Central America]" c="Central America"/>
              <i n="[Dim_Order].[Order Region].&amp;[Central Asia]" c="Central Asia"/>
              <i n="[Dim_Order].[Order Region].&amp;[East Africa]" c="East Africa"/>
              <i n="[Dim_Order].[Order Region].&amp;[East of USA]" c="East of USA"/>
              <i n="[Dim_Order].[Order Region].&amp;[Eastern Asia]" c="Eastern Asia"/>
              <i n="[Dim_Order].[Order Region].&amp;[Eastern Europe]" c="Eastern Europe"/>
              <i n="[Dim_Order].[Order Region].&amp;[North Africa]" c="North Africa"/>
              <i n="[Dim_Order].[Order Region].&amp;[Northern Europe]" c="Northern Europe"/>
              <i n="[Dim_Order].[Order Region].&amp;[Oceania]" c="Oceania"/>
              <i n="[Dim_Order].[Order Region].&amp;[South America]" c="South America"/>
              <i n="[Dim_Order].[Order Region].&amp;[South Asia]" c="South Asia"/>
              <i n="[Dim_Order].[Order Region].&amp;[South of  USA]" c="South of  USA"/>
              <i n="[Dim_Order].[Order Region].&amp;[Southeast Asia]" c="Southeast Asia"/>
              <i n="[Dim_Order].[Order Region].&amp;[Southern Africa]" c="Southern Africa"/>
              <i n="[Dim_Order].[Order Region].&amp;[Southern Europe]" c="Southern Europe"/>
              <i n="[Dim_Order].[Order Region].&amp;[US Center]" c="US Center"/>
              <i n="[Dim_Order].[Order Region].&amp;[West Africa]" c="West Africa"/>
              <i n="[Dim_Order].[Order Region].&amp;[West Asia]" c="West Asia"/>
              <i n="[Dim_Order].[Order Region].&amp;[West of USA]" c="West of USA"/>
              <i n="[Dim_Order].[Order Region].&amp;[Western Europe]" c="Western Europe"/>
            </range>
          </ranges>
        </level>
      </levels>
      <selections count="1">
        <selection n="[Dim_Order].[Order Regio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_Name" xr10:uid="{AAB68916-80D3-4D7C-B3B9-A3D286021A92}" sourceName="[Dim_Product].[Category Name]">
  <pivotTables>
    <pivotTable tabId="12" name="TablaDinámica1"/>
    <pivotTable tabId="12" name="TablaDinámica2"/>
    <pivotTable tabId="12" name="TablaDinámica3"/>
    <pivotTable tabId="12" name="TablaDinámica4"/>
    <pivotTable tabId="12" name="TablaDinámica5"/>
    <pivotTable tabId="12" name="TablaDinámica6"/>
    <pivotTable tabId="12" name="TablaDinámica7"/>
    <pivotTable tabId="12" name="TablaDinámica8"/>
    <pivotTable tabId="13" name="TablaDinámica4"/>
    <pivotTable tabId="12" name="TablaDinámica9"/>
    <pivotTable tabId="12" name="TablaDinámica10"/>
    <pivotTable tabId="12" name="TablaDinámica11"/>
    <pivotTable tabId="12" name="TablaDinámica12"/>
    <pivotTable tabId="12" name="TablaDinámica13"/>
  </pivotTables>
  <data>
    <olap pivotCacheId="772601779">
      <levels count="2">
        <level uniqueName="[Dim_Product].[Category Name].[(All)]" sourceCaption="(All)" count="0"/>
        <level uniqueName="[Dim_Product].[Category Name].[Category Name]" sourceCaption="Category Name" count="50">
          <ranges>
            <range startItem="0">
              <i n="[Dim_Product].[Category Name].&amp;[Accessories]" c="Accessories"/>
              <i n="[Dim_Product].[Category Name].&amp;[As Seen on  TV!]" c="As Seen on  TV!"/>
              <i n="[Dim_Product].[Category Name].&amp;[Baby]" c="Baby"/>
              <i n="[Dim_Product].[Category Name].&amp;[Baseball &amp; Softball]" c="Baseball &amp; Softball"/>
              <i n="[Dim_Product].[Category Name].&amp;[Basketball]" c="Basketball"/>
              <i n="[Dim_Product].[Category Name].&amp;[Books]" c="Books"/>
              <i n="[Dim_Product].[Category Name].&amp;[Boxing &amp; MMA]" c="Boxing &amp; MMA"/>
              <i n="[Dim_Product].[Category Name].&amp;[Cameras]" c="Cameras"/>
              <i n="[Dim_Product].[Category Name].&amp;[Camping &amp; Hiking]" c="Camping &amp; Hiking"/>
              <i n="[Dim_Product].[Category Name].&amp;[Cardio Equipment]" c="Cardio Equipment"/>
              <i n="[Dim_Product].[Category Name].&amp;[CDs]" c="CDs"/>
              <i n="[Dim_Product].[Category Name].&amp;[Children's Clothing]" c="Children's Clothing"/>
              <i n="[Dim_Product].[Category Name].&amp;[Cleats]" c="Cleats"/>
              <i n="[Dim_Product].[Category Name].&amp;[Computers]" c="Computers"/>
              <i n="[Dim_Product].[Category Name].&amp;[Consumer Electronics]" c="Consumer Electronics"/>
              <i n="[Dim_Product].[Category Name].&amp;[Crafts]" c="Crafts"/>
              <i n="[Dim_Product].[Category Name].&amp;[DVDs]" c="DVDs"/>
              <i n="[Dim_Product].[Category Name].&amp;[Electronics]" c="Electronics"/>
              <i n="[Dim_Product].[Category Name].&amp;[Fishing]" c="Fishing"/>
              <i n="[Dim_Product].[Category Name].&amp;[Fitness Accessories]" c="Fitness Accessories"/>
              <i n="[Dim_Product].[Category Name].&amp;[Garden]" c="Garden"/>
              <i n="[Dim_Product].[Category Name].&amp;[Girls' Apparel]" c="Girls' Apparel"/>
              <i n="[Dim_Product].[Category Name].&amp;[Golf Apparel]" c="Golf Apparel"/>
              <i n="[Dim_Product].[Category Name].&amp;[Golf Bags &amp; Carts]" c="Golf Bags &amp; Carts"/>
              <i n="[Dim_Product].[Category Name].&amp;[Golf Balls]" c="Golf Balls"/>
              <i n="[Dim_Product].[Category Name].&amp;[Golf Gloves]" c="Golf Gloves"/>
              <i n="[Dim_Product].[Category Name].&amp;[Golf Shoes]" c="Golf Shoes"/>
              <i n="[Dim_Product].[Category Name].&amp;[Health and Beauty]" c="Health and Beauty"/>
              <i n="[Dim_Product].[Category Name].&amp;[Hockey]" c="Hockey"/>
              <i n="[Dim_Product].[Category Name].&amp;[Hunting &amp; Shooting]" c="Hunting &amp; Shooting"/>
              <i n="[Dim_Product].[Category Name].&amp;[Indoor/Outdoor Games]" c="Indoor/Outdoor Games"/>
              <i n="[Dim_Product].[Category Name].&amp;[Kids' Golf Clubs]" c="Kids' Golf Clubs"/>
              <i n="[Dim_Product].[Category Name].&amp;[Lacrosse]" c="Lacrosse"/>
              <i n="[Dim_Product].[Category Name].&amp;[Men's Clothing]" c="Men's Clothing"/>
              <i n="[Dim_Product].[Category Name].&amp;[Men's Footwear]" c="Men's Footwear"/>
              <i n="[Dim_Product].[Category Name].&amp;[Men's Golf Clubs]" c="Men's Golf Clubs"/>
              <i n="[Dim_Product].[Category Name].&amp;[Music]" c="Music"/>
              <i n="[Dim_Product].[Category Name].&amp;[Pet Supplies]" c="Pet Supplies"/>
              <i n="[Dim_Product].[Category Name].&amp;[Shop By Sport]" c="Shop By Sport"/>
              <i n="[Dim_Product].[Category Name].&amp;[Soccer]" c="Soccer"/>
              <i n="[Dim_Product].[Category Name].&amp;[Sporting Goods]" c="Sporting Goods"/>
              <i n="[Dim_Product].[Category Name].&amp;[Strength Training]" c="Strength Training"/>
              <i n="[Dim_Product].[Category Name].&amp;[Tennis &amp; Racquet]" c="Tennis &amp; Racquet"/>
              <i n="[Dim_Product].[Category Name].&amp;[Toys]" c="Toys"/>
              <i n="[Dim_Product].[Category Name].&amp;[Trade-In]" c="Trade-In"/>
              <i n="[Dim_Product].[Category Name].&amp;[Video Games]" c="Video Games"/>
              <i n="[Dim_Product].[Category Name].&amp;[Water Sports]" c="Water Sports"/>
              <i n="[Dim_Product].[Category Name].&amp;[Women's Apparel]" c="Women's Apparel"/>
              <i n="[Dim_Product].[Category Name].&amp;[Women's Clothing]" c="Women's Clothing"/>
              <i n="[Dim_Product].[Category Name].&amp;[Women's Golf Clubs]" c="Women's Golf Clubs"/>
            </range>
          </ranges>
        </level>
      </levels>
      <selections count="1">
        <selection n="[Dim_Product].[Category Name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_Status" xr10:uid="{49D93555-4FC8-457B-8274-E352FC7A8BCC}" sourceName="[Fact_sales].[Order Status]">
  <pivotTables>
    <pivotTable tabId="12" name="TablaDinámica1"/>
    <pivotTable tabId="12" name="TablaDinámica2"/>
    <pivotTable tabId="12" name="TablaDinámica3"/>
    <pivotTable tabId="12" name="TablaDinámica4"/>
    <pivotTable tabId="12" name="TablaDinámica5"/>
    <pivotTable tabId="12" name="TablaDinámica6"/>
    <pivotTable tabId="12" name="TablaDinámica7"/>
    <pivotTable tabId="12" name="TablaDinámica8"/>
    <pivotTable tabId="13" name="TablaDinámica4"/>
    <pivotTable tabId="12" name="TablaDinámica9"/>
    <pivotTable tabId="12" name="TablaDinámica10"/>
    <pivotTable tabId="12" name="TablaDinámica11"/>
    <pivotTable tabId="12" name="TablaDinámica12"/>
    <pivotTable tabId="12" name="TablaDinámica13"/>
  </pivotTables>
  <data>
    <olap pivotCacheId="772601779">
      <levels count="2">
        <level uniqueName="[Fact_sales].[Order Status].[(All)]" sourceCaption="(All)" count="0"/>
        <level uniqueName="[Fact_sales].[Order Status].[Order Status]" sourceCaption="Order Status" count="9">
          <ranges>
            <range startItem="0">
              <i n="[Fact_sales].[Order Status].&amp;[CANCELED]" c="CANCELED"/>
              <i n="[Fact_sales].[Order Status].&amp;[CLOSED]" c="CLOSED"/>
              <i n="[Fact_sales].[Order Status].&amp;[COMPLETE]" c="COMPLETE"/>
              <i n="[Fact_sales].[Order Status].&amp;[ON_HOLD]" c="ON_HOLD"/>
              <i n="[Fact_sales].[Order Status].&amp;[PAYMENT_REVIEW]" c="PAYMENT_REVIEW"/>
              <i n="[Fact_sales].[Order Status].&amp;[PENDING]" c="PENDING"/>
              <i n="[Fact_sales].[Order Status].&amp;[PENDING_PAYMENT]" c="PENDING_PAYMENT"/>
              <i n="[Fact_sales].[Order Status].&amp;[PROCESSING]" c="PROCESSING"/>
              <i n="[Fact_sales].[Order Status].&amp;[SUSPECTED_FRAUD]" c="SUSPECTED_FRAUD"/>
            </range>
          </ranges>
        </level>
      </levels>
      <selections count="1">
        <selection n="[Fact_sales].[Order Status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hipping_Mode" xr10:uid="{9F1008E9-1581-469B-AD03-6C38BA6FCE45}" sourceName="[Fact_sales].[Shipping Mode]">
  <pivotTables>
    <pivotTable tabId="12" name="TablaDinámica1"/>
    <pivotTable tabId="12" name="TablaDinámica2"/>
    <pivotTable tabId="12" name="TablaDinámica3"/>
    <pivotTable tabId="12" name="TablaDinámica4"/>
    <pivotTable tabId="12" name="TablaDinámica5"/>
    <pivotTable tabId="12" name="TablaDinámica6"/>
    <pivotTable tabId="12" name="TablaDinámica7"/>
    <pivotTable tabId="12" name="TablaDinámica8"/>
    <pivotTable tabId="13" name="TablaDinámica4"/>
    <pivotTable tabId="12" name="TablaDinámica9"/>
    <pivotTable tabId="12" name="TablaDinámica10"/>
    <pivotTable tabId="12" name="TablaDinámica11"/>
    <pivotTable tabId="12" name="TablaDinámica12"/>
    <pivotTable tabId="12" name="TablaDinámica13"/>
  </pivotTables>
  <data>
    <olap pivotCacheId="772601779">
      <levels count="2">
        <level uniqueName="[Fact_sales].[Shipping Mode].[(All)]" sourceCaption="(All)" count="0"/>
        <level uniqueName="[Fact_sales].[Shipping Mode].[Shipping Mode]" sourceCaption="Shipping Mode" count="4">
          <ranges>
            <range startItem="0">
              <i n="[Fact_sales].[Shipping Mode].&amp;[First Class]" c="First Class"/>
              <i n="[Fact_sales].[Shipping Mode].&amp;[Same Day]" c="Same Day"/>
              <i n="[Fact_sales].[Shipping Mode].&amp;[Second Class]" c="Second Class"/>
              <i n="[Fact_sales].[Shipping Mode].&amp;[Standard Class]" c="Standard Class"/>
            </range>
          </ranges>
        </level>
      </levels>
      <selections count="1">
        <selection n="[Fact_sales].[Shipping Mod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Region" xr10:uid="{CA198584-8A91-4784-ABB3-452113BB8B84}" cache="SegmentaciónDeDatos_Order_Region" caption="Order Region" startItem="19" level="1" style="Estilo de segmentación de datos 1" rowHeight="257175"/>
  <slicer name="Category Name" xr10:uid="{C44EB887-2E91-4558-B03F-CE79AB46754E}" cache="SegmentaciónDeDatos_Category_Name" caption="Category Name" level="1" style="Estilo de segmentación de datos 1" rowHeight="257175"/>
  <slicer name="Order Status" xr10:uid="{DCD0A4AE-F1A2-4B6C-8E58-15D034CD2E2D}" cache="SegmentaciónDeDatos_Order_Status" caption="Order Status" level="1" style="Estilo de segmentación de datos 1" rowHeight="257175"/>
  <slicer name="Shipping Mode" xr10:uid="{350F73AE-62B1-49FC-ACE6-DAA03D83EE51}" cache="SegmentaciónDeDatos_Shipping_Mode" caption="Shipping Mode" level="1" style="Estilo de segmentación de datos 1" rowHeight="257175"/>
</slicers>
</file>

<file path=xl/theme/theme1.xml><?xml version="1.0" encoding="utf-8"?>
<a:theme xmlns:a="http://schemas.openxmlformats.org/drawingml/2006/main" name="Tema de Offic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__DateOrders" xr10:uid="{A6FA0CDC-FD86-49F0-84E1-8100E5182CD0}" sourceName="[Fact_sales].[order date (DateOrders)]">
  <pivotTables>
    <pivotTable tabId="12" name="TablaDinámica1"/>
    <pivotTable tabId="12" name="TablaDinámica2"/>
    <pivotTable tabId="12" name="TablaDinámica3"/>
    <pivotTable tabId="12" name="TablaDinámica4"/>
    <pivotTable tabId="12" name="TablaDinámica5"/>
    <pivotTable tabId="12" name="TablaDinámica6"/>
    <pivotTable tabId="12" name="TablaDinámica7"/>
    <pivotTable tabId="12" name="TablaDinámica8"/>
    <pivotTable tabId="13" name="TablaDinámica4"/>
    <pivotTable tabId="12" name="TablaDinámica9"/>
    <pivotTable tabId="12" name="TablaDinámica10"/>
    <pivotTable tabId="12" name="TablaDinámica11"/>
    <pivotTable tabId="12" name="TablaDinámica12"/>
    <pivotTable tabId="12" name="TablaDinámica13"/>
  </pivotTables>
  <state minimalRefreshVersion="6" lastRefreshVersion="6" pivotCacheId="1125675948" filterType="unknown">
    <bounds startDate="2015-01-01T00:00:00" endDate="2019-01-01T23:38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(DateOrders)" xr10:uid="{F3A98A62-440E-4A23-8D0B-C4D5F8C2C6FC}" cache="Timeline_order_date__DateOrders" caption="order date (DateOrders)" level="2" selectionLevel="2" scrollPosition="2016-07-23T00:00:00" style="Estilo de escala de tiempo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4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EFEF-F645-402C-8E0A-B2EA3B41ABAA}">
  <dimension ref="B3:L26"/>
  <sheetViews>
    <sheetView topLeftCell="G5" zoomScale="106" zoomScaleNormal="106" workbookViewId="0">
      <selection activeCell="K17" sqref="K17:L23"/>
    </sheetView>
  </sheetViews>
  <sheetFormatPr baseColWidth="10" defaultRowHeight="15" x14ac:dyDescent="0.25"/>
  <cols>
    <col min="2" max="2" width="15.85546875" bestFit="1" customWidth="1"/>
    <col min="3" max="3" width="7.42578125" bestFit="1" customWidth="1"/>
    <col min="4" max="4" width="21.7109375" bestFit="1" customWidth="1"/>
    <col min="5" max="5" width="22.28515625" bestFit="1" customWidth="1"/>
    <col min="6" max="6" width="19.5703125" bestFit="1" customWidth="1"/>
    <col min="7" max="7" width="7.42578125" bestFit="1" customWidth="1"/>
    <col min="8" max="8" width="13.28515625" bestFit="1" customWidth="1"/>
    <col min="9" max="10" width="19.5703125" bestFit="1" customWidth="1"/>
    <col min="11" max="11" width="17.85546875" bestFit="1" customWidth="1"/>
    <col min="12" max="12" width="22.28515625" bestFit="1" customWidth="1"/>
  </cols>
  <sheetData>
    <row r="3" spans="2:12" x14ac:dyDescent="0.25">
      <c r="B3" s="1" t="s">
        <v>14</v>
      </c>
      <c r="C3" t="s">
        <v>16</v>
      </c>
      <c r="E3" t="s">
        <v>16</v>
      </c>
      <c r="G3" t="s">
        <v>18</v>
      </c>
      <c r="I3" t="s">
        <v>19</v>
      </c>
    </row>
    <row r="4" spans="2:12" x14ac:dyDescent="0.25">
      <c r="B4" s="2" t="s">
        <v>1</v>
      </c>
      <c r="C4" s="4">
        <v>1</v>
      </c>
      <c r="E4" s="4">
        <v>0.5553680524848168</v>
      </c>
      <c r="G4" s="3">
        <v>0.4291193271547562</v>
      </c>
      <c r="I4" s="6">
        <v>1355408.4187419296</v>
      </c>
    </row>
    <row r="5" spans="2:12" x14ac:dyDescent="0.25">
      <c r="B5" s="2" t="s">
        <v>3</v>
      </c>
      <c r="C5" s="4">
        <v>0.48051513631041981</v>
      </c>
    </row>
    <row r="6" spans="2:12" x14ac:dyDescent="0.25">
      <c r="B6" s="2" t="s">
        <v>2</v>
      </c>
      <c r="C6" s="4">
        <v>1.9663521866431195</v>
      </c>
    </row>
    <row r="7" spans="2:12" x14ac:dyDescent="0.25">
      <c r="B7" s="2" t="s">
        <v>0</v>
      </c>
      <c r="C7" s="4">
        <v>-1.196989390321313E-2</v>
      </c>
    </row>
    <row r="8" spans="2:12" x14ac:dyDescent="0.25">
      <c r="B8" s="2" t="s">
        <v>15</v>
      </c>
      <c r="C8" s="4">
        <v>0.5553680524848168</v>
      </c>
      <c r="K8" s="1" t="s">
        <v>14</v>
      </c>
      <c r="L8" t="s">
        <v>16</v>
      </c>
    </row>
    <row r="9" spans="2:12" x14ac:dyDescent="0.25">
      <c r="K9" s="2" t="s">
        <v>10</v>
      </c>
      <c r="L9" s="4">
        <v>-2</v>
      </c>
    </row>
    <row r="10" spans="2:12" x14ac:dyDescent="0.25">
      <c r="B10" s="1" t="s">
        <v>14</v>
      </c>
      <c r="C10" t="s">
        <v>18</v>
      </c>
      <c r="E10" s="1" t="s">
        <v>14</v>
      </c>
      <c r="F10" t="s">
        <v>19</v>
      </c>
      <c r="K10" s="2" t="s">
        <v>6</v>
      </c>
      <c r="L10" s="4">
        <v>-2</v>
      </c>
    </row>
    <row r="11" spans="2:12" x14ac:dyDescent="0.25">
      <c r="B11" s="2" t="s">
        <v>3</v>
      </c>
      <c r="C11" s="3">
        <v>0.51948486368958025</v>
      </c>
      <c r="E11" s="2" t="s">
        <v>1</v>
      </c>
      <c r="F11" s="6">
        <v>358823.749361569</v>
      </c>
      <c r="K11" s="2" t="s">
        <v>11</v>
      </c>
      <c r="L11" s="4">
        <v>-1.6</v>
      </c>
    </row>
    <row r="12" spans="2:12" x14ac:dyDescent="0.25">
      <c r="B12" s="2" t="s">
        <v>2</v>
      </c>
      <c r="C12" s="3">
        <v>0.20630199377236605</v>
      </c>
      <c r="E12" s="2" t="s">
        <v>3</v>
      </c>
      <c r="F12" s="6">
        <v>58224.549964702011</v>
      </c>
      <c r="K12" s="2" t="s">
        <v>9</v>
      </c>
      <c r="L12" s="4">
        <v>-1.3333333333333333</v>
      </c>
    </row>
    <row r="13" spans="2:12" x14ac:dyDescent="0.25">
      <c r="B13" s="2" t="s">
        <v>0</v>
      </c>
      <c r="C13" s="3">
        <v>0.60464589063869656</v>
      </c>
      <c r="E13" s="2" t="s">
        <v>2</v>
      </c>
      <c r="F13" s="6">
        <v>366882.53962448915</v>
      </c>
      <c r="K13" s="2" t="s">
        <v>4</v>
      </c>
      <c r="L13" s="4">
        <v>-1</v>
      </c>
    </row>
    <row r="14" spans="2:12" x14ac:dyDescent="0.25">
      <c r="B14" s="2" t="s">
        <v>15</v>
      </c>
      <c r="C14" s="3">
        <v>0.4291193271547562</v>
      </c>
      <c r="E14" s="2" t="s">
        <v>0</v>
      </c>
      <c r="F14" s="6">
        <v>571477.57979116926</v>
      </c>
      <c r="K14" s="2" t="s">
        <v>15</v>
      </c>
      <c r="L14" s="4">
        <v>-1.4736842105263157</v>
      </c>
    </row>
    <row r="15" spans="2:12" x14ac:dyDescent="0.25">
      <c r="E15" s="2" t="s">
        <v>15</v>
      </c>
      <c r="F15" s="6">
        <v>1355408.4187419296</v>
      </c>
    </row>
    <row r="17" spans="2:12" x14ac:dyDescent="0.25">
      <c r="B17" t="s">
        <v>23</v>
      </c>
      <c r="E17" t="s">
        <v>24</v>
      </c>
      <c r="H17" t="s">
        <v>25</v>
      </c>
      <c r="K17" s="1" t="s">
        <v>14</v>
      </c>
      <c r="L17" t="s">
        <v>16</v>
      </c>
    </row>
    <row r="18" spans="2:12" x14ac:dyDescent="0.25">
      <c r="B18" s="6">
        <v>2483455.7527824896</v>
      </c>
      <c r="E18" s="6">
        <v>4835913.1299210303</v>
      </c>
      <c r="H18" s="6">
        <v>2352457.3771385332</v>
      </c>
      <c r="K18" s="2" t="s">
        <v>13</v>
      </c>
      <c r="L18" s="4">
        <v>2</v>
      </c>
    </row>
    <row r="19" spans="2:12" x14ac:dyDescent="0.25">
      <c r="K19" s="2" t="s">
        <v>5</v>
      </c>
      <c r="L19" s="4">
        <v>2</v>
      </c>
    </row>
    <row r="20" spans="2:12" x14ac:dyDescent="0.25">
      <c r="K20" s="2" t="s">
        <v>12</v>
      </c>
      <c r="L20" s="4">
        <v>2</v>
      </c>
    </row>
    <row r="21" spans="2:12" x14ac:dyDescent="0.25">
      <c r="B21" t="s">
        <v>26</v>
      </c>
      <c r="K21" s="2" t="s">
        <v>8</v>
      </c>
      <c r="L21" s="4">
        <v>2.7777777777777777</v>
      </c>
    </row>
    <row r="22" spans="2:12" x14ac:dyDescent="0.25">
      <c r="B22" s="6">
        <v>501.56475793019206</v>
      </c>
      <c r="K22" s="2" t="s">
        <v>7</v>
      </c>
      <c r="L22" s="4">
        <v>2.2000000000000002</v>
      </c>
    </row>
    <row r="23" spans="2:12" x14ac:dyDescent="0.25">
      <c r="K23" s="2" t="s">
        <v>15</v>
      </c>
      <c r="L23" s="4">
        <v>2.3809523809523809</v>
      </c>
    </row>
    <row r="25" spans="2:12" x14ac:dyDescent="0.25">
      <c r="B25" t="s">
        <v>27</v>
      </c>
    </row>
    <row r="26" spans="2:12" x14ac:dyDescent="0.25">
      <c r="B26" s="3">
        <v>0.57616704638900296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9CE8-5873-4871-87D4-0355BCA4EF38}">
  <dimension ref="B1:E4"/>
  <sheetViews>
    <sheetView workbookViewId="0">
      <selection activeCell="H16" sqref="H16"/>
    </sheetView>
  </sheetViews>
  <sheetFormatPr baseColWidth="10" defaultRowHeight="15" x14ac:dyDescent="0.25"/>
  <cols>
    <col min="2" max="5" width="20.5703125" bestFit="1" customWidth="1"/>
  </cols>
  <sheetData>
    <row r="1" spans="2:5" x14ac:dyDescent="0.25">
      <c r="C1" s="7" t="s">
        <v>20</v>
      </c>
      <c r="D1" s="8" t="s">
        <v>21</v>
      </c>
      <c r="E1" s="8" t="s">
        <v>22</v>
      </c>
    </row>
    <row r="2" spans="2:5" x14ac:dyDescent="0.25">
      <c r="B2" s="8" t="str" vm="1">
        <f>CUBEMEMBER("ThisWorkbookDataModel","[Dim_Costumer].[Customer Segment].&amp;[Consumer]")</f>
        <v>Consumer</v>
      </c>
      <c r="C2" s="8" vm="2">
        <f>CUBEVALUE("ThisWorkbookDataModel","[Measures].[Average Ticket (AOV)]",B2)</f>
        <v>501.52759574760358</v>
      </c>
      <c r="D2" s="8" vm="7">
        <f>CUBEVALUE("ThisWorkbookDataModel","[Measures].[SLA %]",B2)</f>
        <v>0.42841934414213162</v>
      </c>
      <c r="E2" s="8" vm="10">
        <f>CUBEVALUE("ThisWorkbookDataModel","[Measures].[Late Delivery Impact]",B2)</f>
        <v>700374.34967856598</v>
      </c>
    </row>
    <row r="3" spans="2:5" x14ac:dyDescent="0.25">
      <c r="B3" s="8" t="str" vm="3">
        <f>CUBEMEMBER("ThisWorkbookDataModel","[Dim_Costumer].[Customer Segment].&amp;[Corporate]")</f>
        <v>Corporate</v>
      </c>
      <c r="C3" s="8" vm="4">
        <f>CUBEVALUE("ThisWorkbookDataModel","[Measures].[Average Ticket (AOV)]",B3)</f>
        <v>503.59777952314994</v>
      </c>
      <c r="D3" s="8" vm="8">
        <f>CUBEVALUE("ThisWorkbookDataModel","[Measures].[SLA %]",B3)</f>
        <v>0.43213329366260039</v>
      </c>
      <c r="E3" s="8" vm="11">
        <f>CUBEVALUE("ThisWorkbookDataModel","[Measures].[Late Delivery Impact]",B3)</f>
        <v>404971.25926154625</v>
      </c>
    </row>
    <row r="4" spans="2:5" x14ac:dyDescent="0.25">
      <c r="B4" s="8" t="str" vm="5">
        <f>CUBEMEMBER("ThisWorkbookDataModel","[Dim_Costumer].[Customer Segment].&amp;[Home Office]")</f>
        <v>Home Office</v>
      </c>
      <c r="C4" s="8" vm="6">
        <f>CUBEVALUE("ThisWorkbookDataModel","[Measures].[Average Ticket (AOV)]",B4)</f>
        <v>498.2535797845527</v>
      </c>
      <c r="D4" s="8" vm="9">
        <f>CUBEVALUE("ThisWorkbookDataModel","[Measures].[SLA %]",B4)</f>
        <v>0.42604501607717044</v>
      </c>
      <c r="E4" s="8" vm="12">
        <f>CUBEVALUE("ThisWorkbookDataModel","[Measures].[Late Delivery Impact]",B4)</f>
        <v>250062.80980181729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5ADB-A152-44D5-98FA-63C66923F2FC}">
  <dimension ref="H1:J26"/>
  <sheetViews>
    <sheetView showGridLines="0" tabSelected="1" zoomScale="29" zoomScaleNormal="85" workbookViewId="0">
      <selection activeCell="W31" sqref="W31"/>
    </sheetView>
  </sheetViews>
  <sheetFormatPr baseColWidth="10" defaultRowHeight="15" x14ac:dyDescent="0.25"/>
  <cols>
    <col min="1" max="7" width="11.42578125" style="5"/>
    <col min="8" max="8" width="33.140625" style="5" bestFit="1" customWidth="1"/>
    <col min="9" max="9" width="34.5703125" style="5" bestFit="1" customWidth="1"/>
    <col min="10" max="10" width="45.42578125" style="5" bestFit="1" customWidth="1"/>
    <col min="11" max="11" width="39.140625" style="5" bestFit="1" customWidth="1"/>
    <col min="12" max="16384" width="11.42578125" style="5"/>
  </cols>
  <sheetData>
    <row r="1" ht="89.25" customHeight="1" x14ac:dyDescent="0.25"/>
    <row r="2" ht="44.25" customHeight="1" x14ac:dyDescent="0.25"/>
    <row r="20" spans="8:10" x14ac:dyDescent="0.25">
      <c r="H20" s="1" t="s">
        <v>14</v>
      </c>
      <c r="I20" t="s">
        <v>16</v>
      </c>
      <c r="J20" t="s">
        <v>17</v>
      </c>
    </row>
    <row r="21" spans="8:10" x14ac:dyDescent="0.25">
      <c r="H21" s="2" t="s">
        <v>1</v>
      </c>
      <c r="I21" s="4">
        <v>1</v>
      </c>
      <c r="J21" s="9">
        <v>-1</v>
      </c>
    </row>
    <row r="22" spans="8:10" x14ac:dyDescent="0.25">
      <c r="H22" s="2" t="s">
        <v>3</v>
      </c>
      <c r="I22" s="4">
        <v>0.48051513631041981</v>
      </c>
      <c r="J22" s="9">
        <v>0</v>
      </c>
    </row>
    <row r="23" spans="8:10" x14ac:dyDescent="0.25">
      <c r="H23" s="2" t="s">
        <v>2</v>
      </c>
      <c r="I23" s="4">
        <v>1.9663521866431195</v>
      </c>
      <c r="J23" s="9">
        <v>-1</v>
      </c>
    </row>
    <row r="24" spans="8:10" x14ac:dyDescent="0.25">
      <c r="H24" s="2" t="s">
        <v>0</v>
      </c>
      <c r="I24" s="4">
        <v>-1.196989390321313E-2</v>
      </c>
      <c r="J24" s="9">
        <v>1</v>
      </c>
    </row>
    <row r="25" spans="8:10" x14ac:dyDescent="0.25">
      <c r="H25" s="2" t="s">
        <v>15</v>
      </c>
      <c r="I25" s="4">
        <v>0.5553680524848168</v>
      </c>
      <c r="J25" s="9">
        <v>-1</v>
      </c>
    </row>
    <row r="26" spans="8:10" x14ac:dyDescent="0.25">
      <c r="H26" s="10"/>
      <c r="I26" s="10"/>
      <c r="J26" s="10"/>
    </row>
  </sheetData>
  <conditionalFormatting pivot="1" sqref="J21:J25">
    <cfRule type="iconSet" priority="2">
      <iconSet iconSet="3Signs" showValue="0">
        <cfvo type="num" val="-1"/>
        <cfvo type="num" val="-0.5"/>
        <cfvo type="num" val="0.5"/>
      </iconSet>
    </cfRule>
  </conditionalFormatting>
  <conditionalFormatting pivot="1" sqref="I21:I25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F724D393-2341-420A-8710-0B75EC6399A6}">
  <ds:schemaRefs/>
</ds:datastoreItem>
</file>

<file path=customXml/itemProps2.xml><?xml version="1.0" encoding="utf-8"?>
<ds:datastoreItem xmlns:ds="http://schemas.openxmlformats.org/officeDocument/2006/customXml" ds:itemID="{9C7B3B2E-1CF2-4203-81A9-654D206D9529}">
  <ds:schemaRefs/>
</ds:datastoreItem>
</file>

<file path=customXml/itemProps3.xml><?xml version="1.0" encoding="utf-8"?>
<ds:datastoreItem xmlns:ds="http://schemas.openxmlformats.org/officeDocument/2006/customXml" ds:itemID="{122C83D7-8B23-43C1-9F55-B835BE294777}">
  <ds:schemaRefs/>
</ds:datastoreItem>
</file>

<file path=customXml/itemProps4.xml><?xml version="1.0" encoding="utf-8"?>
<ds:datastoreItem xmlns:ds="http://schemas.openxmlformats.org/officeDocument/2006/customXml" ds:itemID="{ECC0B862-92E7-4C59-80AC-342D14CDFDB0}">
  <ds:schemaRefs/>
</ds:datastoreItem>
</file>

<file path=customXml/itemProps5.xml><?xml version="1.0" encoding="utf-8"?>
<ds:datastoreItem xmlns:ds="http://schemas.openxmlformats.org/officeDocument/2006/customXml" ds:itemID="{0539EFD7-63F6-4B1F-BE49-88E3E1CF5609}">
  <ds:schemaRefs/>
</ds:datastoreItem>
</file>

<file path=customXml/itemProps6.xml><?xml version="1.0" encoding="utf-8"?>
<ds:datastoreItem xmlns:ds="http://schemas.openxmlformats.org/officeDocument/2006/customXml" ds:itemID="{67193089-2B9E-4B03-90AE-20C401946E66}">
  <ds:schemaRefs/>
</ds:datastoreItem>
</file>

<file path=customXml/itemProps7.xml><?xml version="1.0" encoding="utf-8"?>
<ds:datastoreItem xmlns:ds="http://schemas.openxmlformats.org/officeDocument/2006/customXml" ds:itemID="{C8EFA928-E647-436B-AB71-D9B068D4F0C7}">
  <ds:schemaRefs/>
</ds:datastoreItem>
</file>

<file path=customXml/itemProps8.xml><?xml version="1.0" encoding="utf-8"?>
<ds:datastoreItem xmlns:ds="http://schemas.openxmlformats.org/officeDocument/2006/customXml" ds:itemID="{E39B4FE3-0A71-4E96-A381-BCAE17339D32}">
  <ds:schemaRefs/>
</ds:datastoreItem>
</file>

<file path=customXml/itemProps9.xml><?xml version="1.0" encoding="utf-8"?>
<ds:datastoreItem xmlns:ds="http://schemas.openxmlformats.org/officeDocument/2006/customXml" ds:itemID="{87229258-D610-47C8-9CAC-24188341CF9F}">
  <ds:schemaRefs/>
</ds:datastoreItem>
</file>

<file path=customXml/itemProps10.xml><?xml version="1.0" encoding="utf-8"?>
<ds:datastoreItem xmlns:ds="http://schemas.openxmlformats.org/officeDocument/2006/customXml" ds:itemID="{48DA42DF-CC5D-47E5-BDE3-A451767E85CA}">
  <ds:schemaRefs/>
</ds:datastoreItem>
</file>

<file path=customXml/itemProps11.xml><?xml version="1.0" encoding="utf-8"?>
<ds:datastoreItem xmlns:ds="http://schemas.openxmlformats.org/officeDocument/2006/customXml" ds:itemID="{730E67ED-42D6-4BF5-9369-40AE2952741A}">
  <ds:schemaRefs/>
</ds:datastoreItem>
</file>

<file path=customXml/itemProps12.xml><?xml version="1.0" encoding="utf-8"?>
<ds:datastoreItem xmlns:ds="http://schemas.openxmlformats.org/officeDocument/2006/customXml" ds:itemID="{5A1C9F3C-1FB4-45F0-AB2B-8091F5FDD32D}">
  <ds:schemaRefs/>
</ds:datastoreItem>
</file>

<file path=customXml/itemProps13.xml><?xml version="1.0" encoding="utf-8"?>
<ds:datastoreItem xmlns:ds="http://schemas.openxmlformats.org/officeDocument/2006/customXml" ds:itemID="{20B9BA6A-D6D1-4392-854A-92761BBA0E3F}">
  <ds:schemaRefs/>
</ds:datastoreItem>
</file>

<file path=customXml/itemProps14.xml><?xml version="1.0" encoding="utf-8"?>
<ds:datastoreItem xmlns:ds="http://schemas.openxmlformats.org/officeDocument/2006/customXml" ds:itemID="{59F5EB7C-3814-4E80-885B-E2653D3A33DA}">
  <ds:schemaRefs/>
</ds:datastoreItem>
</file>

<file path=customXml/itemProps15.xml><?xml version="1.0" encoding="utf-8"?>
<ds:datastoreItem xmlns:ds="http://schemas.openxmlformats.org/officeDocument/2006/customXml" ds:itemID="{9C479C68-FD8E-452E-A0C1-A5E1073FB68F}">
  <ds:schemaRefs/>
</ds:datastoreItem>
</file>

<file path=customXml/itemProps16.xml><?xml version="1.0" encoding="utf-8"?>
<ds:datastoreItem xmlns:ds="http://schemas.openxmlformats.org/officeDocument/2006/customXml" ds:itemID="{4BABABAC-CE76-4410-84C7-612844621633}">
  <ds:schemaRefs/>
</ds:datastoreItem>
</file>

<file path=customXml/itemProps17.xml><?xml version="1.0" encoding="utf-8"?>
<ds:datastoreItem xmlns:ds="http://schemas.openxmlformats.org/officeDocument/2006/customXml" ds:itemID="{7852CF1F-8A4E-4BF4-A597-8D8D781A7252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5FE1F367-20F9-4CF8-834D-6468F28F9F41}">
  <ds:schemaRefs/>
</ds:datastoreItem>
</file>

<file path=customXml/itemProps19.xml><?xml version="1.0" encoding="utf-8"?>
<ds:datastoreItem xmlns:ds="http://schemas.openxmlformats.org/officeDocument/2006/customXml" ds:itemID="{8A72ECEA-1E35-4BFE-A3AF-E989ADE0F706}">
  <ds:schemaRefs/>
</ds:datastoreItem>
</file>

<file path=customXml/itemProps20.xml><?xml version="1.0" encoding="utf-8"?>
<ds:datastoreItem xmlns:ds="http://schemas.openxmlformats.org/officeDocument/2006/customXml" ds:itemID="{ACBC6343-86F2-40B6-92A0-63F8A308EE7F}">
  <ds:schemaRefs/>
</ds:datastoreItem>
</file>

<file path=customXml/itemProps21.xml><?xml version="1.0" encoding="utf-8"?>
<ds:datastoreItem xmlns:ds="http://schemas.openxmlformats.org/officeDocument/2006/customXml" ds:itemID="{97AB5A21-53C1-41B6-B0FD-638E30E2607B}">
  <ds:schemaRefs/>
</ds:datastoreItem>
</file>

<file path=customXml/itemProps22.xml><?xml version="1.0" encoding="utf-8"?>
<ds:datastoreItem xmlns:ds="http://schemas.openxmlformats.org/officeDocument/2006/customXml" ds:itemID="{22D55777-6EB6-4C59-8173-3372A13C13CC}">
  <ds:schemaRefs/>
</ds:datastoreItem>
</file>

<file path=customXml/itemProps23.xml><?xml version="1.0" encoding="utf-8"?>
<ds:datastoreItem xmlns:ds="http://schemas.openxmlformats.org/officeDocument/2006/customXml" ds:itemID="{EB093B7C-225C-4A2B-B95C-EF8E94AB89FC}">
  <ds:schemaRefs/>
</ds:datastoreItem>
</file>

<file path=customXml/itemProps24.xml><?xml version="1.0" encoding="utf-8"?>
<ds:datastoreItem xmlns:ds="http://schemas.openxmlformats.org/officeDocument/2006/customXml" ds:itemID="{70DC6229-95F3-4492-973F-5D893F7B4400}">
  <ds:schemaRefs/>
</ds:datastoreItem>
</file>

<file path=customXml/itemProps25.xml><?xml version="1.0" encoding="utf-8"?>
<ds:datastoreItem xmlns:ds="http://schemas.openxmlformats.org/officeDocument/2006/customXml" ds:itemID="{9AB6D289-4AFA-4E60-ADE6-3C0A47BB6E2B}">
  <ds:schemaRefs/>
</ds:datastoreItem>
</file>

<file path=customXml/itemProps26.xml><?xml version="1.0" encoding="utf-8"?>
<ds:datastoreItem xmlns:ds="http://schemas.openxmlformats.org/officeDocument/2006/customXml" ds:itemID="{F76790E1-5CE0-4FDF-9D9D-0DFF08523E6C}">
  <ds:schemaRefs/>
</ds:datastoreItem>
</file>

<file path=customXml/itemProps27.xml><?xml version="1.0" encoding="utf-8"?>
<ds:datastoreItem xmlns:ds="http://schemas.openxmlformats.org/officeDocument/2006/customXml" ds:itemID="{ED484D91-5F2D-4E8F-960A-5A54C85E27D9}">
  <ds:schemaRefs/>
</ds:datastoreItem>
</file>

<file path=customXml/itemProps28.xml><?xml version="1.0" encoding="utf-8"?>
<ds:datastoreItem xmlns:ds="http://schemas.openxmlformats.org/officeDocument/2006/customXml" ds:itemID="{CE9AE5E9-A4A2-442E-9770-974169C632F5}">
  <ds:schemaRefs/>
</ds:datastoreItem>
</file>

<file path=customXml/itemProps29.xml><?xml version="1.0" encoding="utf-8"?>
<ds:datastoreItem xmlns:ds="http://schemas.openxmlformats.org/officeDocument/2006/customXml" ds:itemID="{AF9D4746-18D7-4BA5-AAFF-DCBB9B736949}">
  <ds:schemaRefs/>
</ds:datastoreItem>
</file>

<file path=customXml/itemProps30.xml><?xml version="1.0" encoding="utf-8"?>
<ds:datastoreItem xmlns:ds="http://schemas.openxmlformats.org/officeDocument/2006/customXml" ds:itemID="{09C50028-0D4A-451E-9CFF-A42ACD97AA8F}">
  <ds:schemaRefs/>
</ds:datastoreItem>
</file>

<file path=customXml/itemProps31.xml><?xml version="1.0" encoding="utf-8"?>
<ds:datastoreItem xmlns:ds="http://schemas.openxmlformats.org/officeDocument/2006/customXml" ds:itemID="{58194025-1F35-4869-A044-024D0179575A}">
  <ds:schemaRefs/>
</ds:datastoreItem>
</file>

<file path=customXml/itemProps32.xml><?xml version="1.0" encoding="utf-8"?>
<ds:datastoreItem xmlns:ds="http://schemas.openxmlformats.org/officeDocument/2006/customXml" ds:itemID="{12AB141B-4812-4865-9460-6DD3A1730A2F}">
  <ds:schemaRefs/>
</ds:datastoreItem>
</file>

<file path=customXml/itemProps33.xml><?xml version="1.0" encoding="utf-8"?>
<ds:datastoreItem xmlns:ds="http://schemas.openxmlformats.org/officeDocument/2006/customXml" ds:itemID="{3F2B460A-F8D5-4141-B8CD-AF94030012E4}">
  <ds:schemaRefs/>
</ds:datastoreItem>
</file>

<file path=customXml/itemProps34.xml><?xml version="1.0" encoding="utf-8"?>
<ds:datastoreItem xmlns:ds="http://schemas.openxmlformats.org/officeDocument/2006/customXml" ds:itemID="{1C45C540-BB6C-4948-9DB8-696CE8563B5C}">
  <ds:schemaRefs/>
</ds:datastoreItem>
</file>

<file path=customXml/itemProps35.xml><?xml version="1.0" encoding="utf-8"?>
<ds:datastoreItem xmlns:ds="http://schemas.openxmlformats.org/officeDocument/2006/customXml" ds:itemID="{58D8C4AB-5F8E-4865-8054-BCF7A68D9098}">
  <ds:schemaRefs/>
</ds:datastoreItem>
</file>

<file path=customXml/itemProps36.xml><?xml version="1.0" encoding="utf-8"?>
<ds:datastoreItem xmlns:ds="http://schemas.openxmlformats.org/officeDocument/2006/customXml" ds:itemID="{33E58747-0802-40EA-9E23-3DC9339BD2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Hoja2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Romero</dc:creator>
  <cp:lastModifiedBy>Roy Romero</cp:lastModifiedBy>
  <dcterms:created xsi:type="dcterms:W3CDTF">2026-03-22T18:51:30Z</dcterms:created>
  <dcterms:modified xsi:type="dcterms:W3CDTF">2026-04-01T20:02:16Z</dcterms:modified>
</cp:coreProperties>
</file>