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055" yWindow="135" windowWidth="20775" windowHeight="1177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ב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ח קונצרני סחיר" sheetId="28" r:id="rId28"/>
    <sheet name="עלות מתואמת אגח קונצרני ל.סחיר" sheetId="29" r:id="rId29"/>
    <sheet name="עלות מתואמת מסגרות אשראי ללווים" sheetId="30" r:id="rId30"/>
  </sheets>
  <definedNames>
    <definedName name="_xlnm.Print_Titles" localSheetId="4">'אגח קונצרני'!$1:$10</definedName>
    <definedName name="_xlnm.Print_Titles" localSheetId="9">אופציות!$1:$10</definedName>
    <definedName name="_xlnm.Print_Titles" localSheetId="21">הלוואות!$1:$10</definedName>
    <definedName name="_xlnm.Print_Titles" localSheetId="24">'השקעה בחברות מוחזקות'!$1:$10</definedName>
    <definedName name="_xlnm.Print_Titles" localSheetId="25">'השקעות אחרות'!$1:$10</definedName>
    <definedName name="_xlnm.Print_Titles" localSheetId="23">'זכויות במקרקעין'!$1:$10</definedName>
    <definedName name="_xlnm.Print_Titles" localSheetId="10">'חוזים עתידיים'!$1:$10</definedName>
    <definedName name="_xlnm.Print_Titles" localSheetId="26">'יתרת התחייבות להשקעה'!$1:$10</definedName>
    <definedName name="_xlnm.Print_Titles" localSheetId="8">'כתבי אופציה'!$1:$10</definedName>
    <definedName name="_xlnm.Print_Titles" localSheetId="12">'לא סחיר- תעודות התחייבות ממשלתי'!$1:$10</definedName>
    <definedName name="_xlnm.Print_Titles" localSheetId="14">'לא סחיר - אגח קונצרני'!$1:$10</definedName>
    <definedName name="_xlnm.Print_Titles" localSheetId="18">'לא סחיר - אופציות'!$1:$10</definedName>
    <definedName name="_xlnm.Print_Titles" localSheetId="19">'לא סחיר - חוזים עתידיים'!$1:$10</definedName>
    <definedName name="_xlnm.Print_Titles" localSheetId="17">'לא סחיר - כתבי אופציה'!$1:$10</definedName>
    <definedName name="_xlnm.Print_Titles" localSheetId="20">'לא סחיר - מוצרים מובנים'!$1:$10</definedName>
    <definedName name="_xlnm.Print_Titles" localSheetId="15">'לא סחיר - מניות'!$1:$10</definedName>
    <definedName name="_xlnm.Print_Titles" localSheetId="16">'לא סחיר - קרנות השקעה'!$1:$10</definedName>
    <definedName name="_xlnm.Print_Titles" localSheetId="13">'לא סחיר - תעודות חוב מסחריות'!$1:$10</definedName>
    <definedName name="_xlnm.Print_Titles" localSheetId="11">'מוצרים מובנים'!$1:$10</definedName>
    <definedName name="_xlnm.Print_Titles" localSheetId="1">מזומנים!$1:$10</definedName>
    <definedName name="_xlnm.Print_Titles" localSheetId="5">מניות!$1:$10</definedName>
    <definedName name="_xlnm.Print_Titles" localSheetId="0">'סכום נכסי הקרן'!$1:$10</definedName>
    <definedName name="_xlnm.Print_Titles" localSheetId="28">'עלות מתואמת אגח קונצרני ל.סחיר'!$1:$10</definedName>
    <definedName name="_xlnm.Print_Titles" localSheetId="27">'עלות מתואמת אגח קונצרני סחיר'!$1:$10</definedName>
    <definedName name="_xlnm.Print_Titles" localSheetId="29">'עלות מתואמת מסגרות אשראי ללווים'!$1:$10</definedName>
    <definedName name="_xlnm.Print_Titles" localSheetId="22">'פקדונות מעל 3 חודשים'!$1:$10</definedName>
    <definedName name="_xlnm.Print_Titles" localSheetId="7">'קרנות נאמנות'!$1:$10</definedName>
    <definedName name="_xlnm.Print_Titles" localSheetId="2">'תעודות התחייבות ממשלתיות'!$1:$10</definedName>
    <definedName name="_xlnm.Print_Titles" localSheetId="3">'תעודות חוב מסחריות'!$1:$10</definedName>
    <definedName name="_xlnm.Print_Titles" localSheetId="6">'תעודות סל'!$1:$10</definedName>
  </definedNames>
  <calcPr calcId="145621"/>
</workbook>
</file>

<file path=xl/calcChain.xml><?xml version="1.0" encoding="utf-8"?>
<calcChain xmlns="http://schemas.openxmlformats.org/spreadsheetml/2006/main">
  <c r="L183" i="6" l="1"/>
  <c r="L175" i="6" s="1"/>
  <c r="L11" i="6" s="1"/>
  <c r="C17" i="1" s="1"/>
  <c r="L197" i="6"/>
  <c r="O17" i="22"/>
  <c r="I11" i="11"/>
  <c r="C22" i="1" s="1"/>
  <c r="I13" i="11"/>
  <c r="O13" i="22"/>
  <c r="O12" i="22" s="1"/>
  <c r="K52" i="7"/>
  <c r="K48" i="7" s="1"/>
  <c r="K47" i="7" s="1"/>
  <c r="K11" i="7" s="1"/>
  <c r="C18" i="1" s="1"/>
  <c r="R216" i="5"/>
  <c r="R392" i="5"/>
  <c r="R388" i="5" s="1"/>
  <c r="R206" i="5"/>
  <c r="R13" i="5"/>
  <c r="R12" i="5" s="1"/>
  <c r="R11" i="5" s="1"/>
  <c r="C16" i="1" s="1"/>
  <c r="J13" i="2"/>
  <c r="J12" i="2"/>
  <c r="C12" i="1"/>
  <c r="J11" i="2"/>
  <c r="O11" i="22" l="1"/>
  <c r="C34" i="1" l="1"/>
  <c r="C43" i="1" l="1"/>
  <c r="D23" i="1" l="1"/>
  <c r="D28" i="1"/>
  <c r="D36" i="1"/>
  <c r="D27" i="1"/>
  <c r="D26" i="1"/>
  <c r="K12" i="11"/>
  <c r="D35" i="1"/>
  <c r="D15" i="1"/>
  <c r="D20" i="1"/>
  <c r="K11" i="11"/>
  <c r="D13" i="1"/>
  <c r="D14" i="1"/>
  <c r="D38" i="1"/>
  <c r="D21" i="1"/>
  <c r="D40" i="1"/>
  <c r="D33" i="1"/>
  <c r="D41" i="1"/>
  <c r="D29" i="1"/>
  <c r="D24" i="1"/>
  <c r="D30" i="1"/>
  <c r="D42" i="1"/>
  <c r="D37" i="1"/>
  <c r="D32" i="1"/>
  <c r="D25" i="1"/>
  <c r="D31" i="1"/>
  <c r="D39" i="1"/>
  <c r="K13" i="11"/>
  <c r="Q13" i="22"/>
  <c r="D19" i="1"/>
  <c r="D12" i="1"/>
  <c r="D22" i="1"/>
  <c r="D17" i="1"/>
  <c r="D16" i="1"/>
  <c r="Q12" i="22"/>
  <c r="D18" i="1"/>
  <c r="Q11" i="22"/>
  <c r="D34" i="1"/>
  <c r="D43" i="1" l="1"/>
</calcChain>
</file>

<file path=xl/sharedStrings.xml><?xml version="1.0" encoding="utf-8"?>
<sst xmlns="http://schemas.openxmlformats.org/spreadsheetml/2006/main" count="10767" uniqueCount="2489">
  <si>
    <t>ד ו " ח   ר ב ע ו נ י   ל א ו צ ר</t>
  </si>
  <si>
    <t>תאריך הפקה: 15/10/2017</t>
  </si>
  <si>
    <t xml:space="preserve">              </t>
  </si>
  <si>
    <t>רשימת  נכסי  הקופה  ליום 28/09/2017</t>
  </si>
  <si>
    <t>חשבון: 1718 מרכז א.ב.אי</t>
  </si>
  <si>
    <t>סכום נכסי ההשקעה:</t>
  </si>
  <si>
    <t>שווי הוגן</t>
  </si>
  <si>
    <t>שעור מנכסי השקעה*</t>
  </si>
  <si>
    <t>אלפי ש"ח</t>
  </si>
  <si>
    <t>אחוזים</t>
  </si>
  <si>
    <t>1 נכסים מוצגים לפי שווי הוגן</t>
  </si>
  <si>
    <t>א.מזומנים</t>
  </si>
  <si>
    <t>ב.ניירות ערך סחירים:</t>
  </si>
  <si>
    <t>1 תעודות התחייבות ממשלתיות</t>
  </si>
  <si>
    <t>2 תעודות חוב מסחריות</t>
  </si>
  <si>
    <t>3 אג"ח קונצרני</t>
  </si>
  <si>
    <t>4 מניות</t>
  </si>
  <si>
    <t>5 תעודות סל</t>
  </si>
  <si>
    <t>6 תעודות השתתפות בקרנות נאמנות בישראל</t>
  </si>
  <si>
    <t>7 כתבי אופציה</t>
  </si>
  <si>
    <t>8 אופציות</t>
  </si>
  <si>
    <t>9 חוזים עתידיים</t>
  </si>
  <si>
    <t>10 מוצרים מובנים</t>
  </si>
  <si>
    <t>ג.ניירות ערך לא סחירים:</t>
  </si>
  <si>
    <t>5 קרנות השקעה</t>
  </si>
  <si>
    <t>6 כתבי אופציה</t>
  </si>
  <si>
    <t>7 אופציות</t>
  </si>
  <si>
    <t>8 חוזים עתידיים</t>
  </si>
  <si>
    <t>9 מוצרים מובנים</t>
  </si>
  <si>
    <t>ד.הלוואות</t>
  </si>
  <si>
    <t>ה.פקדונות מעל 3 חודשים</t>
  </si>
  <si>
    <t>ו.זכויות במקרקעין</t>
  </si>
  <si>
    <t>ז.השקעה בחברות מוחזקות</t>
  </si>
  <si>
    <t>ח.השקעות אחרות</t>
  </si>
  <si>
    <t>2 נכסים המוצגים לפי עלות מתואמת</t>
  </si>
  <si>
    <t>א.אג"ח קונצרני סחיר</t>
  </si>
  <si>
    <t>ב.אג"ח קונצרני לא סחיר</t>
  </si>
  <si>
    <t>ג.מסגרות אשראי מנוצלות ללווים</t>
  </si>
  <si>
    <t>סה"כ סכום נכסי המסלול או הקרן</t>
  </si>
  <si>
    <t>ט.יתרות התחייבות להשקעה:</t>
  </si>
  <si>
    <t>שם מטבע</t>
  </si>
  <si>
    <t>סוג מטבע</t>
  </si>
  <si>
    <t>שע"ח</t>
  </si>
  <si>
    <t>דולר ארה"ב</t>
  </si>
  <si>
    <t>USD</t>
  </si>
  <si>
    <t>EURO</t>
  </si>
  <si>
    <t>EUR</t>
  </si>
  <si>
    <t>לירה שטרלינג</t>
  </si>
  <si>
    <t>GBP</t>
  </si>
  <si>
    <t>ין יפני</t>
  </si>
  <si>
    <t>JPY</t>
  </si>
  <si>
    <t>דולר אוסטרלי</t>
  </si>
  <si>
    <t>AUD</t>
  </si>
  <si>
    <t>דולר קנדי</t>
  </si>
  <si>
    <t>CAD</t>
  </si>
  <si>
    <t>דולר ניו זילנד</t>
  </si>
  <si>
    <t>NZD</t>
  </si>
  <si>
    <t>פרנק שוויצרי</t>
  </si>
  <si>
    <t>CHF</t>
  </si>
  <si>
    <t>מקסיקו פזו</t>
  </si>
  <si>
    <t>MXN</t>
  </si>
  <si>
    <t>דולר הונקונג</t>
  </si>
  <si>
    <t>HKD</t>
  </si>
  <si>
    <t>שם המנפיק/שם נייר ערך</t>
  </si>
  <si>
    <t>מספר ני"ע</t>
  </si>
  <si>
    <t>מספר מנפיק</t>
  </si>
  <si>
    <t>דירוג</t>
  </si>
  <si>
    <t>שם מדרג</t>
  </si>
  <si>
    <t>שיעור ריבית</t>
  </si>
  <si>
    <t>תשואה לפדיון</t>
  </si>
  <si>
    <t>שווי שוק</t>
  </si>
  <si>
    <t>שעור מנכסי אפיק ההשקעה</t>
  </si>
  <si>
    <t>שעור מסך נכסי השקעה</t>
  </si>
  <si>
    <t>סה"כ מזומנים ושווי מזומנים</t>
  </si>
  <si>
    <t>סה"כ בישראל</t>
  </si>
  <si>
    <t>שקל לקבל</t>
  </si>
  <si>
    <t>1111120</t>
  </si>
  <si>
    <t>22</t>
  </si>
  <si>
    <t>לא מדורג</t>
  </si>
  <si>
    <t>שקל חדש</t>
  </si>
  <si>
    <t>שקל לשלם (חיוב עתידי מני"ע)</t>
  </si>
  <si>
    <t>1111125</t>
  </si>
  <si>
    <t>יתרות עו"ש לקופה</t>
  </si>
  <si>
    <t>1111111</t>
  </si>
  <si>
    <t>12</t>
  </si>
  <si>
    <t>דולר  ארה"ב</t>
  </si>
  <si>
    <t>1000280</t>
  </si>
  <si>
    <t>יורו</t>
  </si>
  <si>
    <t>1000298</t>
  </si>
  <si>
    <t>לי"שט</t>
  </si>
  <si>
    <t>1000306</t>
  </si>
  <si>
    <t>דולר התחייבות פועלים סהר (זכאים)</t>
  </si>
  <si>
    <t>1000363</t>
  </si>
  <si>
    <t>יין</t>
  </si>
  <si>
    <t>1000389</t>
  </si>
  <si>
    <t>1000470</t>
  </si>
  <si>
    <t>1000496</t>
  </si>
  <si>
    <t>1000587</t>
  </si>
  <si>
    <t>פרנק שווצרי מזומן</t>
  </si>
  <si>
    <t>1000603</t>
  </si>
  <si>
    <t>בט.חול משת-יין</t>
  </si>
  <si>
    <t>5039763</t>
  </si>
  <si>
    <t>דולר בטחונות</t>
  </si>
  <si>
    <t>1000520</t>
  </si>
  <si>
    <t>24</t>
  </si>
  <si>
    <t>יורו בטחונות</t>
  </si>
  <si>
    <t>1000652</t>
  </si>
  <si>
    <t>פזו מקסיקני -מזומן</t>
  </si>
  <si>
    <t>1000868</t>
  </si>
  <si>
    <t>דולר הונג קונג</t>
  </si>
  <si>
    <t>1001056</t>
  </si>
  <si>
    <t>יתרות פר"י לבהק הפועלים</t>
  </si>
  <si>
    <t>1111105</t>
  </si>
  <si>
    <t>יתרות פר"י לבנק לאומי</t>
  </si>
  <si>
    <t>1111106</t>
  </si>
  <si>
    <t>10</t>
  </si>
  <si>
    <t>יתרות פר"י לבנק איגוד</t>
  </si>
  <si>
    <t>1111161</t>
  </si>
  <si>
    <t>13</t>
  </si>
  <si>
    <t>יתרות פר"י לבנק מרכנתיל</t>
  </si>
  <si>
    <t>1111166</t>
  </si>
  <si>
    <t>17</t>
  </si>
  <si>
    <t>יתרות פר"י לבנק דיסקונט</t>
  </si>
  <si>
    <t>1111170</t>
  </si>
  <si>
    <t>11</t>
  </si>
  <si>
    <t>יתרות פר"י לבנק מיזרחי</t>
  </si>
  <si>
    <t>1111100</t>
  </si>
  <si>
    <t>20</t>
  </si>
  <si>
    <t>יתרות פר"י לבנק הבינלאומי</t>
  </si>
  <si>
    <t>1111103</t>
  </si>
  <si>
    <t>31</t>
  </si>
  <si>
    <t>יתרות פר"י ל-HSBC</t>
  </si>
  <si>
    <t>1111154</t>
  </si>
  <si>
    <t>23</t>
  </si>
  <si>
    <t>סה"כ בחו"ל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</si>
  <si>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</si>
  <si>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</si>
  <si>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</si>
  <si>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</si>
  <si>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</si>
  <si>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</si>
  <si>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שיעור מהערך הנקוב המונפק</t>
  </si>
  <si>
    <t>שעור מסך נכסי השקעה**</t>
  </si>
  <si>
    <t>שנים</t>
  </si>
  <si>
    <t>אגורות</t>
  </si>
  <si>
    <t>סה"כ תעודות התחייבות ממשלתיות</t>
  </si>
  <si>
    <t>סה"כ בישראל:</t>
  </si>
  <si>
    <t>סה"כ צמודות מדד:</t>
  </si>
  <si>
    <t>גליל סדרה 5904</t>
  </si>
  <si>
    <t>9590431</t>
  </si>
  <si>
    <t>TASE</t>
  </si>
  <si>
    <t>RF</t>
  </si>
  <si>
    <t>ללא</t>
  </si>
  <si>
    <t>22/11/2006</t>
  </si>
  <si>
    <t>גליל 923  2023 %1.75</t>
  </si>
  <si>
    <t>1128081</t>
  </si>
  <si>
    <t>10/09/2013</t>
  </si>
  <si>
    <t>מ. מדינה גליל 4.00% סדרה 5903</t>
  </si>
  <si>
    <t>9590332</t>
  </si>
  <si>
    <t>ממשל צמודה 1020</t>
  </si>
  <si>
    <t>1137181</t>
  </si>
  <si>
    <t>10/01/2016</t>
  </si>
  <si>
    <t>ממשל צמודה 0841  2041  2.75%</t>
  </si>
  <si>
    <t>1120583</t>
  </si>
  <si>
    <t>19/02/2014</t>
  </si>
  <si>
    <t>ממשל צמודה 922</t>
  </si>
  <si>
    <t>1124056</t>
  </si>
  <si>
    <t>11/10/2011</t>
  </si>
  <si>
    <t>ממשל צמודה 1025</t>
  </si>
  <si>
    <t>1135912</t>
  </si>
  <si>
    <t>8/07/2015</t>
  </si>
  <si>
    <t>ממשל צמודה 0545</t>
  </si>
  <si>
    <t>1134865</t>
  </si>
  <si>
    <t>2/08/2016</t>
  </si>
  <si>
    <t>ממשל צמודה 0527</t>
  </si>
  <si>
    <t>1140847</t>
  </si>
  <si>
    <t>10/05/2017</t>
  </si>
  <si>
    <t>ממשל צמודה 418 2018 3.5%</t>
  </si>
  <si>
    <t>1108927</t>
  </si>
  <si>
    <t>28/02/2008</t>
  </si>
  <si>
    <t>ממשל צמודה 1019</t>
  </si>
  <si>
    <t>1114750</t>
  </si>
  <si>
    <t>26/07/2010</t>
  </si>
  <si>
    <t>ממשלתי צמוד סדרה 536 2036 4%</t>
  </si>
  <si>
    <t>1097708</t>
  </si>
  <si>
    <t>23/10/2007</t>
  </si>
  <si>
    <t>סה"כ לא צמודות:</t>
  </si>
  <si>
    <t>מ.ק מ 218 2018</t>
  </si>
  <si>
    <t>8180218</t>
  </si>
  <si>
    <t>6/03/2017</t>
  </si>
  <si>
    <t>מ.ק.מ 1017 2017</t>
  </si>
  <si>
    <t>8171019</t>
  </si>
  <si>
    <t>1/11/2016</t>
  </si>
  <si>
    <t>מ.ק.מ 1217</t>
  </si>
  <si>
    <t>8171217</t>
  </si>
  <si>
    <t>27/12/2016</t>
  </si>
  <si>
    <t>מ.ק.מ 917  2017</t>
  </si>
  <si>
    <t>8170912</t>
  </si>
  <si>
    <t>מ.ק.מ 1127</t>
  </si>
  <si>
    <t>8171126</t>
  </si>
  <si>
    <t>3/11/2016</t>
  </si>
  <si>
    <t>מ.ק.מ 518</t>
  </si>
  <si>
    <t>8180515</t>
  </si>
  <si>
    <t>1/06/2017</t>
  </si>
  <si>
    <t>מ.ק.מ 618</t>
  </si>
  <si>
    <t>8180614</t>
  </si>
  <si>
    <t>10/07/2017</t>
  </si>
  <si>
    <t>מ.ק.מ 718</t>
  </si>
  <si>
    <t>8180713</t>
  </si>
  <si>
    <t>מ.ק.מ 428</t>
  </si>
  <si>
    <t>8180424</t>
  </si>
  <si>
    <t>מ.ק.מ 828</t>
  </si>
  <si>
    <t>8180820</t>
  </si>
  <si>
    <t>22/08/2017</t>
  </si>
  <si>
    <t>ממשל שקלית 0120</t>
  </si>
  <si>
    <t>1115773</t>
  </si>
  <si>
    <t>27/07/2010</t>
  </si>
  <si>
    <t>ממשל שקלית 0421</t>
  </si>
  <si>
    <t>1138130</t>
  </si>
  <si>
    <t>20/04/2016</t>
  </si>
  <si>
    <t>ממשל שקלית 122</t>
  </si>
  <si>
    <t>1123272</t>
  </si>
  <si>
    <t>21/03/2012</t>
  </si>
  <si>
    <t>ממשל שקלית 1122</t>
  </si>
  <si>
    <t>1141225</t>
  </si>
  <si>
    <t>12/07/2017</t>
  </si>
  <si>
    <t>ממשל שקלית 0142</t>
  </si>
  <si>
    <t>1125400</t>
  </si>
  <si>
    <t>22/10/2013</t>
  </si>
  <si>
    <t>ממשל שקלית 323   2023 4.25</t>
  </si>
  <si>
    <t>1126747</t>
  </si>
  <si>
    <t>17/10/2012</t>
  </si>
  <si>
    <t>ממשל שקלית 0324</t>
  </si>
  <si>
    <t>1130848</t>
  </si>
  <si>
    <t>13/01/2014</t>
  </si>
  <si>
    <t>ממשל שקלית 0825</t>
  </si>
  <si>
    <t>1135557</t>
  </si>
  <si>
    <t>10/05/2015</t>
  </si>
  <si>
    <t>ממשל שקלית 1026</t>
  </si>
  <si>
    <t>1099456</t>
  </si>
  <si>
    <t>26/11/2007</t>
  </si>
  <si>
    <t>ממשל שקלית 1017</t>
  </si>
  <si>
    <t>1132786</t>
  </si>
  <si>
    <t>9/07/2014</t>
  </si>
  <si>
    <t>ממשל שקלית 0327</t>
  </si>
  <si>
    <t>1139344</t>
  </si>
  <si>
    <t>9/11/2016</t>
  </si>
  <si>
    <t>ממשל שקלית 0347</t>
  </si>
  <si>
    <t>1140193</t>
  </si>
  <si>
    <t>8/03/2017</t>
  </si>
  <si>
    <t>ממשל שקלית 1018</t>
  </si>
  <si>
    <t>1136548</t>
  </si>
  <si>
    <t>8/10/2015</t>
  </si>
  <si>
    <t>ממשל שקלית 118</t>
  </si>
  <si>
    <t>1126218</t>
  </si>
  <si>
    <t>7/08/2012</t>
  </si>
  <si>
    <t>ממשל שקלית 0519</t>
  </si>
  <si>
    <t>1131770</t>
  </si>
  <si>
    <t>10/04/2014</t>
  </si>
  <si>
    <t>שחר ממשל שקלית 219 6% 2019</t>
  </si>
  <si>
    <t>1110907</t>
  </si>
  <si>
    <t>17/10/2008</t>
  </si>
  <si>
    <t>ממשל משתנה 1121</t>
  </si>
  <si>
    <t>1127646</t>
  </si>
  <si>
    <t>1/08/2016</t>
  </si>
  <si>
    <t>ממשל משתנה 0526</t>
  </si>
  <si>
    <t>1141795</t>
  </si>
  <si>
    <t>13/09/2017</t>
  </si>
  <si>
    <t>ממשל משתנה 0817</t>
  </si>
  <si>
    <t>1106970</t>
  </si>
  <si>
    <t>17/06/2008</t>
  </si>
  <si>
    <t>ממשלתי משתנה 520 2020</t>
  </si>
  <si>
    <t>1116193</t>
  </si>
  <si>
    <t>13/12/2011</t>
  </si>
  <si>
    <t>סה"כ צמודות לדולר</t>
  </si>
  <si>
    <t>סה"כ אג"ח שממשלת ישראל הנפיקה בחו"ל</t>
  </si>
  <si>
    <t>סה"כ אג"ח שהנפיקו ממשלות זרות בחו"ל</t>
  </si>
  <si>
    <t>B 05/24/18</t>
  </si>
  <si>
    <t>US912796MB23</t>
  </si>
  <si>
    <t>אחר</t>
  </si>
  <si>
    <t>6/06/2017</t>
  </si>
  <si>
    <t>BUBILL 0 09/27/17</t>
  </si>
  <si>
    <t>DE0001137602</t>
  </si>
  <si>
    <t>DAX</t>
  </si>
  <si>
    <t>BUBILL 0 12/13/17</t>
  </si>
  <si>
    <t>DE0001137669</t>
  </si>
  <si>
    <t>11/09/2017</t>
  </si>
  <si>
    <t>ספק המידע</t>
  </si>
  <si>
    <t>ע נ ף    מ ס ח ר</t>
  </si>
  <si>
    <t>שעור מערך נקוב מונפק</t>
  </si>
  <si>
    <t>סה"כ תעודות חוב מסחריות:</t>
  </si>
  <si>
    <t>סה"כ צמודות:</t>
  </si>
  <si>
    <t>סה"כ צמודות למט"ח:</t>
  </si>
  <si>
    <t>סה"כ בחו"ל:</t>
  </si>
  <si>
    <t>סה"כ חברות ישראליות בחו"ל:</t>
  </si>
  <si>
    <t>סה"כ חברות זרות בחו"ל:</t>
  </si>
  <si>
    <t>סה"כ אגרות חוב קונצרניות</t>
  </si>
  <si>
    <t>סה"כ צמודות</t>
  </si>
  <si>
    <t>לאומי אג'ח 177 2020 %0.59</t>
  </si>
  <si>
    <t>6040315</t>
  </si>
  <si>
    <t>בורסה ת"א</t>
  </si>
  <si>
    <t>520018078</t>
  </si>
  <si>
    <t>בנקים</t>
  </si>
  <si>
    <t>AAA</t>
  </si>
  <si>
    <t>מעלות</t>
  </si>
  <si>
    <t>24/01/2016</t>
  </si>
  <si>
    <t>מזרחי הנפקות 46 2024 1.22%</t>
  </si>
  <si>
    <t>2310225</t>
  </si>
  <si>
    <t>520032046</t>
  </si>
  <si>
    <t>28/09/2017</t>
  </si>
  <si>
    <t>מזרחי טפחות הנפ 42 %1.1 2030</t>
  </si>
  <si>
    <t>2310183</t>
  </si>
  <si>
    <t>מזרחי טפחות הנפ 45 2024  0.86%</t>
  </si>
  <si>
    <t>2310217</t>
  </si>
  <si>
    <t>מזרחי טפחות הנפק 43 2021 %4</t>
  </si>
  <si>
    <t>2310191</t>
  </si>
  <si>
    <t>מזרחי טפחות סד 35 2019 %2.58</t>
  </si>
  <si>
    <t>2310118</t>
  </si>
  <si>
    <t>23/01/2012</t>
  </si>
  <si>
    <t>מזרחי טפחות סדרה 36 2017</t>
  </si>
  <si>
    <t>2310126</t>
  </si>
  <si>
    <t>520014754</t>
  </si>
  <si>
    <t>28/01/2014</t>
  </si>
  <si>
    <t>מזרחי טפחות סדרה 38 2015/2021 %0.14</t>
  </si>
  <si>
    <t>2310142</t>
  </si>
  <si>
    <t>11/09/2014</t>
  </si>
  <si>
    <t>מזרחי טפחות סד' 39 2020 %0.64</t>
  </si>
  <si>
    <t>2310159</t>
  </si>
  <si>
    <t>2/02/2015</t>
  </si>
  <si>
    <t>מזרחי טפחות 44 2022  %0.99</t>
  </si>
  <si>
    <t>2310209</t>
  </si>
  <si>
    <t>17/11/2016</t>
  </si>
  <si>
    <t>פועלים הנפקות 31  2015/2018 %4.5</t>
  </si>
  <si>
    <t>1940527</t>
  </si>
  <si>
    <t>520032640</t>
  </si>
  <si>
    <t>8/08/2011</t>
  </si>
  <si>
    <t>פועלים הנפקות 32 2021/2032 %5</t>
  </si>
  <si>
    <t>1940535</t>
  </si>
  <si>
    <t>פועלים הנפקות 33 18.2020 %1.6</t>
  </si>
  <si>
    <t>1940568</t>
  </si>
  <si>
    <t>17/09/2014</t>
  </si>
  <si>
    <t>פועלים סדרה 2017/202334 %0.7</t>
  </si>
  <si>
    <t>1940576</t>
  </si>
  <si>
    <t>30/03/2015</t>
  </si>
  <si>
    <t>בינלאומי הנפקות ט'2019/2021 %0.8</t>
  </si>
  <si>
    <t>1135177</t>
  </si>
  <si>
    <t>513141879</t>
  </si>
  <si>
    <t>AA+</t>
  </si>
  <si>
    <t>1/04/2015</t>
  </si>
  <si>
    <t>הבינלאומי אג"ח ג' %4.2 2006/2018</t>
  </si>
  <si>
    <t>1093681</t>
  </si>
  <si>
    <t>7/12/2006</t>
  </si>
  <si>
    <t>לאומי התח נד יד</t>
  </si>
  <si>
    <t>6040299</t>
  </si>
  <si>
    <t>25/02/2015</t>
  </si>
  <si>
    <t>לאומי למימון סד' יב' 2017 %2.6</t>
  </si>
  <si>
    <t>6040273</t>
  </si>
  <si>
    <t>520028739</t>
  </si>
  <si>
    <t>11/09/2011</t>
  </si>
  <si>
    <t>מזרחי טפחות כ. התחייבות 31 %3  2019</t>
  </si>
  <si>
    <t>2310076</t>
  </si>
  <si>
    <t>1/11/2010</t>
  </si>
  <si>
    <t>עזריאלי אגח ב 2016/2025 %0.65</t>
  </si>
  <si>
    <t>1134436</t>
  </si>
  <si>
    <t>510960719</t>
  </si>
  <si>
    <t>נדל"ן ובינוי</t>
  </si>
  <si>
    <t>12/02/2015</t>
  </si>
  <si>
    <t>עזריאלי אג"ח ג'2018/2027 %1.64</t>
  </si>
  <si>
    <t>1136324</t>
  </si>
  <si>
    <t>עזריאלי ד' %1.34 18/2030</t>
  </si>
  <si>
    <t>1138650</t>
  </si>
  <si>
    <t>מידרוג</t>
  </si>
  <si>
    <t>פועלים הנפקות טו'2021.2023 %4.2</t>
  </si>
  <si>
    <t>1940543</t>
  </si>
  <si>
    <t>21/06/2012</t>
  </si>
  <si>
    <t>פועלים הנפקות יד'כ.התחיי 19/2022 %4</t>
  </si>
  <si>
    <t>1940501</t>
  </si>
  <si>
    <t>7/12/2010</t>
  </si>
  <si>
    <t>פועלים הנפקות י' 2017/2021 %4.1</t>
  </si>
  <si>
    <t>1940402</t>
  </si>
  <si>
    <t>25/04/2007</t>
  </si>
  <si>
    <t>פועלים הנפקות סד' ט %4.70 11/2017</t>
  </si>
  <si>
    <t>1940386</t>
  </si>
  <si>
    <t>21/11/2006</t>
  </si>
  <si>
    <t>רכבת ישראל אג"ח ב' 2017/2020 %2</t>
  </si>
  <si>
    <t>1134998</t>
  </si>
  <si>
    <t>520043613</t>
  </si>
  <si>
    <t>מסחר ושרותים</t>
  </si>
  <si>
    <t>איירפורט סיטי ז' 2017/2023 3.00%</t>
  </si>
  <si>
    <t>1140110</t>
  </si>
  <si>
    <t>511659401</t>
  </si>
  <si>
    <t>AA</t>
  </si>
  <si>
    <t>18/05/2017</t>
  </si>
  <si>
    <t>אמות אג"ח ג' 2020 %4.9</t>
  </si>
  <si>
    <t>1117357</t>
  </si>
  <si>
    <t>520026683</t>
  </si>
  <si>
    <t>1/06/2010</t>
  </si>
  <si>
    <t>אמות השקעות ד'%3.2 2028/2023</t>
  </si>
  <si>
    <t>1133149</t>
  </si>
  <si>
    <t>אמות השקעות סדרה א 2010/2019 %4.95</t>
  </si>
  <si>
    <t>1097385</t>
  </si>
  <si>
    <t>אמות סד' ב 2019/2022 %4.8</t>
  </si>
  <si>
    <t>1126630</t>
  </si>
  <si>
    <t>19/05/2016</t>
  </si>
  <si>
    <t>ארפורט אג"ח ד' 2014.2020 %1.64</t>
  </si>
  <si>
    <t>1130426</t>
  </si>
  <si>
    <t>ארפורט אג"ח ה' 2015/2029 %2.34</t>
  </si>
  <si>
    <t>1133487</t>
  </si>
  <si>
    <t>ארפורט ג 2012/2018 %3.2</t>
  </si>
  <si>
    <t>1122670</t>
  </si>
  <si>
    <t>14/11/2012</t>
  </si>
  <si>
    <t>בזק  אגח 10 %2.22 2022/2025</t>
  </si>
  <si>
    <t>2300184</t>
  </si>
  <si>
    <t>520031931</t>
  </si>
  <si>
    <t>בזק חברה ישראלית סד 6' 18/2022 %3.7</t>
  </si>
  <si>
    <t>2300143</t>
  </si>
  <si>
    <t>4/11/2011</t>
  </si>
  <si>
    <t>דיסקונט כ.התחיבות י'19/2022 %3.85</t>
  </si>
  <si>
    <t>6910129</t>
  </si>
  <si>
    <t>520007030</t>
  </si>
  <si>
    <t>20/06/2010</t>
  </si>
  <si>
    <t>דקסיה ישראל סד י'16/2030 %1.5</t>
  </si>
  <si>
    <t>1134147</t>
  </si>
  <si>
    <t>513704304</t>
  </si>
  <si>
    <t>13/01/2015</t>
  </si>
  <si>
    <t>דקסיה ישראל סד' ז' 2014/2023 %3.55</t>
  </si>
  <si>
    <t>1119825</t>
  </si>
  <si>
    <t>11/08/2010</t>
  </si>
  <si>
    <t>דקסיה (א. השלטון)ב' 2006/2020 %4.65</t>
  </si>
  <si>
    <t>1095066</t>
  </si>
  <si>
    <t>20/07/2008</t>
  </si>
  <si>
    <t>הבינלאומי הראשון כ.התח כא'2019 %2.8</t>
  </si>
  <si>
    <t>1126598</t>
  </si>
  <si>
    <t>2/01/2013</t>
  </si>
  <si>
    <t>הבינלאומי כ.הת. כ' 17/2021 %3.1</t>
  </si>
  <si>
    <t>1121953</t>
  </si>
  <si>
    <t>6/09/2011</t>
  </si>
  <si>
    <t>הראל ביטוח א' 2011/2021 %4.65</t>
  </si>
  <si>
    <t>1099738</t>
  </si>
  <si>
    <t>513834200</t>
  </si>
  <si>
    <t>ביטוח</t>
  </si>
  <si>
    <t>3/12/2006</t>
  </si>
  <si>
    <t>חברת חשמל סדרה 29 2025/2026 4.5%</t>
  </si>
  <si>
    <t>6000236</t>
  </si>
  <si>
    <t>520000472</t>
  </si>
  <si>
    <t>אנרגיה וחיפושי נפט וגז</t>
  </si>
  <si>
    <t>חברת חשמל סד' 27 %3.85 2017/2029</t>
  </si>
  <si>
    <t>6000210</t>
  </si>
  <si>
    <t>כללביט מימון אג"ח א'%4.89 2011/2021</t>
  </si>
  <si>
    <t>1097138</t>
  </si>
  <si>
    <t>513754069</t>
  </si>
  <si>
    <t>לאומי ש.הון נדחה סד'200 2060 %4.0</t>
  </si>
  <si>
    <t>6040141</t>
  </si>
  <si>
    <t>לאומי ש"ה(משני עליון)סד'300 2059 %5</t>
  </si>
  <si>
    <t>6040257</t>
  </si>
  <si>
    <t>מנפיקים כ. התחי' א' 2009/2018 %5.5</t>
  </si>
  <si>
    <t>7480015</t>
  </si>
  <si>
    <t>520029935</t>
  </si>
  <si>
    <t>28/11/2006</t>
  </si>
  <si>
    <t>מנפיקים כ. התחי' ב' 2015/2019 %5.25</t>
  </si>
  <si>
    <t>7480023</t>
  </si>
  <si>
    <t>26/11/2006</t>
  </si>
  <si>
    <t>מנפיקים כ. התחי' ד' 13/2022 %4.75</t>
  </si>
  <si>
    <t>7480049</t>
  </si>
  <si>
    <t>11/07/2012</t>
  </si>
  <si>
    <t>פועלים הנפ' ה.משני עליון1 2059 %6.5</t>
  </si>
  <si>
    <t>1940444</t>
  </si>
  <si>
    <t>30/06/2009</t>
  </si>
  <si>
    <t>ריט 1 אג'ח ד'2014/2024 %4</t>
  </si>
  <si>
    <t>1129899</t>
  </si>
  <si>
    <t>513821488</t>
  </si>
  <si>
    <t>11/11/2013</t>
  </si>
  <si>
    <t>ריט 1 אג"ח סד' ג' 2010/2021 %3.9</t>
  </si>
  <si>
    <t>1120021</t>
  </si>
  <si>
    <t>25/04/2012</t>
  </si>
  <si>
    <t>שטראוס גרופ ב' 2014/2018 %4.1</t>
  </si>
  <si>
    <t>7460140</t>
  </si>
  <si>
    <t>520003781</t>
  </si>
  <si>
    <t>תעשיה</t>
  </si>
  <si>
    <t>24/03/2010</t>
  </si>
  <si>
    <t>אגוד הנפקות סד'ו' 16/2018 %1.6</t>
  </si>
  <si>
    <t>1126762</t>
  </si>
  <si>
    <t>513668277</t>
  </si>
  <si>
    <t>AA-</t>
  </si>
  <si>
    <t>6/08/2012</t>
  </si>
  <si>
    <t>אדמה סדרה ב' 2020/2036 %5.4(מכתשים)</t>
  </si>
  <si>
    <t>1110915</t>
  </si>
  <si>
    <t>520043605</t>
  </si>
  <si>
    <t>3/06/2008</t>
  </si>
  <si>
    <t>איגוד הנפקות ט' 2018/2025 %0.95</t>
  </si>
  <si>
    <t>1139492</t>
  </si>
  <si>
    <t>27/04/2017</t>
  </si>
  <si>
    <t>אלוני חץ אג"ח ו'2019 %4.25</t>
  </si>
  <si>
    <t>3900206</t>
  </si>
  <si>
    <t>520038506</t>
  </si>
  <si>
    <t>28/02/2007</t>
  </si>
  <si>
    <t>אלוני חץ סדרה ח' 2016/2023 %4.45</t>
  </si>
  <si>
    <t>3900271</t>
  </si>
  <si>
    <t>26/02/2012</t>
  </si>
  <si>
    <t>בראק אן וי סדרה ב 2013/2024 %3.29</t>
  </si>
  <si>
    <t>1128347</t>
  </si>
  <si>
    <t>2042</t>
  </si>
  <si>
    <t>גב ים סד' ו' 21/2026 %4.75</t>
  </si>
  <si>
    <t>7590128</t>
  </si>
  <si>
    <t>520001736</t>
  </si>
  <si>
    <t>14/01/2014</t>
  </si>
  <si>
    <t>גזית גלוב אג"ח ד' %5.1 2019/2021</t>
  </si>
  <si>
    <t>1260397</t>
  </si>
  <si>
    <t>520033234</t>
  </si>
  <si>
    <t>גזית גלוב אג"ח יא'2018/2024</t>
  </si>
  <si>
    <t>1260546</t>
  </si>
  <si>
    <t>20/12/2012</t>
  </si>
  <si>
    <t>גזית גלוב יב'23/2027 %4</t>
  </si>
  <si>
    <t>1260603</t>
  </si>
  <si>
    <t>30/10/2013</t>
  </si>
  <si>
    <t>גזית גלוב סד' ט'2013/2016 %5.3</t>
  </si>
  <si>
    <t>1260462</t>
  </si>
  <si>
    <t>8/03/2010</t>
  </si>
  <si>
    <t>גזית גלוב סד' י'2015/2019 %6.5</t>
  </si>
  <si>
    <t>1260488</t>
  </si>
  <si>
    <t>גזית גלוב 3  2011/2018 %4.95</t>
  </si>
  <si>
    <t>1260306</t>
  </si>
  <si>
    <t>דה זראסאי גרופ לטד א' 16.2022 %4.95</t>
  </si>
  <si>
    <t>1127901</t>
  </si>
  <si>
    <t>2051</t>
  </si>
  <si>
    <t>הראל ביטוח מימון הנפק ז 2026 %3.85</t>
  </si>
  <si>
    <t>1126077</t>
  </si>
  <si>
    <t>9/04/2012</t>
  </si>
  <si>
    <t>הראל ביטוח מימון והפקות ד'2023 %3.9</t>
  </si>
  <si>
    <t>1119213</t>
  </si>
  <si>
    <t>1/08/2011</t>
  </si>
  <si>
    <t>הראל ביטוח מימוןוהנפקות 2024 %3.9</t>
  </si>
  <si>
    <t>1119221</t>
  </si>
  <si>
    <t>26/05/2010</t>
  </si>
  <si>
    <t>הראל הנפק אגח ח  2024 %2.80</t>
  </si>
  <si>
    <t>1128875</t>
  </si>
  <si>
    <t>הראל הנפקות אג"ח ו'2025 %3.85</t>
  </si>
  <si>
    <t>1126069</t>
  </si>
  <si>
    <t>הראל הנפקות סדרה ט'2028 %2.4</t>
  </si>
  <si>
    <t>1134030</t>
  </si>
  <si>
    <t>הראל הנפקות סדרה י' 2029 %2.4</t>
  </si>
  <si>
    <t>1134048</t>
  </si>
  <si>
    <t>כללביט ט' 2028 %2.48</t>
  </si>
  <si>
    <t>1136050</t>
  </si>
  <si>
    <t>כללביט מימון ז' 2026 %2.32</t>
  </si>
  <si>
    <t>1132950</t>
  </si>
  <si>
    <t>18/07/2014</t>
  </si>
  <si>
    <t>כללביט מימון סד' ג' 2024 %3.75</t>
  </si>
  <si>
    <t>1120120</t>
  </si>
  <si>
    <t>27/12/2012</t>
  </si>
  <si>
    <t>מליסרון  אגח יא %2.3 16.2025</t>
  </si>
  <si>
    <t>3230208</t>
  </si>
  <si>
    <t>520037789</t>
  </si>
  <si>
    <t>מליסרון  אגח יג 2016/2023 %5.85</t>
  </si>
  <si>
    <t>3230224</t>
  </si>
  <si>
    <t>8/05/2016</t>
  </si>
  <si>
    <t>מליסרון  אגח יד 2016/2026 %2.15</t>
  </si>
  <si>
    <t>3230232</t>
  </si>
  <si>
    <t>מליסרון טז 17/2027 2.3%</t>
  </si>
  <si>
    <t>3230265</t>
  </si>
  <si>
    <t>מליסרון ט' 2014/2020 %2.29</t>
  </si>
  <si>
    <t>3230174</t>
  </si>
  <si>
    <t>2/09/2013</t>
  </si>
  <si>
    <t>מליסרון סדרה ז' 12/2020 %3.4</t>
  </si>
  <si>
    <t>3230141</t>
  </si>
  <si>
    <t>מליסרון סדרה ח' 2014/2022 %2.55</t>
  </si>
  <si>
    <t>3230166</t>
  </si>
  <si>
    <t>2/04/2015</t>
  </si>
  <si>
    <t>מליסרון סדרה י' 2016/2025 %1.76</t>
  </si>
  <si>
    <t>3230190</t>
  </si>
  <si>
    <t>מליסרון סד' ה'2010/2020 %5.1</t>
  </si>
  <si>
    <t>3230091</t>
  </si>
  <si>
    <t>מליסרון סד' ו'2016/2023 %4.90</t>
  </si>
  <si>
    <t>3230125</t>
  </si>
  <si>
    <t>מנורה גיוס הון א' 2022 %4.05</t>
  </si>
  <si>
    <t>1103670</t>
  </si>
  <si>
    <t>513937714</t>
  </si>
  <si>
    <t>18/03/2010</t>
  </si>
  <si>
    <t>מנורה מבטחים החזקות 11/2019 %4.28</t>
  </si>
  <si>
    <t>5660048</t>
  </si>
  <si>
    <t>520007469</t>
  </si>
  <si>
    <t>14/07/2008</t>
  </si>
  <si>
    <t>סלע נדלן אג'ח א'2014/2021 %2.75</t>
  </si>
  <si>
    <t>1128586</t>
  </si>
  <si>
    <t>513992529</t>
  </si>
  <si>
    <t>סלע קפיטל נדלן ב' 2015/2025 %2.75</t>
  </si>
  <si>
    <t>1132927</t>
  </si>
  <si>
    <t>סלע קפיטל 18/2029 %1.96</t>
  </si>
  <si>
    <t>1138973</t>
  </si>
  <si>
    <t>פז חברת נפט ו'2017/2028 %1.49</t>
  </si>
  <si>
    <t>1139542</t>
  </si>
  <si>
    <t>510216054</t>
  </si>
  <si>
    <t>2/01/2017</t>
  </si>
  <si>
    <t>פניקס אג"ח 2 2014/2024 %2.55</t>
  </si>
  <si>
    <t>7670177</t>
  </si>
  <si>
    <t>520017450</t>
  </si>
  <si>
    <t>8/03/2013</t>
  </si>
  <si>
    <t>פניקס הון אגח ה' 2029 %2.25</t>
  </si>
  <si>
    <t>1135417</t>
  </si>
  <si>
    <t>514290345</t>
  </si>
  <si>
    <t>פניקס הון ב' 2022 %3.6</t>
  </si>
  <si>
    <t>1120799</t>
  </si>
  <si>
    <t>10/11/2011</t>
  </si>
  <si>
    <t>אגוד הנפק כ.הת נדחה יט'4.15%19/2021</t>
  </si>
  <si>
    <t>1124080</t>
  </si>
  <si>
    <t>A+</t>
  </si>
  <si>
    <t>אלקטרה סדרה ג' 2012/2021 %5</t>
  </si>
  <si>
    <t>7390131</t>
  </si>
  <si>
    <t>520028911</t>
  </si>
  <si>
    <t>השקעות ואחזקות</t>
  </si>
  <si>
    <t>22/04/2007</t>
  </si>
  <si>
    <t>ביג אג'ח ט' 2018/2026 1.95%</t>
  </si>
  <si>
    <t>1141050</t>
  </si>
  <si>
    <t>513623314</t>
  </si>
  <si>
    <t>12/06/2017</t>
  </si>
  <si>
    <t>ביג אג"ח ח' 2017/2026 %1.34</t>
  </si>
  <si>
    <t>1138924</t>
  </si>
  <si>
    <t>ביג אג"ח סדרה ה' 2014/2022 %2.85</t>
  </si>
  <si>
    <t>1129279</t>
  </si>
  <si>
    <t>3/02/2015</t>
  </si>
  <si>
    <t>ביג מרכזי קניות ד'2011/2020 %3.77</t>
  </si>
  <si>
    <t>1118033</t>
  </si>
  <si>
    <t>3/07/2012</t>
  </si>
  <si>
    <t>ביג מרכזי קניות סד' ג' 2019 %4.85</t>
  </si>
  <si>
    <t>1106947</t>
  </si>
  <si>
    <t>17/03/2009</t>
  </si>
  <si>
    <t>ביג סד' ז 16/2025 %2.5</t>
  </si>
  <si>
    <t>1136084</t>
  </si>
  <si>
    <t>ד.מנפיקים ש.הון נדחה סד'1 6.4%2058</t>
  </si>
  <si>
    <t>7480098</t>
  </si>
  <si>
    <t>21/07/2009</t>
  </si>
  <si>
    <t>דש איפקס הולדינגס 2012/2025 %3.95</t>
  </si>
  <si>
    <t>1121763</t>
  </si>
  <si>
    <t>520043795</t>
  </si>
  <si>
    <t>שירותים פיננסיים</t>
  </si>
  <si>
    <t>1/12/2011</t>
  </si>
  <si>
    <t>הוט מערכות תקשורת א 2012/2018 %3.9</t>
  </si>
  <si>
    <t>1123256</t>
  </si>
  <si>
    <t>520040072</t>
  </si>
  <si>
    <t>.4שלמה אג'ח טז %2.15 2016/2023</t>
  </si>
  <si>
    <t>1410281</t>
  </si>
  <si>
    <t>520034372</t>
  </si>
  <si>
    <t>27/10/2015</t>
  </si>
  <si>
    <t>ירושלים הנפקות ט' 18/2022 %2</t>
  </si>
  <si>
    <t>1127422</t>
  </si>
  <si>
    <t>513682146</t>
  </si>
  <si>
    <t>8/12/2014</t>
  </si>
  <si>
    <t>ישרס אג'ח טו'2017/2027 %1.58</t>
  </si>
  <si>
    <t>6130207</t>
  </si>
  <si>
    <t>520017807</t>
  </si>
  <si>
    <t>ישרס חב' להשקעות יג' 14/23 %3.48</t>
  </si>
  <si>
    <t>6130181</t>
  </si>
  <si>
    <t>נורוסטאר אג"ח ט' 2014/2020 %4.7</t>
  </si>
  <si>
    <t>7230303</t>
  </si>
  <si>
    <t>359</t>
  </si>
  <si>
    <t>13/07/2010</t>
  </si>
  <si>
    <t>נורסטאר אג"ח יא'2021/2024 %3</t>
  </si>
  <si>
    <t>7230352</t>
  </si>
  <si>
    <t>נורסטאר החזקות י' 2019/2022 %4.42</t>
  </si>
  <si>
    <t>7230345</t>
  </si>
  <si>
    <t>נכסים ובנין ו' 2015/2023 %4.95</t>
  </si>
  <si>
    <t>6990188</t>
  </si>
  <si>
    <t>520025438</t>
  </si>
  <si>
    <t>9/09/2014</t>
  </si>
  <si>
    <t>סלקום ו' 2017/2020  %4.34</t>
  </si>
  <si>
    <t>1125996</t>
  </si>
  <si>
    <t>511930125</t>
  </si>
  <si>
    <t>6/08/2013</t>
  </si>
  <si>
    <t>סלקום סדרה ח' 18/2024 %1.98</t>
  </si>
  <si>
    <t>1132828</t>
  </si>
  <si>
    <t>10/07/2014</t>
  </si>
  <si>
    <t>פניקס סד' 1 2014/2019 %4.5</t>
  </si>
  <si>
    <t>7670102</t>
  </si>
  <si>
    <t>21/02/2013</t>
  </si>
  <si>
    <t>פרטנר אג"ח ג' 2016/2018 %3.35</t>
  </si>
  <si>
    <t>1118827</t>
  </si>
  <si>
    <t>520044314</t>
  </si>
  <si>
    <t>20/01/2015</t>
  </si>
  <si>
    <t>רבוע כחול נדלן ז' 2017/2026 1.6%</t>
  </si>
  <si>
    <t>1140615</t>
  </si>
  <si>
    <t>513765859</t>
  </si>
  <si>
    <t>רבוע כחול נדל"ן ד' 2017/2020 %4.50</t>
  </si>
  <si>
    <t>1119999</t>
  </si>
  <si>
    <t>2/08/2010</t>
  </si>
  <si>
    <t>רבוע כחול נדל"ן ה' 2018/2023 %3.3</t>
  </si>
  <si>
    <t>1130467</t>
  </si>
  <si>
    <t>24/01/2014</t>
  </si>
  <si>
    <t>רבוע נדלן ו'2021/2026 2.15%</t>
  </si>
  <si>
    <t>1140607</t>
  </si>
  <si>
    <t>9/04/2017</t>
  </si>
  <si>
    <t>שופרסל ד 2014/2029 %2.99</t>
  </si>
  <si>
    <t>7770191</t>
  </si>
  <si>
    <t>520022732</t>
  </si>
  <si>
    <t>13/07/2015</t>
  </si>
  <si>
    <t>שופרסל ו'2020/2028 %4.3</t>
  </si>
  <si>
    <t>7770217</t>
  </si>
  <si>
    <t>8/09/2015</t>
  </si>
  <si>
    <t>אגוד הנפקות ש.הון נדחה 1 2059 %5.3</t>
  </si>
  <si>
    <t>1115278</t>
  </si>
  <si>
    <t>A</t>
  </si>
  <si>
    <t>אזורים חב'להשק'בפתוח 9 14/21 %5.35</t>
  </si>
  <si>
    <t>7150337</t>
  </si>
  <si>
    <t>520025990</t>
  </si>
  <si>
    <t>איי.די.או גרופ ז' 20/2022 %4.05</t>
  </si>
  <si>
    <t>5050240</t>
  </si>
  <si>
    <t>520039066</t>
  </si>
  <si>
    <t>איי.די.או גרופ 2025/2023 2.5%</t>
  </si>
  <si>
    <t>5050265</t>
  </si>
  <si>
    <t>אלרוב נדלן ד' 18/2023  2.4%</t>
  </si>
  <si>
    <t>3870128</t>
  </si>
  <si>
    <t>520038894</t>
  </si>
  <si>
    <t>19/01/2017</t>
  </si>
  <si>
    <t>אלרוב נדל"ן ב' 15/2020 %4.8</t>
  </si>
  <si>
    <t>3870094</t>
  </si>
  <si>
    <t>אשטרום נכסים 7 2012/2021 %4.25</t>
  </si>
  <si>
    <t>2510139</t>
  </si>
  <si>
    <t>520036617</t>
  </si>
  <si>
    <t>3/11/2010</t>
  </si>
  <si>
    <t>אשטרום סדרה 8 17/2022 %4.6</t>
  </si>
  <si>
    <t>2510162</t>
  </si>
  <si>
    <t>אשטרום קבוצה אג'ח א'17/2025 %2.4</t>
  </si>
  <si>
    <t>1132323</t>
  </si>
  <si>
    <t>510381601</t>
  </si>
  <si>
    <t>גירון סד' ו' 17/2025 2.5%</t>
  </si>
  <si>
    <t>1139849</t>
  </si>
  <si>
    <t>520044520</t>
  </si>
  <si>
    <t>9/07/2017</t>
  </si>
  <si>
    <t>דרבן השקעות אג"ח ד' 2014/2021 %4.6</t>
  </si>
  <si>
    <t>4110094</t>
  </si>
  <si>
    <t>520038902</t>
  </si>
  <si>
    <t>7/06/2007</t>
  </si>
  <si>
    <t>חברה לישראל סדרה 7' 2017/2021 %4.7</t>
  </si>
  <si>
    <t>5760160</t>
  </si>
  <si>
    <t>520028010</t>
  </si>
  <si>
    <t>4/08/2008</t>
  </si>
  <si>
    <t>יוניברסל א 17/2023 2.65%(4590162)</t>
  </si>
  <si>
    <t>1141639</t>
  </si>
  <si>
    <t>511809071</t>
  </si>
  <si>
    <t>21/08/2017</t>
  </si>
  <si>
    <t>ישפרו סדרה ב 2007/2021 %5.4</t>
  </si>
  <si>
    <t>7430069</t>
  </si>
  <si>
    <t>520029208</t>
  </si>
  <si>
    <t>14/09/2009</t>
  </si>
  <si>
    <t>מבני תעשיה יד' 2016/2020  %6.1</t>
  </si>
  <si>
    <t>2260412</t>
  </si>
  <si>
    <t>520024126</t>
  </si>
  <si>
    <t>16/04/2014</t>
  </si>
  <si>
    <t>מבני תעשיה יז 2017/2028 %3.7</t>
  </si>
  <si>
    <t>2260446</t>
  </si>
  <si>
    <t>22/02/2017</t>
  </si>
  <si>
    <t>מבני תעשיה יח 2021/2024 %2.85</t>
  </si>
  <si>
    <t>2260479</t>
  </si>
  <si>
    <t>מבני תעשיה יט 2018/2027 %2.6</t>
  </si>
  <si>
    <t>2260487</t>
  </si>
  <si>
    <t>מבני תעשיה כ 2019/2029 2.81%</t>
  </si>
  <si>
    <t>2260495</t>
  </si>
  <si>
    <t>3/08/2017</t>
  </si>
  <si>
    <t>10016722</t>
  </si>
  <si>
    <t>שונות</t>
  </si>
  <si>
    <t>30/07/2017</t>
  </si>
  <si>
    <t>מגה אור החזקות ד' 2016/2024 %3.35</t>
  </si>
  <si>
    <t>1130632</t>
  </si>
  <si>
    <t>513257873</t>
  </si>
  <si>
    <t>24/03/2015</t>
  </si>
  <si>
    <t>מגה אור סדרה ו' 2019/2026 %2.05</t>
  </si>
  <si>
    <t>1138668</t>
  </si>
  <si>
    <t>נכסים ובנין סדרה ד' 2020/2025 %4.95</t>
  </si>
  <si>
    <t>6990154</t>
  </si>
  <si>
    <t>26/08/2007</t>
  </si>
  <si>
    <t>קבוצת דלק י"ט 2019/2022 %4.65</t>
  </si>
  <si>
    <t>1121326</t>
  </si>
  <si>
    <t>520044322</t>
  </si>
  <si>
    <t>קבוצת דלק סדרה יח'2016/2022 %6.1</t>
  </si>
  <si>
    <t>1115823</t>
  </si>
  <si>
    <t>8/11/2009</t>
  </si>
  <si>
    <t>קבוצת דלק סד' יג'2013/2021 %4.6</t>
  </si>
  <si>
    <t>1105543</t>
  </si>
  <si>
    <t>4/03/2011</t>
  </si>
  <si>
    <t>קבוצת דלק סד' כב 2012/2021 %4.5</t>
  </si>
  <si>
    <t>1106046</t>
  </si>
  <si>
    <t>8/02/2010</t>
  </si>
  <si>
    <t>קרדן רכב ט' 2015/2023 %2.65</t>
  </si>
  <si>
    <t>4590162</t>
  </si>
  <si>
    <t>520039249</t>
  </si>
  <si>
    <t>שרותים</t>
  </si>
  <si>
    <t>2/08/2015</t>
  </si>
  <si>
    <t>ש. שלמה החזקות סד'יד 13/2020 %3.75</t>
  </si>
  <si>
    <t>1410265</t>
  </si>
  <si>
    <t>7/02/2013</t>
  </si>
  <si>
    <t>שיכון ובינוי אג"ח 6 2016/2025 %4.09</t>
  </si>
  <si>
    <t>1129733</t>
  </si>
  <si>
    <t>520036104</t>
  </si>
  <si>
    <t>11/09/2013</t>
  </si>
  <si>
    <t>שיכון ובינוי סד' 5 2017/2022 %5.5</t>
  </si>
  <si>
    <t>1125210</t>
  </si>
  <si>
    <t>21/11/2012</t>
  </si>
  <si>
    <t>שיכון ובנוי סדרה 8 2016/2019 %3.65</t>
  </si>
  <si>
    <t>1135888</t>
  </si>
  <si>
    <t>20/07/2016</t>
  </si>
  <si>
    <t>אדגר אג"ח ז' 2015/2020 %5.6</t>
  </si>
  <si>
    <t>1820158</t>
  </si>
  <si>
    <t>520035171</t>
  </si>
  <si>
    <t>A-</t>
  </si>
  <si>
    <t>12/01/2011</t>
  </si>
  <si>
    <t>אדגר אג"ח ח' 2019/2032 %3.5</t>
  </si>
  <si>
    <t>1820174</t>
  </si>
  <si>
    <t>אדגר השקעות ט' 2021/2025 %4.65</t>
  </si>
  <si>
    <t>1820190</t>
  </si>
  <si>
    <t>אינטרנט גולד ד' 18/2022 %6</t>
  </si>
  <si>
    <t>1131614</t>
  </si>
  <si>
    <t>520044264</t>
  </si>
  <si>
    <t>אינטרנט קווי-זהב ג' 2016/2019 %4.45</t>
  </si>
  <si>
    <t>1120880</t>
  </si>
  <si>
    <t>30/07/2012</t>
  </si>
  <si>
    <t>אלבר טז 2017/2024 2.25%</t>
  </si>
  <si>
    <t>1139823</t>
  </si>
  <si>
    <t>512025891</t>
  </si>
  <si>
    <t>15/01/2017</t>
  </si>
  <si>
    <t>אלבר יג 2014/2019 %4.2</t>
  </si>
  <si>
    <t>1127588</t>
  </si>
  <si>
    <t>20/01/2013</t>
  </si>
  <si>
    <t>אספן גרופ סדרה ו' 2017/2023 %3.9</t>
  </si>
  <si>
    <t>3130291</t>
  </si>
  <si>
    <t>520037540</t>
  </si>
  <si>
    <t>28/06/2016</t>
  </si>
  <si>
    <t>אפריקה ישראל נכסים ו 17/2021 %4.8</t>
  </si>
  <si>
    <t>1129550</t>
  </si>
  <si>
    <t>510560188</t>
  </si>
  <si>
    <t>20/08/2013</t>
  </si>
  <si>
    <t>אפריקה ישראל נכסים ז' 21/2023  %3.7</t>
  </si>
  <si>
    <t>1132232</t>
  </si>
  <si>
    <t>13/05/2014</t>
  </si>
  <si>
    <t>אפריקה נכסים ה' 2013/2019 %5.9</t>
  </si>
  <si>
    <t>1122233</t>
  </si>
  <si>
    <t>20/11/2012</t>
  </si>
  <si>
    <t>אשדר חברה לבניה סד א'10/2020 %4.85</t>
  </si>
  <si>
    <t>1104330</t>
  </si>
  <si>
    <t>510609761</t>
  </si>
  <si>
    <t>בזן סד' ז 2016/2020 %5.69</t>
  </si>
  <si>
    <t>2590438</t>
  </si>
  <si>
    <t>520036658</t>
  </si>
  <si>
    <t>בתי זיקוק לנפט א' 2013/2020 %4.8</t>
  </si>
  <si>
    <t>2590255</t>
  </si>
  <si>
    <t>13/09/2012</t>
  </si>
  <si>
    <t>דה לסר אג"ח ד'%2.5 2018/2023</t>
  </si>
  <si>
    <t>1132059</t>
  </si>
  <si>
    <t>1798</t>
  </si>
  <si>
    <t>3/07/2016</t>
  </si>
  <si>
    <t>דה לסר גרופ לימיטד ב'%6.4 2012/2019</t>
  </si>
  <si>
    <t>1118587</t>
  </si>
  <si>
    <t>29/12/2015</t>
  </si>
  <si>
    <t>הכשרת הישוב אג"ח 17 2018/2012 %5</t>
  </si>
  <si>
    <t>6120182</t>
  </si>
  <si>
    <t>520020116</t>
  </si>
  <si>
    <t>הכשרת הישוב 3.25% 20/2024</t>
  </si>
  <si>
    <t>6120216</t>
  </si>
  <si>
    <t>כלכלית ירושלים ו' 2015/2017 %5.85</t>
  </si>
  <si>
    <t>1980192</t>
  </si>
  <si>
    <t>520017070</t>
  </si>
  <si>
    <t>21/05/2007</t>
  </si>
  <si>
    <t>כלכלית ירושלים ט 2019/2028 2.60%</t>
  </si>
  <si>
    <t>1980416</t>
  </si>
  <si>
    <t>25/06/2017</t>
  </si>
  <si>
    <t>כלכלית ירושלים יד'2018/2026 %2.4</t>
  </si>
  <si>
    <t>1980390</t>
  </si>
  <si>
    <t>מבני תעשיה ט' 2015/2017 %5.05</t>
  </si>
  <si>
    <t>2260180</t>
  </si>
  <si>
    <t>20/05/2007</t>
  </si>
  <si>
    <t>מישורים אג"ח ד'2018/2022 %4.9</t>
  </si>
  <si>
    <t>1132729</t>
  </si>
  <si>
    <t>511491839</t>
  </si>
  <si>
    <t>BBB+</t>
  </si>
  <si>
    <t>אלקטרה נדל'ן ד 2013/2020 %5.7</t>
  </si>
  <si>
    <t>1121227</t>
  </si>
  <si>
    <t>510607328</t>
  </si>
  <si>
    <t>BBB</t>
  </si>
  <si>
    <t>דיסקונט השקעות סד' ו'2025 %4.95</t>
  </si>
  <si>
    <t>6390207</t>
  </si>
  <si>
    <t>520023896</t>
  </si>
  <si>
    <t>הכשרת חב' לביטוח אג"ח 1 2021 %5.7</t>
  </si>
  <si>
    <t>1122092</t>
  </si>
  <si>
    <t>520042177</t>
  </si>
  <si>
    <t>אלביט הדמיה ח' 2018 %6</t>
  </si>
  <si>
    <t>1131267</t>
  </si>
  <si>
    <t>520043035</t>
  </si>
  <si>
    <t>21/02/2014</t>
  </si>
  <si>
    <t>דלק אנרגיה סדרה ה' 2014/2019 %5.15</t>
  </si>
  <si>
    <t>5650114</t>
  </si>
  <si>
    <t>520032681</t>
  </si>
  <si>
    <t>23/10/2012</t>
  </si>
  <si>
    <t>חלל תקשורת ח 2017/2021 %3.85</t>
  </si>
  <si>
    <t>1131416</t>
  </si>
  <si>
    <t>511396046</t>
  </si>
  <si>
    <t>17/07/2017</t>
  </si>
  <si>
    <t>מגוריט ישראל א' 2022 1%</t>
  </si>
  <si>
    <t>1141712</t>
  </si>
  <si>
    <t>515434074</t>
  </si>
  <si>
    <t>מניבים סדרה א' 2018/2023 2.1%</t>
  </si>
  <si>
    <t>1140581</t>
  </si>
  <si>
    <t>515327120</t>
  </si>
  <si>
    <t>סקיילקס  אגח יא 2016/2023 %2</t>
  </si>
  <si>
    <t>1134493</t>
  </si>
  <si>
    <t>520031808</t>
  </si>
  <si>
    <t>סה"כ לא צמודות</t>
  </si>
  <si>
    <t>לאומי אג'ח 178 2024 %3.02</t>
  </si>
  <si>
    <t>6040323</t>
  </si>
  <si>
    <t>מזרחי טפחות הנפק 40 %2.98 2025</t>
  </si>
  <si>
    <t>2310167</t>
  </si>
  <si>
    <t>מזרחי טפחות הנפקות 41 %2.47 2022</t>
  </si>
  <si>
    <t>2310175</t>
  </si>
  <si>
    <t>מזרחי טפחות 37 2020 %2.77</t>
  </si>
  <si>
    <t>2310134</t>
  </si>
  <si>
    <t>פועלים הנפ סד' 29 2017/2019 %5.9</t>
  </si>
  <si>
    <t>1940485</t>
  </si>
  <si>
    <t>31/10/2010</t>
  </si>
  <si>
    <t>פועלים הנ' 30 2018</t>
  </si>
  <si>
    <t>1940493</t>
  </si>
  <si>
    <t>13/04/2011</t>
  </si>
  <si>
    <t>אלביט מערכות סד' א'2011/2020 %4.84</t>
  </si>
  <si>
    <t>1119635</t>
  </si>
  <si>
    <t>520043027</t>
  </si>
  <si>
    <t>טכנולוגיה</t>
  </si>
  <si>
    <t>14/06/2010</t>
  </si>
  <si>
    <t>הבינלאומי הנפקות ח' 19/2021 %1.95</t>
  </si>
  <si>
    <t>1134212</t>
  </si>
  <si>
    <t>לאומי למימון סדרה  יג' 2017 %5.4</t>
  </si>
  <si>
    <t>6040281</t>
  </si>
  <si>
    <t>5/01/2015</t>
  </si>
  <si>
    <t>מרכנתיל הנפקות אגח ב 2022 %2.35</t>
  </si>
  <si>
    <t>1138205</t>
  </si>
  <si>
    <t>513686154</t>
  </si>
  <si>
    <t>4/04/2016</t>
  </si>
  <si>
    <t>פועלים הנפ טז'כ.ת נדחה 21/23 %6.5</t>
  </si>
  <si>
    <t>1940550</t>
  </si>
  <si>
    <t>6/07/2012</t>
  </si>
  <si>
    <t>פועלים הנפקות י"א 2017/2021 %6.1</t>
  </si>
  <si>
    <t>1940410</t>
  </si>
  <si>
    <t>14/04/2011</t>
  </si>
  <si>
    <t>רכבת ישראל אגח א' 2017/2020 %1.24</t>
  </si>
  <si>
    <t>1134980</t>
  </si>
  <si>
    <t>אמות אג"ח ה 2021/2026 %3.39</t>
  </si>
  <si>
    <t>1138114</t>
  </si>
  <si>
    <t>בזק חב ישראלית סד 7 18/2022 %4.918</t>
  </si>
  <si>
    <t>2300150</t>
  </si>
  <si>
    <t>13/03/2012</t>
  </si>
  <si>
    <t>בזק חב' ישראלית 2022/2025 %3.65</t>
  </si>
  <si>
    <t>2300176</t>
  </si>
  <si>
    <t>דיסקונט כ.התחיבות יא'2019/2022 %6.4</t>
  </si>
  <si>
    <t>6910137</t>
  </si>
  <si>
    <t>דיסקונט מנפיקים כ.התחייבות ט' 2017</t>
  </si>
  <si>
    <t>7480106</t>
  </si>
  <si>
    <t>27/03/2012</t>
  </si>
  <si>
    <t>דקסיה ישראל הנפ' סד'יא 2020 %1.2</t>
  </si>
  <si>
    <t>1134154</t>
  </si>
  <si>
    <t>18/12/2016</t>
  </si>
  <si>
    <t>וילאר אג"ח ז' 2019/2023 %4.6</t>
  </si>
  <si>
    <t>4160149</t>
  </si>
  <si>
    <t>520038910</t>
  </si>
  <si>
    <t>וילאר אינטרנשיונל ח' 2022/2025 %2.5</t>
  </si>
  <si>
    <t>4160156</t>
  </si>
  <si>
    <t>24/05/2017</t>
  </si>
  <si>
    <t>חברת חשמל 26 %4.8 2016/2023</t>
  </si>
  <si>
    <t>6000202</t>
  </si>
  <si>
    <t>חשמל אגח 28 2021 4.5%</t>
  </si>
  <si>
    <t>6000228</t>
  </si>
  <si>
    <t>כיל אג'ח ה' 2021/2024 %2.45</t>
  </si>
  <si>
    <t>2810299</t>
  </si>
  <si>
    <t>520027830</t>
  </si>
  <si>
    <t>לאומי ש.הון נדחה סד'201 2060 %3.392</t>
  </si>
  <si>
    <t>6040158</t>
  </si>
  <si>
    <t>13/04/2010</t>
  </si>
  <si>
    <t>לאומי ש"ה(משני עליון)סד'301 2059 %2</t>
  </si>
  <si>
    <t>6040265</t>
  </si>
  <si>
    <t>מגדל ביטוח הון ד' 2027 %3.39</t>
  </si>
  <si>
    <t>1137033</t>
  </si>
  <si>
    <t>513230029</t>
  </si>
  <si>
    <t>מנפיקים כ. התחי' ה' 2015/2019 %6.1</t>
  </si>
  <si>
    <t>7480031</t>
  </si>
  <si>
    <t>פניקס הון אג"ח ד'2026 %3.85</t>
  </si>
  <si>
    <t>1133529</t>
  </si>
  <si>
    <t>שטראוס גרופ  סד' ד'2017/2023 %4.5</t>
  </si>
  <si>
    <t>7460363</t>
  </si>
  <si>
    <t>19/02/2013</t>
  </si>
  <si>
    <t>תעשיה אוירית ד' 21/23 ב.ישראל+מרווח</t>
  </si>
  <si>
    <t>1133131</t>
  </si>
  <si>
    <t>520027194</t>
  </si>
  <si>
    <t>תעשיה אוירית סדרה ג' 2018/2021 %4.1</t>
  </si>
  <si>
    <t>1127547</t>
  </si>
  <si>
    <t>אגוד הנפקות ח'2020 %2.1</t>
  </si>
  <si>
    <t>1133503</t>
  </si>
  <si>
    <t>אגוד ז 2019.2021  %2.95</t>
  </si>
  <si>
    <t>1131762</t>
  </si>
  <si>
    <t>אלוני חץ ט 2024/2027  %3.85</t>
  </si>
  <si>
    <t>3900354</t>
  </si>
  <si>
    <t>אלוני חץ י 2024/2027 2.4%</t>
  </si>
  <si>
    <t>3900362</t>
  </si>
  <si>
    <t>גזית גלוב ה' 2017 %4.84</t>
  </si>
  <si>
    <t>1260421</t>
  </si>
  <si>
    <t>23/07/2007</t>
  </si>
  <si>
    <t>דה זראסאי אג"ח ב' 2016/2025 5.05</t>
  </si>
  <si>
    <t>1131028</t>
  </si>
  <si>
    <t>16/01/2014</t>
  </si>
  <si>
    <t>דה זראסי אג"ח ג' 2019/2027 %4.35</t>
  </si>
  <si>
    <t>1137975</t>
  </si>
  <si>
    <t>הראל ביטוח הנפקות יב'2031 %3.95</t>
  </si>
  <si>
    <t>1138163</t>
  </si>
  <si>
    <t>הראל הנפקות יא'2030 %3.6</t>
  </si>
  <si>
    <t>1136316</t>
  </si>
  <si>
    <t>הראל הנפקות יג 2032 %3.95</t>
  </si>
  <si>
    <t>1138171</t>
  </si>
  <si>
    <t>וורטון א'2019/2024 5%</t>
  </si>
  <si>
    <t>1140169</t>
  </si>
  <si>
    <t>2393</t>
  </si>
  <si>
    <t>כללביט מימון ח' 2025 %4.14</t>
  </si>
  <si>
    <t>1132968</t>
  </si>
  <si>
    <t>כללביט סד' י' 2027 %3.92</t>
  </si>
  <si>
    <t>1136068</t>
  </si>
  <si>
    <t>7/04/2016</t>
  </si>
  <si>
    <t>מגדל ביטוח גיוס הוןג' %3.58 2027</t>
  </si>
  <si>
    <t>1135862</t>
  </si>
  <si>
    <t>מגדל גיוס הון ה' 2029 %3.29</t>
  </si>
  <si>
    <t>1139286</t>
  </si>
  <si>
    <t>מליסרון  אגח טו 2016/2024 %2.3</t>
  </si>
  <si>
    <t>3230240</t>
  </si>
  <si>
    <t>מנורה מבטחים - אג"ח ג'</t>
  </si>
  <si>
    <t>5660063</t>
  </si>
  <si>
    <t>מנורה מבטחיםכ.התחייבותד 2027 %4.1</t>
  </si>
  <si>
    <t>1135920</t>
  </si>
  <si>
    <t>סאמיט אחזקות נדלן ז'2016/2025 1.91%</t>
  </si>
  <si>
    <t>1133479</t>
  </si>
  <si>
    <t>520043720</t>
  </si>
  <si>
    <t>19/06/2017</t>
  </si>
  <si>
    <t>פז חברת נפט 2024 %1.65</t>
  </si>
  <si>
    <t>1132505</t>
  </si>
  <si>
    <t>פז חבת נפט ה' 2022 %2.96</t>
  </si>
  <si>
    <t>1139534</t>
  </si>
  <si>
    <t>פז נפט אג"ח ג'%2.2 2019</t>
  </si>
  <si>
    <t>1114073</t>
  </si>
  <si>
    <t>פניקס ג' 2020 %6.0</t>
  </si>
  <si>
    <t>1120807</t>
  </si>
  <si>
    <t>26/09/2010</t>
  </si>
  <si>
    <t>פניקס הון אגח ו 2026 %3.05</t>
  </si>
  <si>
    <t>1136696</t>
  </si>
  <si>
    <t>פניקס הון אג'ח ח 2028 3.66%</t>
  </si>
  <si>
    <t>1139815</t>
  </si>
  <si>
    <t>קרסו מוטורס א' %2.75 2016/2026</t>
  </si>
  <si>
    <t>1136464</t>
  </si>
  <si>
    <t>514065283</t>
  </si>
  <si>
    <t>10/09/2015</t>
  </si>
  <si>
    <t>KBS הולדינגס  א' 2019/2023 %4.25</t>
  </si>
  <si>
    <t>1137918</t>
  </si>
  <si>
    <t>1358</t>
  </si>
  <si>
    <t>10/03/2016</t>
  </si>
  <si>
    <t>אגוד הנפ התח יח  2019</t>
  </si>
  <si>
    <t>1121854</t>
  </si>
  <si>
    <t>28/01/2011</t>
  </si>
  <si>
    <t>אלקו החזקות סדרה י"א 2014/2023 %5.1</t>
  </si>
  <si>
    <t>6940167</t>
  </si>
  <si>
    <t>520025370</t>
  </si>
  <si>
    <t>אלקטרה סד' ד 2015/2026 %3.75</t>
  </si>
  <si>
    <t>7390149</t>
  </si>
  <si>
    <t>בי קומיונקיישנס ב' 2019 %6.5</t>
  </si>
  <si>
    <t>1120872</t>
  </si>
  <si>
    <t>512832742</t>
  </si>
  <si>
    <t>18/01/2012</t>
  </si>
  <si>
    <t>ביקומיונק  ג' 2020/2024 %3.6</t>
  </si>
  <si>
    <t>1139203</t>
  </si>
  <si>
    <t>דלתא אג'ח ב'2024 %2.1 +טלבור</t>
  </si>
  <si>
    <t>6270151</t>
  </si>
  <si>
    <t>520025602</t>
  </si>
  <si>
    <t>דלתא אג"ח א 2015/2028 %5</t>
  </si>
  <si>
    <t>6270144</t>
  </si>
  <si>
    <t>הוט מערכות ב' 2012/2018 %6.9</t>
  </si>
  <si>
    <t>1123264</t>
  </si>
  <si>
    <t>טאואר סמינקונדקטור ז 20/2023 %2.79</t>
  </si>
  <si>
    <t>1138494</t>
  </si>
  <si>
    <t>520041997</t>
  </si>
  <si>
    <t>2/06/2016</t>
  </si>
  <si>
    <t>ישרס חב' להשקעות יא'2015/2020 %7.2</t>
  </si>
  <si>
    <t>6130165</t>
  </si>
  <si>
    <t>ישרס יד' 2016/2027 %5.05</t>
  </si>
  <si>
    <t>6130199</t>
  </si>
  <si>
    <t>לייטסטון אנטרפרייזס א'2015/24 %6.05</t>
  </si>
  <si>
    <t>1133891</t>
  </si>
  <si>
    <t>520038035</t>
  </si>
  <si>
    <t>4/12/2014</t>
  </si>
  <si>
    <t>מויניאן סדרה א' 2018/2022 %4.2</t>
  </si>
  <si>
    <t>1135656</t>
  </si>
  <si>
    <t>6/07/2015</t>
  </si>
  <si>
    <t>ממן מסופי מטעןב' 2015/2024 %2.95</t>
  </si>
  <si>
    <t>2380046</t>
  </si>
  <si>
    <t>520036435</t>
  </si>
  <si>
    <t>נורוסטאר סדרה ח' 2017/2019 %4.94</t>
  </si>
  <si>
    <t>7230295</t>
  </si>
  <si>
    <t>12/07/2007</t>
  </si>
  <si>
    <t>נייר חדרה אג"ח 6 2015/2024 %5.89</t>
  </si>
  <si>
    <t>6320105</t>
  </si>
  <si>
    <t>520018383</t>
  </si>
  <si>
    <t>נייר חדרה סדרה 5 2013.2017 %5.85</t>
  </si>
  <si>
    <t>6320097</t>
  </si>
  <si>
    <t>2/02/2012</t>
  </si>
  <si>
    <t>נכסים ובניין ט 2018/2029 %3.95</t>
  </si>
  <si>
    <t>6990212</t>
  </si>
  <si>
    <t>נכסים ובנין ז' 2015/2025 %7.05</t>
  </si>
  <si>
    <t>6990196</t>
  </si>
  <si>
    <t>נמקו ריאלטי לטד 2017/2025 %5.8</t>
  </si>
  <si>
    <t>1139575</t>
  </si>
  <si>
    <t>520032178</t>
  </si>
  <si>
    <t>סלקום אג'ח ז' 2017/2019 %6.74</t>
  </si>
  <si>
    <t>1126002</t>
  </si>
  <si>
    <t>סלקום יא %3.55 2021/2026</t>
  </si>
  <si>
    <t>1139252</t>
  </si>
  <si>
    <t>סלקום סד' ט' 18/2025 %4.14</t>
  </si>
  <si>
    <t>1132836</t>
  </si>
  <si>
    <t>פרטנר אג"ח ה'2013/2017 %5.5</t>
  </si>
  <si>
    <t>1118843</t>
  </si>
  <si>
    <t>23/11/2010</t>
  </si>
  <si>
    <t>פרטנר סדרה ד' 2017/2021 %3.45</t>
  </si>
  <si>
    <t>1118835</t>
  </si>
  <si>
    <t>28/03/2012</t>
  </si>
  <si>
    <t>פתאל נכסים אירופה ג'2.65% 18/2017</t>
  </si>
  <si>
    <t>1141852</t>
  </si>
  <si>
    <t>515328250</t>
  </si>
  <si>
    <t>14/09/2017</t>
  </si>
  <si>
    <t>פתאל נכסים סדרה א' 2018/2025 %3.5</t>
  </si>
  <si>
    <t>1137512</t>
  </si>
  <si>
    <t>29/02/2016</t>
  </si>
  <si>
    <t>קורנרסטון אג"ח א'2019.2023 %4.9</t>
  </si>
  <si>
    <t>1139732</t>
  </si>
  <si>
    <t>2391</t>
  </si>
  <si>
    <t>20/04/2017</t>
  </si>
  <si>
    <t>קרסו מוטורס ב'2017/2024 %2.4</t>
  </si>
  <si>
    <t>1139591</t>
  </si>
  <si>
    <t>רילייטד א'18/2020 %5.1</t>
  </si>
  <si>
    <t>1134923</t>
  </si>
  <si>
    <t>1928</t>
  </si>
  <si>
    <t>11/03/2015</t>
  </si>
  <si>
    <t>שופרסל אג"ח ה' 2014/2029 %6.25</t>
  </si>
  <si>
    <t>7770209</t>
  </si>
  <si>
    <t>שפיר הנדס אגח א</t>
  </si>
  <si>
    <t>1136134</t>
  </si>
  <si>
    <t>514892801</t>
  </si>
  <si>
    <t>אבגול אג'ח ב'2015/2018  %6.3</t>
  </si>
  <si>
    <t>1126317</t>
  </si>
  <si>
    <t>510119068</t>
  </si>
  <si>
    <t>15/05/2012</t>
  </si>
  <si>
    <t>אבגול אג"ח ג'19/2024 %4.75</t>
  </si>
  <si>
    <t>1133289</t>
  </si>
  <si>
    <t>אול-יר ג' 2018/2024 3.95%</t>
  </si>
  <si>
    <t>1140136</t>
  </si>
  <si>
    <t>1916</t>
  </si>
  <si>
    <t>23/02/2017</t>
  </si>
  <si>
    <t>אול-יר סדרה ב 2017/2023 6.35%</t>
  </si>
  <si>
    <t>1139781</t>
  </si>
  <si>
    <t>אזורים אג"ח 10 2106/2102 %5</t>
  </si>
  <si>
    <t>7150345</t>
  </si>
  <si>
    <t>אחים נאווי 2017/2019 %2.7</t>
  </si>
  <si>
    <t>2080166</t>
  </si>
  <si>
    <t>520036070</t>
  </si>
  <si>
    <t>אפריקה ישראל ג' 2017/2022 %3.9</t>
  </si>
  <si>
    <t>1135698</t>
  </si>
  <si>
    <t>520034760</t>
  </si>
  <si>
    <t>אשטרום נכסים 9 2015/2029 %4.9</t>
  </si>
  <si>
    <t>2510170</t>
  </si>
  <si>
    <t>אשטרום סד' ג' 2019/2029 4.3%</t>
  </si>
  <si>
    <t>1140102</t>
  </si>
  <si>
    <t>אשטרום קבוצה ב' 16/2025 %4.2</t>
  </si>
  <si>
    <t>1132331</t>
  </si>
  <si>
    <t>1/06/2014</t>
  </si>
  <si>
    <t>דלק קבוצה אג"ח לא' 20/2025 %4.3</t>
  </si>
  <si>
    <t>1134790</t>
  </si>
  <si>
    <t>20/10/2015</t>
  </si>
  <si>
    <t>דמרי אגח ו 2018/2022 %3.45</t>
  </si>
  <si>
    <t>1136936</t>
  </si>
  <si>
    <t>511399388</t>
  </si>
  <si>
    <t>ויתניה ד 2019/2023 3.85%</t>
  </si>
  <si>
    <t>1139476</t>
  </si>
  <si>
    <t>512096793</t>
  </si>
  <si>
    <t>חברה לישראל סדרה 9' 2015/2017 %6</t>
  </si>
  <si>
    <t>5760202</t>
  </si>
  <si>
    <t>14/02/2012</t>
  </si>
  <si>
    <t>חברה לישראל 10 19/2024 %3.85</t>
  </si>
  <si>
    <t>5760236</t>
  </si>
  <si>
    <t>יוניברסל ב' 17/2023 4%(מחליף4590147</t>
  </si>
  <si>
    <t>1141647</t>
  </si>
  <si>
    <t>לוינשטיין אג"ח ג'16/2022 %3.8</t>
  </si>
  <si>
    <t>5730080</t>
  </si>
  <si>
    <t>520033424</t>
  </si>
  <si>
    <t>מבני תעשיה סדרה ט"ו 2024/2016 %5.74</t>
  </si>
  <si>
    <t>2260420</t>
  </si>
  <si>
    <t>מגדלי תיכון אגח ב' 2019/2023 %3.35</t>
  </si>
  <si>
    <t>1136803</t>
  </si>
  <si>
    <t>512719485</t>
  </si>
  <si>
    <t>מגה אור אג"ח ה'%3.7 2014/2023</t>
  </si>
  <si>
    <t>1132687</t>
  </si>
  <si>
    <t>מנרב אחזקות א'2061/2023 %3.46</t>
  </si>
  <si>
    <t>1550037</t>
  </si>
  <si>
    <t>520034505</t>
  </si>
  <si>
    <t>סטרוברי אגח א 2017/2024 %6.40</t>
  </si>
  <si>
    <t>1136951</t>
  </si>
  <si>
    <t>955</t>
  </si>
  <si>
    <t>29/11/2015</t>
  </si>
  <si>
    <t>ספנסר אקוויטי גרופ א' 17.2013 6.9%</t>
  </si>
  <si>
    <t>1133800</t>
  </si>
  <si>
    <t>1915</t>
  </si>
  <si>
    <t>30/11/2014</t>
  </si>
  <si>
    <t>ספנסר אקוויטי סד' ב'18/2028 5.15%</t>
  </si>
  <si>
    <t>1139898</t>
  </si>
  <si>
    <t>23/01/2017</t>
  </si>
  <si>
    <t>פנינסולה אג"ח א 2020/2018 1.40%</t>
  </si>
  <si>
    <t>3330073</t>
  </si>
  <si>
    <t>520033713</t>
  </si>
  <si>
    <t>קבוצת דלק סד' ט"ו 2015/2017 %8.5</t>
  </si>
  <si>
    <t>1115070</t>
  </si>
  <si>
    <t>28/07/2011</t>
  </si>
  <si>
    <t>קבוצת דלק סד' יד' 2018 %8.5</t>
  </si>
  <si>
    <t>1115062</t>
  </si>
  <si>
    <t>23/12/2014</t>
  </si>
  <si>
    <t>קופרליין סד' א 2017/2022 %6</t>
  </si>
  <si>
    <t>1136589</t>
  </si>
  <si>
    <t>1865427</t>
  </si>
  <si>
    <t>25/10/2015</t>
  </si>
  <si>
    <t>קופרליין סד' ב' 2018/2025 5.1%</t>
  </si>
  <si>
    <t>1140177</t>
  </si>
  <si>
    <t>26/02/2017</t>
  </si>
  <si>
    <t>קרדן רכב סד' ח' 15/2023 %3.4</t>
  </si>
  <si>
    <t>4590147</t>
  </si>
  <si>
    <t>ש.שלמה החזקות טו 13/2020 %5.75</t>
  </si>
  <si>
    <t>1410273</t>
  </si>
  <si>
    <t>שיכון ובינוי אג"ח 7 2014/2019 %5.98</t>
  </si>
  <si>
    <t>1129741</t>
  </si>
  <si>
    <t>1/11/2013</t>
  </si>
  <si>
    <t>אלבר סד' טו' 2017/2023 %3</t>
  </si>
  <si>
    <t>1138536</t>
  </si>
  <si>
    <t>אלבר שרותי מימונית יד 15/2021 %3.3</t>
  </si>
  <si>
    <t>1132562</t>
  </si>
  <si>
    <t>24/06/2014</t>
  </si>
  <si>
    <t>אלומיי קפיטל ב' 2019/2024 3.44%</t>
  </si>
  <si>
    <t>1140326</t>
  </si>
  <si>
    <t>520039868</t>
  </si>
  <si>
    <t>אמ.דיג'י ב' 2018/2021 3.75%</t>
  </si>
  <si>
    <t>1140557</t>
  </si>
  <si>
    <t>2157</t>
  </si>
  <si>
    <t>אמ.די.ג'י א' 2018/2021 %8.9</t>
  </si>
  <si>
    <t>1136415</t>
  </si>
  <si>
    <t>אקסטל אג"ח א' 2018/2019 %4.5</t>
  </si>
  <si>
    <t>1132299</t>
  </si>
  <si>
    <t>513624858</t>
  </si>
  <si>
    <t>25/03/2015</t>
  </si>
  <si>
    <t>אקסטל אג"ח ב'2020/2021 %6.1</t>
  </si>
  <si>
    <t>1135367</t>
  </si>
  <si>
    <t>אשדר סד' ד' 2017/2024 %4.2</t>
  </si>
  <si>
    <t>1135607</t>
  </si>
  <si>
    <t>בתי זיקוק לנפט סדרה ד' 2021/2021 %6</t>
  </si>
  <si>
    <t>2590362</t>
  </si>
  <si>
    <t>בתי זיקוק סד' ה' 2019.2024 %5.9</t>
  </si>
  <si>
    <t>2590388</t>
  </si>
  <si>
    <t>25/07/2016</t>
  </si>
  <si>
    <t>ג'י אף אי ב'2019/2024 5.75%</t>
  </si>
  <si>
    <t>1140540</t>
  </si>
  <si>
    <t>1927</t>
  </si>
  <si>
    <t>ג'י.אף.איי א' 2018/2020 %7.75</t>
  </si>
  <si>
    <t>1134915</t>
  </si>
  <si>
    <t>15/03/2015</t>
  </si>
  <si>
    <t>דה לסר גרופ סדרה ה' 2021/2026 %6.9</t>
  </si>
  <si>
    <t>1135664</t>
  </si>
  <si>
    <t>27/12/2015</t>
  </si>
  <si>
    <t>דור אלון אנרגיה ו' 2.95% 19/2025</t>
  </si>
  <si>
    <t>1140656</t>
  </si>
  <si>
    <t>520043878</t>
  </si>
  <si>
    <t>דור אלון ה' 2017/2023 %4.55</t>
  </si>
  <si>
    <t>1136761</t>
  </si>
  <si>
    <t>דלשה קפיטל ב 16/2023 %4.6</t>
  </si>
  <si>
    <t>1137314</t>
  </si>
  <si>
    <t>2190</t>
  </si>
  <si>
    <t>הכשרת ישוב 18 1202/18 %5.6</t>
  </si>
  <si>
    <t>6120190</t>
  </si>
  <si>
    <t>3/11/2015</t>
  </si>
  <si>
    <t>הכשרת ישוב 19 2020/2024 %4</t>
  </si>
  <si>
    <t>6120208</t>
  </si>
  <si>
    <t>13/07/2017</t>
  </si>
  <si>
    <t>ירושלים מימון והנפקות18/2020 %3.32</t>
  </si>
  <si>
    <t>1123587</t>
  </si>
  <si>
    <t>כלכלית ירושלים י"ג 2016/2023 %4.5</t>
  </si>
  <si>
    <t>1980366</t>
  </si>
  <si>
    <t>קליין אינטרנשיונל א' 6.4%17/2021</t>
  </si>
  <si>
    <t>1136977</t>
  </si>
  <si>
    <t>2171</t>
  </si>
  <si>
    <t>אופל בלאנס סדרה ג' 2018/2020 2.50%</t>
  </si>
  <si>
    <t>1140664</t>
  </si>
  <si>
    <t>513734566</t>
  </si>
  <si>
    <t>אורשי אג'ח א 2018/2020 3.04%</t>
  </si>
  <si>
    <t>1141654</t>
  </si>
  <si>
    <t>513547224</t>
  </si>
  <si>
    <t>16/08/2017</t>
  </si>
  <si>
    <t>אלדן תחבורה א'16/2021 %4.3</t>
  </si>
  <si>
    <t>1134840</t>
  </si>
  <si>
    <t>510454333</t>
  </si>
  <si>
    <t>3/03/2015</t>
  </si>
  <si>
    <t>אלדן תחבורה ג' 2017/2022 3.7%</t>
  </si>
  <si>
    <t>1140813</t>
  </si>
  <si>
    <t>30/04/2017</t>
  </si>
  <si>
    <t>אלדן תחבורה סדרה ב 2017/2022 %4.25</t>
  </si>
  <si>
    <t>1138254</t>
  </si>
  <si>
    <t>19/04/2016</t>
  </si>
  <si>
    <t>אלון רבוע כחול ד' %4.6 2018/2023</t>
  </si>
  <si>
    <t>1139583</t>
  </si>
  <si>
    <t>520042847</t>
  </si>
  <si>
    <t>אנקור פרופרטיס 2019/2024 5.4%</t>
  </si>
  <si>
    <t>1141118</t>
  </si>
  <si>
    <t>2205</t>
  </si>
  <si>
    <t>ברוקלנד אג"ח א' 2018/2020 %6.4</t>
  </si>
  <si>
    <t>1132307</t>
  </si>
  <si>
    <t>569</t>
  </si>
  <si>
    <t>ברם תעשיות סדרה א' 2016/2022 4.85%</t>
  </si>
  <si>
    <t>1135730</t>
  </si>
  <si>
    <t>513579482</t>
  </si>
  <si>
    <t>וו.סי.ג'י א' 6% 2022/2023</t>
  </si>
  <si>
    <t>1141209</t>
  </si>
  <si>
    <t>2206</t>
  </si>
  <si>
    <t>2/07/2017</t>
  </si>
  <si>
    <t>לודן אג"ח ד 5.65% 2017/2021</t>
  </si>
  <si>
    <t>1134857</t>
  </si>
  <si>
    <t>520043381</t>
  </si>
  <si>
    <t>נובל אסטס בי.וי.אר א'20/2026 6.5%</t>
  </si>
  <si>
    <t>1141860</t>
  </si>
  <si>
    <t>2241</t>
  </si>
  <si>
    <t>סאותרן פרופרטיס א 2019/2023 7.30%</t>
  </si>
  <si>
    <t>1140094</t>
  </si>
  <si>
    <t>520008483</t>
  </si>
  <si>
    <t>אברות סדרה ד' 2016/2023 %5.5</t>
  </si>
  <si>
    <t>2970192</t>
  </si>
  <si>
    <t>520037383</t>
  </si>
  <si>
    <t>דיסקונט השקעות ט' 2010/2017 %6.7</t>
  </si>
  <si>
    <t>6390249</t>
  </si>
  <si>
    <t>פלססו שק ד'5.6% 2019/2023</t>
  </si>
  <si>
    <t>7270119</t>
  </si>
  <si>
    <t>520041161</t>
  </si>
  <si>
    <t>מצלאוי אג"ח ד'2015/2019  5.72%</t>
  </si>
  <si>
    <t>1130566</t>
  </si>
  <si>
    <t>512726712</t>
  </si>
  <si>
    <t>BB+</t>
  </si>
  <si>
    <t>21/11/2013</t>
  </si>
  <si>
    <t>אי אס אר אר יח 2021/2022 4.8%</t>
  </si>
  <si>
    <t>3650140</t>
  </si>
  <si>
    <t>520038340</t>
  </si>
  <si>
    <t>26/03/2017</t>
  </si>
  <si>
    <t>אידיבי פתוח יג'2019 5.4%</t>
  </si>
  <si>
    <t>7980329</t>
  </si>
  <si>
    <t>520032285</t>
  </si>
  <si>
    <t>19/07/2017</t>
  </si>
  <si>
    <t>אנג'ל משאבים סדרה ח'2017/2024 4.95%</t>
  </si>
  <si>
    <t>7710171</t>
  </si>
  <si>
    <t>בטוח משנה %5 ש"פ א'</t>
  </si>
  <si>
    <t>7749997</t>
  </si>
  <si>
    <t>489</t>
  </si>
  <si>
    <t>31/12/2003</t>
  </si>
  <si>
    <t>ברן אג"ח ב' 6.5% 2019/2021</t>
  </si>
  <si>
    <t>2860179</t>
  </si>
  <si>
    <t>520037250</t>
  </si>
  <si>
    <t>יואייארסי א'2020/2021 5.75%</t>
  </si>
  <si>
    <t>1141837</t>
  </si>
  <si>
    <t>2240</t>
  </si>
  <si>
    <t>6/09/2017</t>
  </si>
  <si>
    <t>נתנאל גרופ ט 2020/2022 4.85%</t>
  </si>
  <si>
    <t>4210142</t>
  </si>
  <si>
    <t>520039074</t>
  </si>
  <si>
    <t>סקייליין א 2017/2023 %5.2</t>
  </si>
  <si>
    <t>1138775</t>
  </si>
  <si>
    <t>2063</t>
  </si>
  <si>
    <t>14/07/2016</t>
  </si>
  <si>
    <t>רציו אג"ח 1 2019 %2</t>
  </si>
  <si>
    <t>1133552</t>
  </si>
  <si>
    <t>515060044</t>
  </si>
  <si>
    <t>סה"כ צמודות למט"ח</t>
  </si>
  <si>
    <t>כל היתר</t>
  </si>
  <si>
    <t>ישראמקו נגב 2 א' 2018/2025 3.49%</t>
  </si>
  <si>
    <t>2320174</t>
  </si>
  <si>
    <t>550010003</t>
  </si>
  <si>
    <t>דלק קידוחים א 2021  4.5%</t>
  </si>
  <si>
    <t>4750089</t>
  </si>
  <si>
    <t>550013098</t>
  </si>
  <si>
    <t>4/07/2017</t>
  </si>
  <si>
    <t>תמר פטרו א' 2018/2028 4.69%</t>
  </si>
  <si>
    <t>1141332</t>
  </si>
  <si>
    <t>515334662</t>
  </si>
  <si>
    <t>11/07/2017</t>
  </si>
  <si>
    <t>אול-יר א'17/2023 %5.85</t>
  </si>
  <si>
    <t>1133958</t>
  </si>
  <si>
    <t>17/12/2014</t>
  </si>
  <si>
    <t>חברה לישראל 2019/2024 %5</t>
  </si>
  <si>
    <t>5760244</t>
  </si>
  <si>
    <t>25/05/2017</t>
  </si>
  <si>
    <t>בתי זיקוק לנפט ט 18/2025 4.7%</t>
  </si>
  <si>
    <t>2590461</t>
  </si>
  <si>
    <t>חלל תקשורת אג יז 2023 5.5%</t>
  </si>
  <si>
    <t>1140888</t>
  </si>
  <si>
    <t>סה"כ כל היתר</t>
  </si>
  <si>
    <t>סה"כ צמודות למדד אחר</t>
  </si>
  <si>
    <t>סה"כ חברות ישראליות בחו"ל</t>
  </si>
  <si>
    <t>DEVTAM 4.435 12/30/20</t>
  </si>
  <si>
    <t>IL0011321663</t>
  </si>
  <si>
    <t>Bloomberg</t>
  </si>
  <si>
    <t>5235</t>
  </si>
  <si>
    <t>Oil&amp;Gas</t>
  </si>
  <si>
    <t>BBB-</t>
  </si>
  <si>
    <t>MOODY</t>
  </si>
  <si>
    <t>8/05/2014</t>
  </si>
  <si>
    <t>ISRELE 8.1 12/15/96</t>
  </si>
  <si>
    <t>USM60170AC79</t>
  </si>
  <si>
    <t>3357</t>
  </si>
  <si>
    <t>Electric</t>
  </si>
  <si>
    <t>6/12/2013</t>
  </si>
  <si>
    <t>סה"כ חברות זרות בחו"ל</t>
  </si>
  <si>
    <t>DORIC 5 1/8 11/30/22</t>
  </si>
  <si>
    <t>US258258AA01</t>
  </si>
  <si>
    <t>LSE</t>
  </si>
  <si>
    <t>6009</t>
  </si>
  <si>
    <t>Diversified Finan Serv</t>
  </si>
  <si>
    <t>22/12/2015</t>
  </si>
  <si>
    <t>LATAIR 4.2 11/15/27</t>
  </si>
  <si>
    <t>US51817TAB89</t>
  </si>
  <si>
    <t>4078</t>
  </si>
  <si>
    <t>Airlines</t>
  </si>
  <si>
    <t>30/08/2016</t>
  </si>
  <si>
    <t>LIMAMT 5 7/8 07/05/34</t>
  </si>
  <si>
    <t>USG54897AA45</t>
  </si>
  <si>
    <t>5984</t>
  </si>
  <si>
    <t>Transportation</t>
  </si>
  <si>
    <t>26/10/2015</t>
  </si>
  <si>
    <t>PIFAU 4.76 09/28/22</t>
  </si>
  <si>
    <t>NZPWCDT007C3</t>
  </si>
  <si>
    <t>6036</t>
  </si>
  <si>
    <t>פנימי</t>
  </si>
  <si>
    <t>AIOAU 5 1/4 05/19/25</t>
  </si>
  <si>
    <t>AU3CB0229680</t>
  </si>
  <si>
    <t>5630</t>
  </si>
  <si>
    <t>12/05/2015</t>
  </si>
  <si>
    <t>ALPEKA 4 1/2 11/20/22</t>
  </si>
  <si>
    <t>USP01703AA82</t>
  </si>
  <si>
    <t>ISE</t>
  </si>
  <si>
    <t>5618</t>
  </si>
  <si>
    <t>Chemicals</t>
  </si>
  <si>
    <t>11/04/2014</t>
  </si>
  <si>
    <t>C 0 08/25/36</t>
  </si>
  <si>
    <t>US172967DS78</t>
  </si>
  <si>
    <t>3102</t>
  </si>
  <si>
    <t>Banks</t>
  </si>
  <si>
    <t>6/11/2012</t>
  </si>
  <si>
    <t>FFHCN 5.8 05/15/21</t>
  </si>
  <si>
    <t>US303901AS14</t>
  </si>
  <si>
    <t>8784</t>
  </si>
  <si>
    <t>Insurance</t>
  </si>
  <si>
    <t>8/07/2013</t>
  </si>
  <si>
    <t>FFHCN 8.3 04/15/26</t>
  </si>
  <si>
    <t>US303901AB88</t>
  </si>
  <si>
    <t>4857</t>
  </si>
  <si>
    <t>11/02/2015</t>
  </si>
  <si>
    <t>QBEAU 6 3/4 12/02/44</t>
  </si>
  <si>
    <t>XS1144495808</t>
  </si>
  <si>
    <t>SGX</t>
  </si>
  <si>
    <t>5532</t>
  </si>
  <si>
    <t>17/02/2015</t>
  </si>
  <si>
    <t>ACIAIR 6 7/8 11/29/32</t>
  </si>
  <si>
    <t>USE0351QAA07</t>
  </si>
  <si>
    <t>3846</t>
  </si>
  <si>
    <t>Engineering&amp;Construction</t>
  </si>
  <si>
    <t>13/10/2015</t>
  </si>
  <si>
    <t>ALLY 4 1/8 02/13/22</t>
  </si>
  <si>
    <t>US02005NAY67</t>
  </si>
  <si>
    <t>NYSE</t>
  </si>
  <si>
    <t>5577</t>
  </si>
  <si>
    <t>24/06/2016</t>
  </si>
  <si>
    <t>BAC 8.05 06/15/27</t>
  </si>
  <si>
    <t>US22237AAB26</t>
  </si>
  <si>
    <t>5240</t>
  </si>
  <si>
    <t>14/05/2014</t>
  </si>
  <si>
    <t>LLOYDS 12 12/29/49</t>
  </si>
  <si>
    <t>XS0474660676</t>
  </si>
  <si>
    <t>10138</t>
  </si>
  <si>
    <t>RBS 6 1/8 12/15/22</t>
  </si>
  <si>
    <t>US780099CE50</t>
  </si>
  <si>
    <t>8808</t>
  </si>
  <si>
    <t>17/12/2012</t>
  </si>
  <si>
    <t>STX 4 3/4 01/01/25</t>
  </si>
  <si>
    <t>US81180WAL54</t>
  </si>
  <si>
    <t>5290</t>
  </si>
  <si>
    <t>Computers</t>
  </si>
  <si>
    <t>9/05/2016</t>
  </si>
  <si>
    <t>DIALIN 6 1/8 10/31/26</t>
  </si>
  <si>
    <t>USY2R27RAB56</t>
  </si>
  <si>
    <t>4218</t>
  </si>
  <si>
    <t>BB</t>
  </si>
  <si>
    <t>21/10/2016</t>
  </si>
  <si>
    <t>EQ 7.995 06/01/36</t>
  </si>
  <si>
    <t>US29078EAA38</t>
  </si>
  <si>
    <t>5600</t>
  </si>
  <si>
    <t>Telecommunications</t>
  </si>
  <si>
    <t>10/04/2015</t>
  </si>
  <si>
    <t>DELL 7.1 04/15/28</t>
  </si>
  <si>
    <t>US247025AE93</t>
  </si>
  <si>
    <t>3131</t>
  </si>
  <si>
    <t>BB-</t>
  </si>
  <si>
    <t>18/05/2016</t>
  </si>
  <si>
    <t>SERV 7 1/4 03/01/38</t>
  </si>
  <si>
    <t>US81760NAB55</t>
  </si>
  <si>
    <t>6042</t>
  </si>
  <si>
    <t>Commercial Services</t>
  </si>
  <si>
    <t>B</t>
  </si>
  <si>
    <t>16/05/2016</t>
  </si>
  <si>
    <t>WAMU 0 05/20/13</t>
  </si>
  <si>
    <t>US93933VBB36</t>
  </si>
  <si>
    <t>8945</t>
  </si>
  <si>
    <t>Savings&amp;Loans</t>
  </si>
  <si>
    <t>2/05/2007</t>
  </si>
  <si>
    <t>דיבידנד לקבל</t>
  </si>
  <si>
    <t>שיעור מנכסי השקעה**</t>
  </si>
  <si>
    <t>סה"כ מניות</t>
  </si>
  <si>
    <t>סה"כ תל-אביב 35</t>
  </si>
  <si>
    <t>בינלאומי 5 מ"ר</t>
  </si>
  <si>
    <t>593038</t>
  </si>
  <si>
    <t>520029083</t>
  </si>
  <si>
    <t>לאומי מ"ר</t>
  </si>
  <si>
    <t>604611</t>
  </si>
  <si>
    <t>פועלים מ"ר</t>
  </si>
  <si>
    <t>662577</t>
  </si>
  <si>
    <t>520000118</t>
  </si>
  <si>
    <t>דיסקונט מ"ר א'</t>
  </si>
  <si>
    <t>691212</t>
  </si>
  <si>
    <t>בנק מזרחי מ"ר</t>
  </si>
  <si>
    <t>695437</t>
  </si>
  <si>
    <t>520000522</t>
  </si>
  <si>
    <t>הראל השקעות מ"ר (הראל ביטוח)</t>
  </si>
  <si>
    <t>585018</t>
  </si>
  <si>
    <t>520033986</t>
  </si>
  <si>
    <t>שופרסל מ"ר</t>
  </si>
  <si>
    <t>777037</t>
  </si>
  <si>
    <t>מסחר</t>
  </si>
  <si>
    <t>בזק מ"ר 1 ש"ח</t>
  </si>
  <si>
    <t>230011</t>
  </si>
  <si>
    <t>תקשורת ומדיה</t>
  </si>
  <si>
    <t>פרטנר תקשורת מ"ר</t>
  </si>
  <si>
    <t>1083484</t>
  </si>
  <si>
    <t>סלקום מ"ר</t>
  </si>
  <si>
    <t>1101534</t>
  </si>
  <si>
    <t>גזית גלוב מ"ר (גלוב ריט מ.ג.ן)</t>
  </si>
  <si>
    <t>126011</t>
  </si>
  <si>
    <t>מליסרון מ"ר 1 ש"ח</t>
  </si>
  <si>
    <t>323014</t>
  </si>
  <si>
    <t>אלוני חץ מ"ר</t>
  </si>
  <si>
    <t>390013</t>
  </si>
  <si>
    <t>איירפורט מ"ר</t>
  </si>
  <si>
    <t>1095835</t>
  </si>
  <si>
    <t>ביג מרכזי קניות מ"ר</t>
  </si>
  <si>
    <t>1097260</t>
  </si>
  <si>
    <t>אמות השקעות מ"ר</t>
  </si>
  <si>
    <t>1097278</t>
  </si>
  <si>
    <t>קבוצת עזריאלי מ"ר</t>
  </si>
  <si>
    <t>1119478</t>
  </si>
  <si>
    <t>שטראוס גרופ מ"ר</t>
  </si>
  <si>
    <t>746016</t>
  </si>
  <si>
    <t>מזון</t>
  </si>
  <si>
    <t>פרוטארום מ"ר</t>
  </si>
  <si>
    <t>1081082</t>
  </si>
  <si>
    <t>520042805</t>
  </si>
  <si>
    <t>סודהסטרים</t>
  </si>
  <si>
    <t>1121300</t>
  </si>
  <si>
    <t>513951251</t>
  </si>
  <si>
    <t>כימיקלים לישראל מ"ר 1 ש"ח</t>
  </si>
  <si>
    <t>281014</t>
  </si>
  <si>
    <t>כימיה גומי ופלסטיק</t>
  </si>
  <si>
    <t>החברה לישראל מ"ר א' 1 ש"ח</t>
  </si>
  <si>
    <t>576017</t>
  </si>
  <si>
    <t>קבוצת דלק בע"מ מ"ר</t>
  </si>
  <si>
    <t>1084128</t>
  </si>
  <si>
    <t>ישראמקו מ"ר 0.01 ש"ח</t>
  </si>
  <si>
    <t>232017</t>
  </si>
  <si>
    <t>דלק קידוחים שותפות מוגבלת מ"ר</t>
  </si>
  <si>
    <t>475020</t>
  </si>
  <si>
    <t>פז נפט מ"ר</t>
  </si>
  <si>
    <t>1100007</t>
  </si>
  <si>
    <t>בתי זיקוק לנפט מ"ר</t>
  </si>
  <si>
    <t>2590248</t>
  </si>
  <si>
    <t>נייס מערכות מ"ר 1 ש"ח</t>
  </si>
  <si>
    <t>273011</t>
  </si>
  <si>
    <t>520036872</t>
  </si>
  <si>
    <t>טבע מ"ר 1 ש"ח</t>
  </si>
  <si>
    <t>629014</t>
  </si>
  <si>
    <t>520013954</t>
  </si>
  <si>
    <t>פארמה</t>
  </si>
  <si>
    <t>אלביט מערכות מ"ר</t>
  </si>
  <si>
    <t>1081124</t>
  </si>
  <si>
    <t>טאוור מ"ר</t>
  </si>
  <si>
    <t>1082379</t>
  </si>
  <si>
    <t>אופקו הלת'</t>
  </si>
  <si>
    <t>1129543</t>
  </si>
  <si>
    <t>2279206</t>
  </si>
  <si>
    <t>ביומד</t>
  </si>
  <si>
    <t>פריגו מ"ר</t>
  </si>
  <si>
    <t>1130699</t>
  </si>
  <si>
    <t>729</t>
  </si>
  <si>
    <t>אורמת טכנו</t>
  </si>
  <si>
    <t>1134402</t>
  </si>
  <si>
    <t>659</t>
  </si>
  <si>
    <t>מיילן</t>
  </si>
  <si>
    <t>1136704</t>
  </si>
  <si>
    <t>2138</t>
  </si>
  <si>
    <t>סה"כ ת"א 90</t>
  </si>
  <si>
    <t>סאפיינס מ"ר</t>
  </si>
  <si>
    <t>1087659</t>
  </si>
  <si>
    <t>917</t>
  </si>
  <si>
    <t>תוכנה ואינטרנט</t>
  </si>
  <si>
    <t>לייבפרסון מ"ר</t>
  </si>
  <si>
    <t>1123017</t>
  </si>
  <si>
    <t>518</t>
  </si>
  <si>
    <t>אפקון תעשיות מ"ר  (פויכוונגר)</t>
  </si>
  <si>
    <t>578013</t>
  </si>
  <si>
    <t>520033473</t>
  </si>
  <si>
    <t>אלקטרוניקה ואופטיקה</t>
  </si>
  <si>
    <t>דקסיה (אוצר השלטו)ן א 1</t>
  </si>
  <si>
    <t>711010</t>
  </si>
  <si>
    <t>520019753</t>
  </si>
  <si>
    <t>אגוד מ"ר 1 ש"ח</t>
  </si>
  <si>
    <t>722314</t>
  </si>
  <si>
    <t>520018649</t>
  </si>
  <si>
    <t>פ.י.ב.י. אחזקות מ"ר</t>
  </si>
  <si>
    <t>763011</t>
  </si>
  <si>
    <t>520029026</t>
  </si>
  <si>
    <t>כלל אחזקות ביטוח מ"ר</t>
  </si>
  <si>
    <t>224014</t>
  </si>
  <si>
    <t>520036120</t>
  </si>
  <si>
    <t>מנורה החזקות מ"ר (מנורה חב' לביטוח)</t>
  </si>
  <si>
    <t>566018</t>
  </si>
  <si>
    <t>פניקס מ"ר 1 ש"ח</t>
  </si>
  <si>
    <t>767012</t>
  </si>
  <si>
    <t>מגדל אחזקות ביטוח בע"מ מ"ר</t>
  </si>
  <si>
    <t>1081165</t>
  </si>
  <si>
    <t>520029984</t>
  </si>
  <si>
    <t>אידיאי חברה לבטוח</t>
  </si>
  <si>
    <t>1129501</t>
  </si>
  <si>
    <t>513910703</t>
  </si>
  <si>
    <t>נאוי מ"ר</t>
  </si>
  <si>
    <t>208017</t>
  </si>
  <si>
    <t>מיטב דש השקעות מ"ר</t>
  </si>
  <si>
    <t>1081843</t>
  </si>
  <si>
    <t>לידר שוקי הון מניות רגילות</t>
  </si>
  <si>
    <t>1096106</t>
  </si>
  <si>
    <t>513773564</t>
  </si>
  <si>
    <t>תדיראן הולדינגס מ'ר</t>
  </si>
  <si>
    <t>258012</t>
  </si>
  <si>
    <t>520036732</t>
  </si>
  <si>
    <t>סקופ סחר מ"ר 1 ש"ח</t>
  </si>
  <si>
    <t>288019</t>
  </si>
  <si>
    <t>520037425</t>
  </si>
  <si>
    <t>דלק מערכות רכב מ"ר (גל תעשיות)</t>
  </si>
  <si>
    <t>829010</t>
  </si>
  <si>
    <t>520033291</t>
  </si>
  <si>
    <t>רמי לוי שווק מניות רגילות</t>
  </si>
  <si>
    <t>1104249</t>
  </si>
  <si>
    <t>513770669</t>
  </si>
  <si>
    <t>קרסומוטורס מ"ר</t>
  </si>
  <si>
    <t>1123850</t>
  </si>
  <si>
    <t>אלקטרה מוצרי צריכה (1970)</t>
  </si>
  <si>
    <t>5010129</t>
  </si>
  <si>
    <t>520039967</t>
  </si>
  <si>
    <t>דנאל מ"ר 1 ש"ח</t>
  </si>
  <si>
    <t>314013</t>
  </si>
  <si>
    <t>520037565</t>
  </si>
  <si>
    <t>אל על מ"ר</t>
  </si>
  <si>
    <t>1087824</t>
  </si>
  <si>
    <t>520017146</t>
  </si>
  <si>
    <t>איסתא מ"ר</t>
  </si>
  <si>
    <t>1081074</t>
  </si>
  <si>
    <t>520042763</t>
  </si>
  <si>
    <t>מלונאות ותיירות</t>
  </si>
  <si>
    <t>אינטרנט זהב מ"ר</t>
  </si>
  <si>
    <t>1083443</t>
  </si>
  <si>
    <t>בי קומיוניקיישנס מ"ר</t>
  </si>
  <si>
    <t>1107663</t>
  </si>
  <si>
    <t>כלכלית ירושלים מ"ר 1 ש"ח</t>
  </si>
  <si>
    <t>198010</t>
  </si>
  <si>
    <t>מבני תעשיה מ"ר</t>
  </si>
  <si>
    <t>226019</t>
  </si>
  <si>
    <t>אשטרום נכסים מ"ר</t>
  </si>
  <si>
    <t>251017</t>
  </si>
  <si>
    <t>אלרוב נדל"ן ומלונאות בע"מ מ"ר (אלקנ</t>
  </si>
  <si>
    <t>387019</t>
  </si>
  <si>
    <t>וילאר אינטרנשיונל מ"ר</t>
  </si>
  <si>
    <t>416016</t>
  </si>
  <si>
    <t>אי.די.או מ"ר</t>
  </si>
  <si>
    <t>505016</t>
  </si>
  <si>
    <t>הכשרת הישוב מ"ר</t>
  </si>
  <si>
    <t>612010</t>
  </si>
  <si>
    <t>ישרס מ"ר 1 ש"ח</t>
  </si>
  <si>
    <t>613034</t>
  </si>
  <si>
    <t>נכסים ובנין מ"ר</t>
  </si>
  <si>
    <t>699017</t>
  </si>
  <si>
    <t>אזורים מ"ר</t>
  </si>
  <si>
    <t>715011</t>
  </si>
  <si>
    <t>נורסטאר החזקות אינק מ"ר</t>
  </si>
  <si>
    <t>723007</t>
  </si>
  <si>
    <t>גב ים מ"ר 1 ש"ח</t>
  </si>
  <si>
    <t>759019</t>
  </si>
  <si>
    <t>סאמיט מ"ר</t>
  </si>
  <si>
    <t>1081686</t>
  </si>
  <si>
    <t>שיכון ובינוי אחזקות מ"ר</t>
  </si>
  <si>
    <t>1081942</t>
  </si>
  <si>
    <t>י.ח. דמרי בניה ופיתוח מ"ר</t>
  </si>
  <si>
    <t>1090315</t>
  </si>
  <si>
    <t>אפריקה ישראל נכסים מ"ר</t>
  </si>
  <si>
    <t>1091354</t>
  </si>
  <si>
    <t>אפריקה מגורים מ"ר</t>
  </si>
  <si>
    <t>1097948</t>
  </si>
  <si>
    <t>רבוע כחול נדל"ן מ"ר</t>
  </si>
  <si>
    <t>1098565</t>
  </si>
  <si>
    <t>ריט 1 מניות רגילות</t>
  </si>
  <si>
    <t>1098920</t>
  </si>
  <si>
    <t>מגה אור החזקות מניות</t>
  </si>
  <si>
    <t>1104488</t>
  </si>
  <si>
    <t>סלע קפיטל נדל"ן מניות רגילות</t>
  </si>
  <si>
    <t>1109644</t>
  </si>
  <si>
    <t>לוינשטיין נכסים מניות</t>
  </si>
  <si>
    <t>1119080</t>
  </si>
  <si>
    <t>511134298</t>
  </si>
  <si>
    <t>בראק קפיטל פרופרטיז אן וי מ"ר</t>
  </si>
  <si>
    <t>1121607</t>
  </si>
  <si>
    <t>מגדלי תיכון מ"ר</t>
  </si>
  <si>
    <t>1131523</t>
  </si>
  <si>
    <t>אשטרום מניה</t>
  </si>
  <si>
    <t>1132315</t>
  </si>
  <si>
    <t>נטו מ.ע. אחזקות מ"ר</t>
  </si>
  <si>
    <t>168013</t>
  </si>
  <si>
    <t>520034109</t>
  </si>
  <si>
    <t>קירור והספקה מ"ר 1 ש"ח</t>
  </si>
  <si>
    <t>621011</t>
  </si>
  <si>
    <t>520001546</t>
  </si>
  <si>
    <t>מפעלי פ.מ.ס. מיגון מ"'ר (פיברוטק)</t>
  </si>
  <si>
    <t>315010</t>
  </si>
  <si>
    <t>520037284</t>
  </si>
  <si>
    <t>אופנה והלבשה</t>
  </si>
  <si>
    <t>דלתא גליל מ"ר</t>
  </si>
  <si>
    <t>627034</t>
  </si>
  <si>
    <t>פוקס-ויזל מ"ר</t>
  </si>
  <si>
    <t>1087022</t>
  </si>
  <si>
    <t>512157603</t>
  </si>
  <si>
    <t>קליל 5 שח</t>
  </si>
  <si>
    <t>797035</t>
  </si>
  <si>
    <t>520032442</t>
  </si>
  <si>
    <t>מתכת ומוצרי בניה</t>
  </si>
  <si>
    <t>המ-לט מ"ר 1 ש"ח</t>
  </si>
  <si>
    <t>1080324</t>
  </si>
  <si>
    <t>520041575</t>
  </si>
  <si>
    <t>אינרום תעשיות בניה מ"ר</t>
  </si>
  <si>
    <t>1132356</t>
  </si>
  <si>
    <t>515001659</t>
  </si>
  <si>
    <t>שפיר מניות</t>
  </si>
  <si>
    <t>1133875</t>
  </si>
  <si>
    <t>פלרם תעשיות מ"ר</t>
  </si>
  <si>
    <t>644013</t>
  </si>
  <si>
    <t>520039843</t>
  </si>
  <si>
    <t>פלסאון תעשיות מ"ר</t>
  </si>
  <si>
    <t>1081603</t>
  </si>
  <si>
    <t>520042912</t>
  </si>
  <si>
    <t>נייר חדרה מ"ר</t>
  </si>
  <si>
    <t>632018</t>
  </si>
  <si>
    <t>עץ נייר ודפוס</t>
  </si>
  <si>
    <t>ספאנטק מ"ר</t>
  </si>
  <si>
    <t>1090117</t>
  </si>
  <si>
    <t>512288713</t>
  </si>
  <si>
    <t>שאל"ג תעשיות מ"ר</t>
  </si>
  <si>
    <t>1090547</t>
  </si>
  <si>
    <t>513507574</t>
  </si>
  <si>
    <t>אבגול תעשיות מ"ר</t>
  </si>
  <si>
    <t>1100957</t>
  </si>
  <si>
    <t>מבטח שמיר אחזקות מ"ר (אטאס)</t>
  </si>
  <si>
    <t>127019</t>
  </si>
  <si>
    <t>520034125</t>
  </si>
  <si>
    <t>איי.אי.אס מ"ר</t>
  </si>
  <si>
    <t>431015</t>
  </si>
  <si>
    <t>520039132</t>
  </si>
  <si>
    <t>יואל מ"ר 5 שקל</t>
  </si>
  <si>
    <t>583013</t>
  </si>
  <si>
    <t>520033226</t>
  </si>
  <si>
    <t>דיסקונט השקעות מ"ר</t>
  </si>
  <si>
    <t>639013</t>
  </si>
  <si>
    <t>אלקו מ"ר</t>
  </si>
  <si>
    <t>694034</t>
  </si>
  <si>
    <t>צור שמיר אחזקות בע"מ מ"ר</t>
  </si>
  <si>
    <t>730010</t>
  </si>
  <si>
    <t>520025586</t>
  </si>
  <si>
    <t>אלקטרה ישראל מ"ר</t>
  </si>
  <si>
    <t>739037</t>
  </si>
  <si>
    <t>אקויטל בע"מ מ"ר  (פס פורט לשעבר)</t>
  </si>
  <si>
    <t>755017</t>
  </si>
  <si>
    <t>520030859</t>
  </si>
  <si>
    <t>ביטוח ישיר-השקעות פננסיות בע"מ מ"ר</t>
  </si>
  <si>
    <t>1083682</t>
  </si>
  <si>
    <t>520044439</t>
  </si>
  <si>
    <t>קנון מ"ר</t>
  </si>
  <si>
    <t>1134139</t>
  </si>
  <si>
    <t>520031071</t>
  </si>
  <si>
    <t>ארקו החזקות מ"ר 1 ש"ח (לידר טק)</t>
  </si>
  <si>
    <t>310011</t>
  </si>
  <si>
    <t>520037367</t>
  </si>
  <si>
    <t>רציו מ"ר</t>
  </si>
  <si>
    <t>394015</t>
  </si>
  <si>
    <t>550012777</t>
  </si>
  <si>
    <t>נפטא מ"ר</t>
  </si>
  <si>
    <t>643015</t>
  </si>
  <si>
    <t>520020942</t>
  </si>
  <si>
    <t>דור אלון חברת הדלק מ"ר</t>
  </si>
  <si>
    <t>1093202</t>
  </si>
  <si>
    <t>אירונאוטיקס</t>
  </si>
  <si>
    <t>1141142</t>
  </si>
  <si>
    <t>512551425</t>
  </si>
  <si>
    <t>מלם-תים מ"ר</t>
  </si>
  <si>
    <t>156018</t>
  </si>
  <si>
    <t>520034620</t>
  </si>
  <si>
    <t>וואן טכנולוגיות תוכנה (או.אס.טי)</t>
  </si>
  <si>
    <t>161018</t>
  </si>
  <si>
    <t>520034695</t>
  </si>
  <si>
    <t>פורמולה מערכות מ"ר 1 ש"ח</t>
  </si>
  <si>
    <t>256016</t>
  </si>
  <si>
    <t>520036690</t>
  </si>
  <si>
    <t>מטריקס אלקטרוניקה מ"ר (רומטק)</t>
  </si>
  <si>
    <t>445015</t>
  </si>
  <si>
    <t>520039413</t>
  </si>
  <si>
    <t>מג'ק תעשיות תוכנה בע"מ מ"ר</t>
  </si>
  <si>
    <t>1082312</t>
  </si>
  <si>
    <t>520036740</t>
  </si>
  <si>
    <t>גילת מ"ר</t>
  </si>
  <si>
    <t>1082510</t>
  </si>
  <si>
    <t>520038936</t>
  </si>
  <si>
    <t>אודיוקודס מ"ר</t>
  </si>
  <si>
    <t>1082965</t>
  </si>
  <si>
    <t>520044132</t>
  </si>
  <si>
    <t>נובה מ"ר</t>
  </si>
  <si>
    <t>1084557</t>
  </si>
  <si>
    <t>511812463</t>
  </si>
  <si>
    <t>חילן טק מ"ר</t>
  </si>
  <si>
    <t>1084698</t>
  </si>
  <si>
    <t>520039942</t>
  </si>
  <si>
    <t>סרגון מ"ר</t>
  </si>
  <si>
    <t>1085166</t>
  </si>
  <si>
    <t>512352444</t>
  </si>
  <si>
    <t>קומפיוג'ן מ"ר</t>
  </si>
  <si>
    <t>1085208</t>
  </si>
  <si>
    <t>511779639</t>
  </si>
  <si>
    <t>מיטרוניקס מ"ר</t>
  </si>
  <si>
    <t>1091065</t>
  </si>
  <si>
    <t>511527202</t>
  </si>
  <si>
    <t>ארד מ"ר</t>
  </si>
  <si>
    <t>1091651</t>
  </si>
  <si>
    <t>510007800</t>
  </si>
  <si>
    <t>קמהדע בע"מ מ"ר</t>
  </si>
  <si>
    <t>1094119</t>
  </si>
  <si>
    <t>511524605</t>
  </si>
  <si>
    <t>מזור טכנולוגיות ניתוחיות מניות</t>
  </si>
  <si>
    <t>1106855</t>
  </si>
  <si>
    <t>513009043</t>
  </si>
  <si>
    <t>אנרג'יקס מ"ר</t>
  </si>
  <si>
    <t>1123355</t>
  </si>
  <si>
    <t>513901371</t>
  </si>
  <si>
    <t>ביוטיים</t>
  </si>
  <si>
    <t>1136365</t>
  </si>
  <si>
    <t>2136</t>
  </si>
  <si>
    <t>סה"כ מניות היתר</t>
  </si>
  <si>
    <t>ח.מר מ"ר</t>
  </si>
  <si>
    <t>338012</t>
  </si>
  <si>
    <t>520037805</t>
  </si>
  <si>
    <t>גולד בונד מ"ר 1 ש"ח</t>
  </si>
  <si>
    <t>149013</t>
  </si>
  <si>
    <t>520034349</t>
  </si>
  <si>
    <t>כנפיים מ"ר</t>
  </si>
  <si>
    <t>543017</t>
  </si>
  <si>
    <t>520040700</t>
  </si>
  <si>
    <t>לודן חברה להנדסה בע"מ מ"ר</t>
  </si>
  <si>
    <t>1081439</t>
  </si>
  <si>
    <t>נובולוג מניה</t>
  </si>
  <si>
    <t>1140151</t>
  </si>
  <si>
    <t>510475312</t>
  </si>
  <si>
    <t>חלל-תקשורת מ"ר</t>
  </si>
  <si>
    <t>1092345</t>
  </si>
  <si>
    <t>מנרב מ"ר</t>
  </si>
  <si>
    <t>155036</t>
  </si>
  <si>
    <t>בית הזהב מ"ר 1 ש"ח</t>
  </si>
  <si>
    <t>235010</t>
  </si>
  <si>
    <t>520034562</t>
  </si>
  <si>
    <t>MIRLAND DEVELOPMENT CORP PLC</t>
  </si>
  <si>
    <t>1108638</t>
  </si>
  <si>
    <t>3973</t>
  </si>
  <si>
    <t>מוצרי מעברות מ"ר 1 ש"ח</t>
  </si>
  <si>
    <t>528018</t>
  </si>
  <si>
    <t>520039488</t>
  </si>
  <si>
    <t>קסטרו מודל מ"ר 1 ש"ח</t>
  </si>
  <si>
    <t>280016</t>
  </si>
  <si>
    <t>520037649</t>
  </si>
  <si>
    <t>סנו מ"ר 1 ש"ח</t>
  </si>
  <si>
    <t>813014</t>
  </si>
  <si>
    <t>520032988</t>
  </si>
  <si>
    <t>רקח תעשיות מ"ר</t>
  </si>
  <si>
    <t>1081009</t>
  </si>
  <si>
    <t>520042003</t>
  </si>
  <si>
    <t>פולירם מ"ר</t>
  </si>
  <si>
    <t>1090943</t>
  </si>
  <si>
    <t>512776964</t>
  </si>
  <si>
    <t>גניגר מפעלי פלסטיקה</t>
  </si>
  <si>
    <t>1095892</t>
  </si>
  <si>
    <t>512416991</t>
  </si>
  <si>
    <t>על בד מ"ר</t>
  </si>
  <si>
    <t>625012</t>
  </si>
  <si>
    <t>520040205</t>
  </si>
  <si>
    <t>אורד מניות רגילות</t>
  </si>
  <si>
    <t>1104496</t>
  </si>
  <si>
    <t>512499344</t>
  </si>
  <si>
    <t>דלק מערכות אנרגיה מ"ר 1 ש"ח</t>
  </si>
  <si>
    <t>565010</t>
  </si>
  <si>
    <t>טלרד נטוורקס</t>
  </si>
  <si>
    <t>1140953</t>
  </si>
  <si>
    <t>510852643</t>
  </si>
  <si>
    <t>טלדור מערכות מחשבים מ"ר</t>
  </si>
  <si>
    <t>477018</t>
  </si>
  <si>
    <t>520039710</t>
  </si>
  <si>
    <t>ארית תעשיות מ"ר</t>
  </si>
  <si>
    <t>587014</t>
  </si>
  <si>
    <t>520033358</t>
  </si>
  <si>
    <t>אנלייט אנרגיה מתחדשת בע"מ מ"ר</t>
  </si>
  <si>
    <t>720011</t>
  </si>
  <si>
    <t>520041146</t>
  </si>
  <si>
    <t>בריינסוויי מניות</t>
  </si>
  <si>
    <t>1100718</t>
  </si>
  <si>
    <t>513890764</t>
  </si>
  <si>
    <t>רדהיל ביופראמה מ"ר</t>
  </si>
  <si>
    <t>1122381</t>
  </si>
  <si>
    <t>514304005</t>
  </si>
  <si>
    <t>מנקיינד מ"ר</t>
  </si>
  <si>
    <t>1136639</t>
  </si>
  <si>
    <t>2053</t>
  </si>
  <si>
    <t>פוינטר</t>
  </si>
  <si>
    <t>1138189</t>
  </si>
  <si>
    <t>520041476</t>
  </si>
  <si>
    <t>סה"כ אופציות 001 CALL</t>
  </si>
  <si>
    <t>CAESARSTONE LTD</t>
  </si>
  <si>
    <t>IL0011259137</t>
  </si>
  <si>
    <t>NASDAQ</t>
  </si>
  <si>
    <t>3670</t>
  </si>
  <si>
    <t>Capital Goods</t>
  </si>
  <si>
    <t>RDVWF  חסום</t>
  </si>
  <si>
    <t>7051006</t>
  </si>
  <si>
    <t>3305</t>
  </si>
  <si>
    <t>Software &amp; Services</t>
  </si>
  <si>
    <t>ITURAN LOCATION AND CONTROL LT</t>
  </si>
  <si>
    <t>IL0010818685</t>
  </si>
  <si>
    <t>3856</t>
  </si>
  <si>
    <t>Electronics</t>
  </si>
  <si>
    <t>VERINT SYSTEMS INC</t>
  </si>
  <si>
    <t>US92343X1000</t>
  </si>
  <si>
    <t>3987</t>
  </si>
  <si>
    <t>Software</t>
  </si>
  <si>
    <t>ORBOTECH LTD</t>
  </si>
  <si>
    <t>IL0010823388</t>
  </si>
  <si>
    <t>3025</t>
  </si>
  <si>
    <t>SILICOM LTD</t>
  </si>
  <si>
    <t>IL0010826928</t>
  </si>
  <si>
    <t>10038</t>
  </si>
  <si>
    <t>CREDIT AGRICOLE SA</t>
  </si>
  <si>
    <t>FR0000045072</t>
  </si>
  <si>
    <t>CAC</t>
  </si>
  <si>
    <t>4869</t>
  </si>
  <si>
    <t>CITIGROUP INC</t>
  </si>
  <si>
    <t>US1729674242</t>
  </si>
  <si>
    <t>BNP PARIBAS SA</t>
  </si>
  <si>
    <t>FR0000131104</t>
  </si>
  <si>
    <t>5096</t>
  </si>
  <si>
    <t>MUENCHENER RUECKVERSICHERUNGS-</t>
  </si>
  <si>
    <t>DE0008430026</t>
  </si>
  <si>
    <t>6113</t>
  </si>
  <si>
    <t>BERKSHIRE HATHAWAY INC</t>
  </si>
  <si>
    <t>US0846707026</t>
  </si>
  <si>
    <t>6145</t>
  </si>
  <si>
    <t>ATRIUM EUROPEAN REAL ESTATE LT</t>
  </si>
  <si>
    <t>JE00B3DCF752</t>
  </si>
  <si>
    <t>4125</t>
  </si>
  <si>
    <t>Real Estate</t>
  </si>
  <si>
    <t>AFI DEVELOPMENT PLC</t>
  </si>
  <si>
    <t>CY0101380612</t>
  </si>
  <si>
    <t>5024</t>
  </si>
  <si>
    <t>חסום(UNITY(UTYJ</t>
  </si>
  <si>
    <t>4332</t>
  </si>
  <si>
    <t>Technology Hardware &amp; Equipmen</t>
  </si>
  <si>
    <t>NOVARTIS AG</t>
  </si>
  <si>
    <t>CH0012005267</t>
  </si>
  <si>
    <t>SIX</t>
  </si>
  <si>
    <t>4679</t>
  </si>
  <si>
    <t>Pharmaceuticals</t>
  </si>
  <si>
    <t>VALEANT PHARMACEUTICALS INTERN</t>
  </si>
  <si>
    <t>CA91911K1021</t>
  </si>
  <si>
    <t>10111</t>
  </si>
  <si>
    <t>MELCO RESORTS &amp; ENTERTAINMENT</t>
  </si>
  <si>
    <t>US5854641009</t>
  </si>
  <si>
    <t>6227</t>
  </si>
  <si>
    <t>Lodging</t>
  </si>
  <si>
    <t>NSI NV</t>
  </si>
  <si>
    <t>NL0012365084</t>
  </si>
  <si>
    <t>5464</t>
  </si>
  <si>
    <t>REITS</t>
  </si>
  <si>
    <t>SHIP HEALTHCARE HOLDINGS INC</t>
  </si>
  <si>
    <t>JP3274150006</t>
  </si>
  <si>
    <t>JPX</t>
  </si>
  <si>
    <t>8275</t>
  </si>
  <si>
    <t>SPIRIT AIRLINES INC</t>
  </si>
  <si>
    <t>US8485771021</t>
  </si>
  <si>
    <t>5817</t>
  </si>
  <si>
    <t>ORACLE CORP</t>
  </si>
  <si>
    <t>US68389X1054</t>
  </si>
  <si>
    <t>3084</t>
  </si>
  <si>
    <t>MERCK &amp; CO INC</t>
  </si>
  <si>
    <t>US58933Y1055</t>
  </si>
  <si>
    <t>6089</t>
  </si>
  <si>
    <t>APPLIED MATERIALS INC</t>
  </si>
  <si>
    <t>US0382221051</t>
  </si>
  <si>
    <t>3112</t>
  </si>
  <si>
    <t>Semiconductors</t>
  </si>
  <si>
    <t>GILEAD SCIENCES INC</t>
  </si>
  <si>
    <t>US3755581036</t>
  </si>
  <si>
    <t>3179</t>
  </si>
  <si>
    <t>Biotechnology</t>
  </si>
  <si>
    <t>BP PLC</t>
  </si>
  <si>
    <t>US0556221044</t>
  </si>
  <si>
    <t>6109</t>
  </si>
  <si>
    <t>ROCHE HOLDING AG</t>
  </si>
  <si>
    <t>CH0012032048</t>
  </si>
  <si>
    <t>6112</t>
  </si>
  <si>
    <t>SAP SE</t>
  </si>
  <si>
    <t>DE0007164600</t>
  </si>
  <si>
    <t>5306</t>
  </si>
  <si>
    <t>VISA INC</t>
  </si>
  <si>
    <t>US92826C8394</t>
  </si>
  <si>
    <t>6115</t>
  </si>
  <si>
    <t>SHIRE PLC</t>
  </si>
  <si>
    <t>US82481R1068</t>
  </si>
  <si>
    <t>6123</t>
  </si>
  <si>
    <t>סה"כ תעודות סל</t>
  </si>
  <si>
    <t>סה"כ שמחקות מדדי מניות בישראל</t>
  </si>
  <si>
    <t>פסגות סל תא 125 סד-2</t>
  </si>
  <si>
    <t>1125327</t>
  </si>
  <si>
    <t>513665661</t>
  </si>
  <si>
    <t>מניות</t>
  </si>
  <si>
    <t>פסגות סל תא 125 סד-1</t>
  </si>
  <si>
    <t>1096593</t>
  </si>
  <si>
    <t>512894510</t>
  </si>
  <si>
    <t>קסם תא 125</t>
  </si>
  <si>
    <t>1117266</t>
  </si>
  <si>
    <t>513502211</t>
  </si>
  <si>
    <t>תכלית תא 125 סד-1</t>
  </si>
  <si>
    <t>1091818</t>
  </si>
  <si>
    <t>513594101</t>
  </si>
  <si>
    <t>הראל סל תא 125</t>
  </si>
  <si>
    <t>1113232</t>
  </si>
  <si>
    <t>514103811</t>
  </si>
  <si>
    <t>סה"כ שמחקות מדדי מניות בחו"ל</t>
  </si>
  <si>
    <t>פסגות סל 500 PR) S&amp;P) מנוטרלת מטבע</t>
  </si>
  <si>
    <t>1116060</t>
  </si>
  <si>
    <t>513952457</t>
  </si>
  <si>
    <t>פסגות סל 500 PR) S&amp;P) סד-1</t>
  </si>
  <si>
    <t>1117399</t>
  </si>
  <si>
    <t>קסם 50 PR) EURO STOXX) מנוטרלת מטבע</t>
  </si>
  <si>
    <t>1099472</t>
  </si>
  <si>
    <t>קסם 225 PR) Nikkei)</t>
  </si>
  <si>
    <t>1117316</t>
  </si>
  <si>
    <t>קסם 500 PR) S&amp;P) מנוטרלת מטבע</t>
  </si>
  <si>
    <t>1117639</t>
  </si>
  <si>
    <t>קסם גרמניה 30 GTR) Dax) מנוטרלת מטב</t>
  </si>
  <si>
    <t>1121441</t>
  </si>
  <si>
    <t>תכלית 500 PR) S&amp;P) מנוטרלת מטבע סד-</t>
  </si>
  <si>
    <t>1107556</t>
  </si>
  <si>
    <t>513801605</t>
  </si>
  <si>
    <t>1118785</t>
  </si>
  <si>
    <t>513944660</t>
  </si>
  <si>
    <t>תכלית גרמניה 30 GTR) DAX) מנוטרלת מ</t>
  </si>
  <si>
    <t>1118793</t>
  </si>
  <si>
    <t>תכלית שווקים מתעוררים NTR) MSCI)</t>
  </si>
  <si>
    <t>1122647</t>
  </si>
  <si>
    <t>תכלית 500 PR) S&amp;P)</t>
  </si>
  <si>
    <t>1095710</t>
  </si>
  <si>
    <t>תכלית 600 PR) STOXX Europe)</t>
  </si>
  <si>
    <t>1129980</t>
  </si>
  <si>
    <t>513815258</t>
  </si>
  <si>
    <t>הראל סל 500 PR) S&amp;P)</t>
  </si>
  <si>
    <t>1116441</t>
  </si>
  <si>
    <t>הראל סל 500 PR) S&amp;P) מנוטרלת מטבע</t>
  </si>
  <si>
    <t>1123249</t>
  </si>
  <si>
    <t>הראל סל גרמניה 30 GTR) DAX) מנוטרלת</t>
  </si>
  <si>
    <t>1124189</t>
  </si>
  <si>
    <t>הראל סל 50 PR) EURO STOXX)</t>
  </si>
  <si>
    <t>1128180</t>
  </si>
  <si>
    <t>הראל סל 600 PR) STOXX Europe)</t>
  </si>
  <si>
    <t>1130368</t>
  </si>
  <si>
    <t>הראל סל MSCI שווקים מתעוררים (4Da)</t>
  </si>
  <si>
    <t>1132596</t>
  </si>
  <si>
    <t>סה"כ שמחקות מדדים אחרים בישראל</t>
  </si>
  <si>
    <t>פסגות סל תל בונד 60 סד-3</t>
  </si>
  <si>
    <t>1134550</t>
  </si>
  <si>
    <t>תעודות סל</t>
  </si>
  <si>
    <t>פסגות סל תל בונד שקלי סד-3</t>
  </si>
  <si>
    <t>1134568</t>
  </si>
  <si>
    <t>אג"ח</t>
  </si>
  <si>
    <t>קסם תל בונד שקלי</t>
  </si>
  <si>
    <t>1116334</t>
  </si>
  <si>
    <t>תכלית תל בונד 60 סד-2</t>
  </si>
  <si>
    <t>1109222</t>
  </si>
  <si>
    <t>הראל סל תל בונד שקלי</t>
  </si>
  <si>
    <t>1116292</t>
  </si>
  <si>
    <t>סה"כ שמחקות מדדים אחרים בחו"ל</t>
  </si>
  <si>
    <t>סה"כ אחר</t>
  </si>
  <si>
    <t>סה"כ SHORT</t>
  </si>
  <si>
    <t>סה"כ שמחקות מדדי מניות</t>
  </si>
  <si>
    <t>ISHARES MSCI SOUTH KOREA CAPPE</t>
  </si>
  <si>
    <t>US4642867729</t>
  </si>
  <si>
    <t>3484</t>
  </si>
  <si>
    <t>ISHARES CORE DAX UCITS ETF DE</t>
  </si>
  <si>
    <t>DE0005933931</t>
  </si>
  <si>
    <t>5267</t>
  </si>
  <si>
    <t>WISDOMTREE EUROPE HEDGED EQUIT</t>
  </si>
  <si>
    <t>US97717X7012</t>
  </si>
  <si>
    <t>5497</t>
  </si>
  <si>
    <t>ISHARES CORE FTSE 100 UCITS ET</t>
  </si>
  <si>
    <t>IE0005042456</t>
  </si>
  <si>
    <t>5581</t>
  </si>
  <si>
    <t>TECHNOLOGY SELECT SECTOR SPDR</t>
  </si>
  <si>
    <t>US81369Y8030</t>
  </si>
  <si>
    <t>6094</t>
  </si>
  <si>
    <t>SPDR S&amp;P500 ETF TRUST</t>
  </si>
  <si>
    <t>US78462F1030</t>
  </si>
  <si>
    <t>6119</t>
  </si>
  <si>
    <t>ISHARES EURO STOXX 50 UCITS ET</t>
  </si>
  <si>
    <t>DE0005933956</t>
  </si>
  <si>
    <t>6133</t>
  </si>
  <si>
    <t>ISHARES MSCI EMERGING MARKETS</t>
  </si>
  <si>
    <t>US4642872349</t>
  </si>
  <si>
    <t>6136</t>
  </si>
  <si>
    <t>ISHARES CORE S&amp;P 500 ETF</t>
  </si>
  <si>
    <t>US4642872000</t>
  </si>
  <si>
    <t>6259</t>
  </si>
  <si>
    <t>WISDOMTREE JAPAN HEDGED EQUITY</t>
  </si>
  <si>
    <t>US97717W8516</t>
  </si>
  <si>
    <t>8319</t>
  </si>
  <si>
    <t>VANGUARD S&amp;P 500 ETF</t>
  </si>
  <si>
    <t>US9229083632</t>
  </si>
  <si>
    <t>8471</t>
  </si>
  <si>
    <t>ISHARES MSCI JAPAN ETF</t>
  </si>
  <si>
    <t>US46434G8226</t>
  </si>
  <si>
    <t>9104</t>
  </si>
  <si>
    <t>POWERSHARES QQQ TRUST SERIES 1</t>
  </si>
  <si>
    <t>US73935A1043</t>
  </si>
  <si>
    <t>10350</t>
  </si>
  <si>
    <t>סה"כ שמחקות מדדים אחרים</t>
  </si>
  <si>
    <t>סה"כ SRORT</t>
  </si>
  <si>
    <t>סה"כ תעודות השתתפות בקרנות נאמנות</t>
  </si>
  <si>
    <t>תכלית S&amp;P 500 4D TTF</t>
  </si>
  <si>
    <t>5113998</t>
  </si>
  <si>
    <t>29</t>
  </si>
  <si>
    <t>תכלית STOX EURO600 4D TTF</t>
  </si>
  <si>
    <t>5124524</t>
  </si>
  <si>
    <t>1461</t>
  </si>
  <si>
    <t>CREDIT SUISSE NOVA LUX GLOBAL</t>
  </si>
  <si>
    <t>LU0635707705</t>
  </si>
  <si>
    <t>5221</t>
  </si>
  <si>
    <t>B+</t>
  </si>
  <si>
    <t>GOLDMAN SACHS INDIA EQUITY POR</t>
  </si>
  <si>
    <t>LU0333811072</t>
  </si>
  <si>
    <t>6322</t>
  </si>
  <si>
    <t>ASHMORE SICAV - EMERGING MARKE</t>
  </si>
  <si>
    <t>LU0880945901</t>
  </si>
  <si>
    <t>6355</t>
  </si>
  <si>
    <t>סה"כ כתבי אופציה</t>
  </si>
  <si>
    <t>סה"כ אופציות</t>
  </si>
  <si>
    <t>סה"כ מדדים כולל מניות</t>
  </si>
  <si>
    <t>סה"כ מט"ח/מט"ח</t>
  </si>
  <si>
    <t>סה"כ ריבית</t>
  </si>
  <si>
    <t>סה"כ מטבע</t>
  </si>
  <si>
    <t>סה"כ סחורות</t>
  </si>
  <si>
    <t>סה"כ חוזים עתידיים</t>
  </si>
  <si>
    <t>US 10YR NOTE (CBT)SEP17</t>
  </si>
  <si>
    <t>71101517</t>
  </si>
  <si>
    <t>AMEX</t>
  </si>
  <si>
    <t>YEN DENOM NIKKEI  SEP17</t>
  </si>
  <si>
    <t>71101544</t>
  </si>
  <si>
    <t>STOXX EUROPE 600  SEP17</t>
  </si>
  <si>
    <t>DE000A1DKQK4</t>
  </si>
  <si>
    <t>MINI MSCI EMG MKT SEP17</t>
  </si>
  <si>
    <t>71101562</t>
  </si>
  <si>
    <t>S&amp;P500 EMINI FUT  SEP17</t>
  </si>
  <si>
    <t>8826258</t>
  </si>
  <si>
    <t>US 10YR NOTE (CBT)DEC17</t>
  </si>
  <si>
    <t>71101893</t>
  </si>
  <si>
    <t>YEN DENOM NIKKEI  DEC17</t>
  </si>
  <si>
    <t>MINI MSCI EMG MKT DEC17</t>
  </si>
  <si>
    <t>71101991</t>
  </si>
  <si>
    <t>STOXX EUROPE 600  DEC17</t>
  </si>
  <si>
    <t>S&amp;P500 EMINI FUT  DEC17</t>
  </si>
  <si>
    <t>8826294</t>
  </si>
  <si>
    <t>נכס בסיס</t>
  </si>
  <si>
    <t>סה"כ מוצרים מובנים</t>
  </si>
  <si>
    <t>סה"כ קרן מובטחת</t>
  </si>
  <si>
    <t>סה"כ קרן לא מובטחת</t>
  </si>
  <si>
    <t>סה"כ מוצרים מאוגחים</t>
  </si>
  <si>
    <t>גלובל פיננס ג'י.אר 8 ד'%4.1 2019</t>
  </si>
  <si>
    <t>1108620</t>
  </si>
  <si>
    <t>0</t>
  </si>
  <si>
    <t>11/11/2008</t>
  </si>
  <si>
    <t>גליל מור סד'א' 2008/2017 %3.9</t>
  </si>
  <si>
    <t>1108877</t>
  </si>
  <si>
    <t>CC</t>
  </si>
  <si>
    <t>25/06/2009</t>
  </si>
  <si>
    <t>סה"כ אג"ח ממשלת ישראל שהונפקו בחו"ל</t>
  </si>
  <si>
    <t>סה"כ תעודות חוב מסחריות</t>
  </si>
  <si>
    <t>סה"כ צמוד מדד</t>
  </si>
  <si>
    <t>סה"כ לא צמוד</t>
  </si>
  <si>
    <t>סה"כ צמוד מט"ח</t>
  </si>
  <si>
    <t>סה"כ תעודת חוב מסחריות-חב' ישראליות</t>
  </si>
  <si>
    <t>סה"כ תעודות חוב מסחריות-חברות זרות</t>
  </si>
  <si>
    <t>סה"כ אג"ח קונצרני</t>
  </si>
  <si>
    <t>מקורות סד' 6 2007/2036 %4.9 (נשר)</t>
  </si>
  <si>
    <t>1100908</t>
  </si>
  <si>
    <t>1353</t>
  </si>
  <si>
    <t>15/01/2007</t>
  </si>
  <si>
    <t>סופר גז אג"ח 2025/2025 %4.5 (נשר</t>
  </si>
  <si>
    <t>1106822</t>
  </si>
  <si>
    <t>1738</t>
  </si>
  <si>
    <t>19/08/2007</t>
  </si>
  <si>
    <t>חברת חשמל סד' 2018.6.5% 2018(נשר)</t>
  </si>
  <si>
    <t>6000079</t>
  </si>
  <si>
    <t>5/07/2007</t>
  </si>
  <si>
    <t>חשמל חב' 2001/2020</t>
  </si>
  <si>
    <t>6001028</t>
  </si>
  <si>
    <t>דרך ארץ הייווז א 1(1997)בע"מ</t>
  </si>
  <si>
    <t>6262</t>
  </si>
  <si>
    <t>982</t>
  </si>
  <si>
    <t>31/01/2011</t>
  </si>
  <si>
    <t>דרך ארץ 7.15% ב 2 2018/2025</t>
  </si>
  <si>
    <t>6320</t>
  </si>
  <si>
    <t>16/03/2011</t>
  </si>
  <si>
    <t>אספיסי אל-עד  3 2006/2021 %5.7(נשר)</t>
  </si>
  <si>
    <t>1093939</t>
  </si>
  <si>
    <t>109</t>
  </si>
  <si>
    <t>18/12/2007</t>
  </si>
  <si>
    <t>דואר ישראל א' 2012/2021 %3.88</t>
  </si>
  <si>
    <t>1119049</t>
  </si>
  <si>
    <t>513467191</t>
  </si>
  <si>
    <t>5/05/2010</t>
  </si>
  <si>
    <t>אגרסקו חב' ליצוא א' 08/2017 %6.15(נ</t>
  </si>
  <si>
    <t>1109180</t>
  </si>
  <si>
    <t>1791</t>
  </si>
  <si>
    <t>C</t>
  </si>
  <si>
    <t>5/02/2008</t>
  </si>
  <si>
    <t>אי.די.בי הסדר חוב אג"ח סדרה ד'</t>
  </si>
  <si>
    <t>7360191</t>
  </si>
  <si>
    <t>520028283</t>
  </si>
  <si>
    <t>31/07/2014</t>
  </si>
  <si>
    <t>אלון חברת דלק א' 16/2023 %5.35(נשר)</t>
  </si>
  <si>
    <t>1101567</t>
  </si>
  <si>
    <t>1609</t>
  </si>
  <si>
    <t>21/01/2007</t>
  </si>
  <si>
    <t>גי אם אף אג"ח א'%7.5 2012</t>
  </si>
  <si>
    <t>1100791</t>
  </si>
  <si>
    <t>1606</t>
  </si>
  <si>
    <t>NR3</t>
  </si>
  <si>
    <t>29/05/2008</t>
  </si>
  <si>
    <t>חפציבה חופים א'</t>
  </si>
  <si>
    <t>1095942</t>
  </si>
  <si>
    <t>513718734</t>
  </si>
  <si>
    <t>נגה טכנולוגיות אג"ח א</t>
  </si>
  <si>
    <t>1084946</t>
  </si>
  <si>
    <t>512287558</t>
  </si>
  <si>
    <t>סיביל יורופ אג"ח א 2010/2014 %7</t>
  </si>
  <si>
    <t>1105246</t>
  </si>
  <si>
    <t>1719</t>
  </si>
  <si>
    <t>14/06/2007</t>
  </si>
  <si>
    <t>אליהו הנפקות סדרה א' 2020/2025 5%</t>
  </si>
  <si>
    <t>1142009</t>
  </si>
  <si>
    <t>2242</t>
  </si>
  <si>
    <t>19/09/2017</t>
  </si>
  <si>
    <t>צים אג'ח %3 2023 A1 (נשר)</t>
  </si>
  <si>
    <t>6510044</t>
  </si>
  <si>
    <t>620</t>
  </si>
  <si>
    <t>20/07/2014</t>
  </si>
  <si>
    <t>צים אג"ח ד'2014/2021 %2.8+ליבור(נש</t>
  </si>
  <si>
    <t>6510069</t>
  </si>
  <si>
    <t>סה"כ אג"ח קונצרני של חב' ישראליות</t>
  </si>
  <si>
    <t>סה"כ אג"ח קונצרני של חברות זרות</t>
  </si>
  <si>
    <t>סה"כ מניות בישראל</t>
  </si>
  <si>
    <t>צים סדרה ב' הסדר חוב (אי.בי.אי)</t>
  </si>
  <si>
    <t>6510101</t>
  </si>
  <si>
    <t>אדאקום טכנולוגיות מ"ר 1 ש"ח</t>
  </si>
  <si>
    <t>239012</t>
  </si>
  <si>
    <t>520036419</t>
  </si>
  <si>
    <t>אלקטרוניקה</t>
  </si>
  <si>
    <t>סיאלו טכנולוגיה מניות רגילות</t>
  </si>
  <si>
    <t>1102045</t>
  </si>
  <si>
    <t>513310235</t>
  </si>
  <si>
    <t>סה"כ קרנות השקעה</t>
  </si>
  <si>
    <t>סה"כ קרנות השקעה בישראל</t>
  </si>
  <si>
    <t>סה"כ קרנות הון סיכון</t>
  </si>
  <si>
    <t>ISF II</t>
  </si>
  <si>
    <t>62000395</t>
  </si>
  <si>
    <t>30/01/2017</t>
  </si>
  <si>
    <t>SOMV FUND</t>
  </si>
  <si>
    <t>60407392</t>
  </si>
  <si>
    <t>26/05/2016</t>
  </si>
  <si>
    <t>סה"כ קרנות גידור</t>
  </si>
  <si>
    <t>קרן טוליפ קפיטל ש.מ. בע"מ</t>
  </si>
  <si>
    <t>45682</t>
  </si>
  <si>
    <t>2/03/2014</t>
  </si>
  <si>
    <t>47134</t>
  </si>
  <si>
    <t>1/02/2015</t>
  </si>
  <si>
    <t>קרן נוקד מניות קריאה 1</t>
  </si>
  <si>
    <t>98731</t>
  </si>
  <si>
    <t>קרן נוקד אקוויטי שותפות מוגבלת</t>
  </si>
  <si>
    <t>98798</t>
  </si>
  <si>
    <t>סה"כ קרנות נדל"ן</t>
  </si>
  <si>
    <t>קרן השקעה בית וגג ג.ל שותפות מוגבלת</t>
  </si>
  <si>
    <t>59980</t>
  </si>
  <si>
    <t>23/11/2014</t>
  </si>
  <si>
    <t>סה"כ קרנות השקעה אחרות</t>
  </si>
  <si>
    <t>קרן תשתיות ישראל</t>
  </si>
  <si>
    <t>60372158</t>
  </si>
  <si>
    <t>3/11/2014</t>
  </si>
  <si>
    <t>קרן פורסט</t>
  </si>
  <si>
    <t>26450</t>
  </si>
  <si>
    <t>1/11/2009</t>
  </si>
  <si>
    <t>סה"כ קרנות השקעה בחו"ל</t>
  </si>
  <si>
    <t>PI EMERG 26/1</t>
  </si>
  <si>
    <t>60400249</t>
  </si>
  <si>
    <t>25/01/2016</t>
  </si>
  <si>
    <t>elctra multifamily</t>
  </si>
  <si>
    <t>62000929</t>
  </si>
  <si>
    <t>22/03/2017</t>
  </si>
  <si>
    <t>ALTO FUND</t>
  </si>
  <si>
    <t>60388022</t>
  </si>
  <si>
    <t>1/06/2015</t>
  </si>
  <si>
    <t>ALTO III</t>
  </si>
  <si>
    <t>62000073</t>
  </si>
  <si>
    <t>9/01/2017</t>
  </si>
  <si>
    <t>MIDEAL FUND</t>
  </si>
  <si>
    <t>62000554</t>
  </si>
  <si>
    <t>9/02/2017</t>
  </si>
  <si>
    <t>FORMA FUND</t>
  </si>
  <si>
    <t>62002035</t>
  </si>
  <si>
    <t>15/06/2017</t>
  </si>
  <si>
    <t>GATEWOOD FUND (IBI)</t>
  </si>
  <si>
    <t>62000698</t>
  </si>
  <si>
    <t>27/02/2017</t>
  </si>
  <si>
    <t>HAMILTON2016</t>
  </si>
  <si>
    <t>60408895</t>
  </si>
  <si>
    <t>16/06/2016</t>
  </si>
  <si>
    <t>HAMILTON 2017</t>
  </si>
  <si>
    <t>62001349</t>
  </si>
  <si>
    <t>אליהו הנפקות 2019</t>
  </si>
  <si>
    <t>47696</t>
  </si>
  <si>
    <t>477041</t>
  </si>
  <si>
    <t>477124</t>
  </si>
  <si>
    <t>סה"כ אופציות בישראל</t>
  </si>
  <si>
    <t>סה"כ שקל/מט"ח</t>
  </si>
  <si>
    <t>סה"כ מט"/מט"ח</t>
  </si>
  <si>
    <t>סה"כ אופציות בחו"ל</t>
  </si>
  <si>
    <t>סה"כ חוזים עתידיים בישראל</t>
  </si>
  <si>
    <t>EUR/ILS FW 4.000800 29/08/17</t>
  </si>
  <si>
    <t>9900923</t>
  </si>
  <si>
    <t>29/05/2017</t>
  </si>
  <si>
    <t>GBP/ILS FW 4.584700 29/08/17</t>
  </si>
  <si>
    <t>9900926</t>
  </si>
  <si>
    <t>JPY/ILS FW .032106 29/08/17</t>
  </si>
  <si>
    <t>9900930</t>
  </si>
  <si>
    <t>EUR/ILS FW 4.044100 29/08/17</t>
  </si>
  <si>
    <t>9901069</t>
  </si>
  <si>
    <t>EUR/ILS FW 4.072700 29/08/17</t>
  </si>
  <si>
    <t>9901117</t>
  </si>
  <si>
    <t>GBP/ILS FW 4.639300 29/08/17</t>
  </si>
  <si>
    <t>9901119</t>
  </si>
  <si>
    <t>JPY/ILS FW .031591 29/08/17</t>
  </si>
  <si>
    <t>9901122</t>
  </si>
  <si>
    <t>USD/ILS FW 3.558900 26/10/17</t>
  </si>
  <si>
    <t>9901167</t>
  </si>
  <si>
    <t>26/07/2017</t>
  </si>
  <si>
    <t>JPY/ILS FW .031946 29/08/17</t>
  </si>
  <si>
    <t>9901169</t>
  </si>
  <si>
    <t>EUR/ILS FW 4.158900 29/08/17</t>
  </si>
  <si>
    <t>9901171</t>
  </si>
  <si>
    <t>GBP/ILS FW 4.659000 29/08/17</t>
  </si>
  <si>
    <t>9901190</t>
  </si>
  <si>
    <t>31/07/2017</t>
  </si>
  <si>
    <t>GBP/ILS FW 4.732300 29/08/17</t>
  </si>
  <si>
    <t>9901199</t>
  </si>
  <si>
    <t>2/08/2017</t>
  </si>
  <si>
    <t>EUR/ILS FW 4.276700 29/11/17</t>
  </si>
  <si>
    <t>9901303</t>
  </si>
  <si>
    <t>28/08/2017</t>
  </si>
  <si>
    <t>GBP/ILS FW 4.621700 29/11/17</t>
  </si>
  <si>
    <t>9901307</t>
  </si>
  <si>
    <t>JPY/ILS FW .032795 29/11/17</t>
  </si>
  <si>
    <t>9901310</t>
  </si>
  <si>
    <t>S&amp;P 500 TOTAL RETURN 9/2018</t>
  </si>
  <si>
    <t>10140</t>
  </si>
  <si>
    <t>500 TOTAL RETURN 9/2018 LIBOR 12 M</t>
  </si>
  <si>
    <t>10141</t>
  </si>
  <si>
    <t>סה"כ חוזים עתידיים בחו"ל</t>
  </si>
  <si>
    <t>גלובל פינס גיאר 8 סד' ה'2019</t>
  </si>
  <si>
    <t>32003</t>
  </si>
  <si>
    <t>C 0 07/20/22</t>
  </si>
  <si>
    <t>XS1574969215</t>
  </si>
  <si>
    <t>קונסורציום כן/לא</t>
  </si>
  <si>
    <t>שיעור הריבית ממוצע</t>
  </si>
  <si>
    <t>תאריך</t>
  </si>
  <si>
    <t>סה"כ הלוואות</t>
  </si>
  <si>
    <t>סה"כ הלוואות בישראל:</t>
  </si>
  <si>
    <t>סה"כ כנגד חסכון עמיתים/מבוטחים</t>
  </si>
  <si>
    <t>הלוואות לעמיתים  19520</t>
  </si>
  <si>
    <t>1300052</t>
  </si>
  <si>
    <t>608</t>
  </si>
  <si>
    <t>31/01/2013</t>
  </si>
  <si>
    <t>הלוואות לעמיתים  19571</t>
  </si>
  <si>
    <t>1300011</t>
  </si>
  <si>
    <t>520034208</t>
  </si>
  <si>
    <t>הלוואות לעמיתים  19512</t>
  </si>
  <si>
    <t>1300060</t>
  </si>
  <si>
    <t>הלוואות לעמיתים  19555</t>
  </si>
  <si>
    <t>1300037</t>
  </si>
  <si>
    <t>הלוואות לעמיתים  19598</t>
  </si>
  <si>
    <t>1300040</t>
  </si>
  <si>
    <t>הלוואות לעמיתים  19539</t>
  </si>
  <si>
    <t>1300029</t>
  </si>
  <si>
    <t>הלוואות לעמיתים לחשבון 923471</t>
  </si>
  <si>
    <t>1300136</t>
  </si>
  <si>
    <t>סה"כ מובטחות במשכנתא או תיקי משכנתאות</t>
  </si>
  <si>
    <t>אדנים משכ' 3 95/2015 4.95%</t>
  </si>
  <si>
    <t>7254998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</si>
  <si>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</si>
  <si>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</si>
  <si>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</si>
  <si>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</si>
  <si>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סה"כ הלוואות לעובדים ונושאי משרה</t>
  </si>
  <si>
    <t>סה"כ לא מובטחות</t>
  </si>
  <si>
    <t>סה"כ הלוואות בחו"ל</t>
  </si>
  <si>
    <t>תנאי ושיעור ריבית</t>
  </si>
  <si>
    <t>סה"כ פקדונות מעל 3 חודשים</t>
  </si>
  <si>
    <t>סה"כ צמוד למדד</t>
  </si>
  <si>
    <t>מזרחי טפחות פקדון 05/2019 5.1%        20</t>
  </si>
  <si>
    <t>6683668</t>
  </si>
  <si>
    <t>דקסיה פקדון 2004/2018 5.7%    מס.בנק: 68</t>
  </si>
  <si>
    <t>6398200</t>
  </si>
  <si>
    <t>סה"כ נקוב במט"ח</t>
  </si>
  <si>
    <t>סה"כ צמוד למט"ח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</si>
  <si>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</si>
  <si>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</si>
  <si>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</si>
  <si>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</si>
  <si>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</si>
  <si>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סה"כ מקרקעין בישראל</t>
  </si>
  <si>
    <t>סה"כ מניב</t>
  </si>
  <si>
    <t>סה"כ לא מניב</t>
  </si>
  <si>
    <t>סה"כ מקרקעין בחו"ל</t>
  </si>
  <si>
    <t>שם המדרג</t>
  </si>
  <si>
    <t>שיעור הריבית</t>
  </si>
  <si>
    <t>סה"כ השקעות בחברות מוחזקות</t>
  </si>
  <si>
    <t>סה"כ בחו'ל</t>
  </si>
  <si>
    <t>סה"כ השקעות אחרות</t>
  </si>
  <si>
    <t>אגקסקו חב'ליצוא א 08/2017 %6.15 חש</t>
  </si>
  <si>
    <t>11267700</t>
  </si>
  <si>
    <t>אלון ח.דלק א' 16/2023 %5.35(נשר)חש</t>
  </si>
  <si>
    <t>11399300</t>
  </si>
  <si>
    <t>חפציבה חופים א' (חש) 02/09</t>
  </si>
  <si>
    <t>11135620</t>
  </si>
  <si>
    <t>סכום ההתחייבות</t>
  </si>
  <si>
    <t>תאריך סיום ההתחייבות</t>
  </si>
  <si>
    <t>סה"כ יתרות התחייבות להשקעה</t>
  </si>
  <si>
    <t>סה"כ חו"ל</t>
  </si>
  <si>
    <t>ריבית אפקטיבית</t>
  </si>
  <si>
    <t>עלות מתואמת</t>
  </si>
  <si>
    <t>סה"כ אג"ח קונצרני סחיר</t>
  </si>
  <si>
    <t>סה"כ אג"ח קונצרניות סחירות בישראל</t>
  </si>
  <si>
    <t>סה"כ אג"ח קונצרני לא סחיר</t>
  </si>
  <si>
    <t>סה"כ אג"ח קונצרני לא סחירות בישראל</t>
  </si>
  <si>
    <t>סה"כ מסגרות אשראי מנוצלות ללווים</t>
  </si>
  <si>
    <t>חייבים הלוואות</t>
  </si>
  <si>
    <t>US9133471006</t>
  </si>
  <si>
    <t xml:space="preserve">XS0156066903 </t>
  </si>
  <si>
    <t>ל.ר</t>
  </si>
  <si>
    <t>שכבת חוב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</si>
</sst>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0" x14ac:knownFonts="1">
    <font>
      <sz val="10"/>
      <name val="Arial"/>
    </font>
    <font>
      <sz val="16"/>
      <name val="Arial"/>
      <family val="2"/>
    </font>
    <font>
      <sz val="8"/>
      <color indexed="9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5" fillId="3" borderId="0" xfId="0" applyFont="1" applyFill="1" applyAlignment="1">
      <alignment horizontal="right"/>
    </xf>
    <xf numFmtId="4" fontId="6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right"/>
    </xf>
    <xf numFmtId="4" fontId="0" fillId="0" borderId="0" xfId="0" applyNumberFormat="1"/>
    <xf numFmtId="4" fontId="4" fillId="3" borderId="0" xfId="0" applyNumberFormat="1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5" borderId="0" xfId="0" applyNumberFormat="1" applyFont="1" applyFill="1" applyBorder="1" applyAlignment="1" applyProtection="1">
      <alignment horizontal="right" wrapText="1"/>
      <protection locked="0"/>
    </xf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0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05250" y="0"/>
          <a:ext cx="30575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026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0" y="0"/>
          <a:ext cx="20002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128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43450" y="0"/>
          <a:ext cx="2438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23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00475" y="0"/>
          <a:ext cx="28003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33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95550" y="0"/>
          <a:ext cx="29051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435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76475" y="0"/>
          <a:ext cx="29241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53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72100" y="0"/>
          <a:ext cx="30765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64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86300" y="0"/>
          <a:ext cx="26193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742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543500" y="0"/>
          <a:ext cx="28860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84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67175" y="0"/>
          <a:ext cx="18192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94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38525" y="0"/>
          <a:ext cx="20002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06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62375" y="0"/>
          <a:ext cx="2724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050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38725" y="0"/>
          <a:ext cx="32766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15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91075" y="0"/>
          <a:ext cx="25241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254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57725" y="0"/>
          <a:ext cx="3038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35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14675" y="0"/>
          <a:ext cx="33718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45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19550" y="0"/>
          <a:ext cx="18859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56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0" y="0"/>
          <a:ext cx="23336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66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0" y="0"/>
          <a:ext cx="29813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1724025</xdr:colOff>
      <xdr:row>1</xdr:row>
      <xdr:rowOff>0</xdr:rowOff>
    </xdr:to>
    <xdr:pic>
      <xdr:nvPicPr>
        <xdr:cNvPr id="2766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76600" y="0"/>
          <a:ext cx="23336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86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00400" y="0"/>
          <a:ext cx="27908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97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00400" y="0"/>
          <a:ext cx="28384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30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19750" y="0"/>
          <a:ext cx="29051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307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00400" y="0"/>
          <a:ext cx="2724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41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62175" y="0"/>
          <a:ext cx="23336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51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53225" y="0"/>
          <a:ext cx="31718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616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53300" y="0"/>
          <a:ext cx="30956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71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62675" y="0"/>
          <a:ext cx="31146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82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295850" y="0"/>
          <a:ext cx="30194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92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0" y="0"/>
          <a:ext cx="17240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rightToLeft="1" workbookViewId="0">
      <selection activeCell="M19" sqref="M19"/>
    </sheetView>
  </sheetViews>
  <sheetFormatPr defaultRowHeight="12.75" x14ac:dyDescent="0.2"/>
  <cols>
    <col min="2" max="2" width="36.7109375" customWidth="1"/>
    <col min="3" max="3" width="15" customWidth="1"/>
    <col min="4" max="4" width="13.7109375" customWidth="1"/>
    <col min="5" max="5" width="13.42578125" bestFit="1" customWidth="1"/>
    <col min="6" max="6" width="9.140625" bestFit="1" customWidth="1"/>
    <col min="7" max="7" width="11.7109375" bestFit="1" customWidth="1"/>
    <col min="8" max="8" width="13.85546875" bestFit="1" customWidth="1"/>
  </cols>
  <sheetData>
    <row r="1" spans="1:11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1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1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1" ht="20.100000000000001" customHeight="1" x14ac:dyDescent="0.3">
      <c r="A4" s="3" t="s">
        <v>2</v>
      </c>
      <c r="B4" s="15" t="s">
        <v>5</v>
      </c>
      <c r="C4" s="16"/>
      <c r="D4" s="16"/>
      <c r="E4" s="16"/>
      <c r="F4" s="16"/>
      <c r="G4" s="15" t="s">
        <v>2</v>
      </c>
      <c r="H4" s="16"/>
      <c r="I4" s="16"/>
      <c r="J4" s="16"/>
    </row>
    <row r="5" spans="1:11" ht="20.100000000000001" customHeight="1" x14ac:dyDescent="0.25">
      <c r="A5" s="6" t="s">
        <v>2</v>
      </c>
    </row>
    <row r="6" spans="1:11" ht="20.100000000000001" customHeight="1" x14ac:dyDescent="0.25">
      <c r="A6" s="6" t="s">
        <v>2</v>
      </c>
    </row>
    <row r="7" spans="1:11" ht="20.100000000000001" customHeight="1" x14ac:dyDescent="0.25">
      <c r="A7" s="6" t="s">
        <v>2</v>
      </c>
    </row>
    <row r="8" spans="1:11" ht="20.100000000000001" customHeight="1" x14ac:dyDescent="0.25">
      <c r="A8" s="6" t="s">
        <v>2</v>
      </c>
    </row>
    <row r="9" spans="1:11" ht="15" customHeight="1" x14ac:dyDescent="0.2">
      <c r="A9" s="1" t="s">
        <v>2</v>
      </c>
      <c r="B9" s="1" t="s">
        <v>2</v>
      </c>
      <c r="C9" s="1" t="s">
        <v>6</v>
      </c>
      <c r="D9" s="1" t="s">
        <v>7</v>
      </c>
      <c r="E9" s="14"/>
      <c r="F9" s="14"/>
      <c r="G9" s="14"/>
      <c r="H9" s="14"/>
      <c r="I9" s="14"/>
    </row>
    <row r="10" spans="1:11" ht="15" customHeight="1" x14ac:dyDescent="0.2">
      <c r="A10" s="1" t="s">
        <v>2</v>
      </c>
      <c r="B10" s="1" t="s">
        <v>2</v>
      </c>
      <c r="C10" s="1" t="s">
        <v>8</v>
      </c>
      <c r="D10" s="18" t="s">
        <v>9</v>
      </c>
      <c r="E10" s="14"/>
      <c r="F10" s="14"/>
      <c r="G10" s="14"/>
      <c r="H10" s="14"/>
      <c r="I10" s="14"/>
    </row>
    <row r="11" spans="1:11" ht="12.95" customHeight="1" x14ac:dyDescent="0.2">
      <c r="A11" s="2" t="s">
        <v>2</v>
      </c>
      <c r="B11" s="2" t="s">
        <v>10</v>
      </c>
      <c r="C11" s="4">
        <v>0</v>
      </c>
      <c r="D11" s="4">
        <v>0</v>
      </c>
      <c r="E11" s="14"/>
      <c r="F11" s="14"/>
      <c r="G11" s="14"/>
      <c r="H11" s="14"/>
      <c r="I11" s="14"/>
    </row>
    <row r="12" spans="1:11" ht="12.95" customHeight="1" x14ac:dyDescent="0.2">
      <c r="A12" s="2" t="s">
        <v>2</v>
      </c>
      <c r="B12" s="2" t="s">
        <v>11</v>
      </c>
      <c r="C12" s="4">
        <f>מזומנים!J12</f>
        <v>190713.60000000006</v>
      </c>
      <c r="D12" s="4">
        <f>C12/$C$43*100</f>
        <v>4.7491649299833023</v>
      </c>
      <c r="E12" s="14"/>
      <c r="F12" s="14"/>
      <c r="G12" s="14"/>
      <c r="H12" s="14"/>
      <c r="I12" s="14"/>
    </row>
    <row r="13" spans="1:11" ht="12.95" customHeight="1" x14ac:dyDescent="0.2">
      <c r="A13" s="2" t="s">
        <v>2</v>
      </c>
      <c r="B13" s="2" t="s">
        <v>12</v>
      </c>
      <c r="C13" s="4">
        <v>0</v>
      </c>
      <c r="D13" s="4">
        <f t="shared" ref="D13:D42" si="0">C13/$C$43*100</f>
        <v>0</v>
      </c>
      <c r="E13" s="14"/>
      <c r="F13" s="14"/>
      <c r="G13" s="14"/>
      <c r="H13" s="14"/>
      <c r="I13" s="14"/>
    </row>
    <row r="14" spans="1:11" ht="12.95" customHeight="1" x14ac:dyDescent="0.2">
      <c r="A14" s="2" t="s">
        <v>2</v>
      </c>
      <c r="B14" s="2" t="s">
        <v>13</v>
      </c>
      <c r="C14" s="4">
        <v>1439092.46</v>
      </c>
      <c r="D14" s="4">
        <f t="shared" si="0"/>
        <v>35.83639259096045</v>
      </c>
      <c r="E14" s="14"/>
      <c r="F14" s="14"/>
      <c r="G14" s="14"/>
      <c r="H14" s="14"/>
      <c r="I14" s="14"/>
    </row>
    <row r="15" spans="1:11" ht="12.95" customHeight="1" x14ac:dyDescent="0.2">
      <c r="A15" s="2" t="s">
        <v>2</v>
      </c>
      <c r="B15" s="2" t="s">
        <v>14</v>
      </c>
      <c r="C15" s="4">
        <v>0</v>
      </c>
      <c r="D15" s="4">
        <f t="shared" si="0"/>
        <v>0</v>
      </c>
      <c r="E15" s="14"/>
      <c r="F15" s="14"/>
      <c r="G15" s="14"/>
      <c r="H15" s="14"/>
      <c r="I15" s="14"/>
    </row>
    <row r="16" spans="1:11" ht="12.95" customHeight="1" x14ac:dyDescent="0.2">
      <c r="A16" s="2" t="s">
        <v>2</v>
      </c>
      <c r="B16" s="2" t="s">
        <v>15</v>
      </c>
      <c r="C16" s="4">
        <f>'אגח קונצרני'!R11</f>
        <v>975281.99</v>
      </c>
      <c r="D16" s="4">
        <f t="shared" si="0"/>
        <v>24.286548121121534</v>
      </c>
      <c r="E16" s="14"/>
      <c r="F16" s="14"/>
      <c r="G16" s="14"/>
      <c r="H16" s="14"/>
      <c r="I16" s="14"/>
    </row>
    <row r="17" spans="1:9" ht="12.95" customHeight="1" x14ac:dyDescent="0.2">
      <c r="A17" s="2" t="s">
        <v>2</v>
      </c>
      <c r="B17" s="2" t="s">
        <v>16</v>
      </c>
      <c r="C17" s="4">
        <f>מניות!L11</f>
        <v>512931.79000000004</v>
      </c>
      <c r="D17" s="4">
        <f t="shared" si="0"/>
        <v>12.773067408625074</v>
      </c>
      <c r="E17" s="14"/>
      <c r="F17" s="14"/>
      <c r="G17" s="14"/>
      <c r="H17" s="14"/>
      <c r="I17" s="14"/>
    </row>
    <row r="18" spans="1:9" ht="12.95" customHeight="1" x14ac:dyDescent="0.2">
      <c r="A18" s="2" t="s">
        <v>2</v>
      </c>
      <c r="B18" s="2" t="s">
        <v>17</v>
      </c>
      <c r="C18" s="4">
        <f>'תעודות סל'!K11</f>
        <v>616950.04</v>
      </c>
      <c r="D18" s="4">
        <f t="shared" si="0"/>
        <v>15.363337976524981</v>
      </c>
      <c r="E18" s="14"/>
      <c r="F18" s="14"/>
      <c r="G18" s="14"/>
      <c r="H18" s="14"/>
      <c r="I18" s="14"/>
    </row>
    <row r="19" spans="1:9" ht="12.95" customHeight="1" x14ac:dyDescent="0.2">
      <c r="A19" s="2" t="s">
        <v>2</v>
      </c>
      <c r="B19" s="2" t="s">
        <v>18</v>
      </c>
      <c r="C19" s="4">
        <v>25298.29</v>
      </c>
      <c r="D19" s="4">
        <f t="shared" si="0"/>
        <v>0.62997998913841091</v>
      </c>
      <c r="E19" s="14"/>
      <c r="F19" s="14"/>
      <c r="G19" s="14"/>
      <c r="H19" s="14"/>
      <c r="I19" s="14"/>
    </row>
    <row r="20" spans="1:9" ht="12.95" customHeight="1" x14ac:dyDescent="0.2">
      <c r="A20" s="2" t="s">
        <v>2</v>
      </c>
      <c r="B20" s="2" t="s">
        <v>19</v>
      </c>
      <c r="C20" s="4">
        <v>0</v>
      </c>
      <c r="D20" s="4">
        <f t="shared" si="0"/>
        <v>0</v>
      </c>
      <c r="E20" s="14"/>
      <c r="F20" s="14"/>
      <c r="G20" s="14"/>
      <c r="H20" s="14"/>
      <c r="I20" s="14"/>
    </row>
    <row r="21" spans="1:9" ht="12.95" customHeight="1" x14ac:dyDescent="0.2">
      <c r="A21" s="2" t="s">
        <v>2</v>
      </c>
      <c r="B21" s="2" t="s">
        <v>20</v>
      </c>
      <c r="C21" s="4">
        <v>0</v>
      </c>
      <c r="D21" s="4">
        <f t="shared" si="0"/>
        <v>0</v>
      </c>
      <c r="E21" s="14"/>
      <c r="F21" s="14"/>
      <c r="G21" s="14"/>
      <c r="H21" s="14"/>
      <c r="I21" s="14"/>
    </row>
    <row r="22" spans="1:9" ht="12.95" customHeight="1" x14ac:dyDescent="0.2">
      <c r="A22" s="2" t="s">
        <v>2</v>
      </c>
      <c r="B22" s="2" t="s">
        <v>21</v>
      </c>
      <c r="C22" s="4">
        <f>'חוזים עתידיים'!I11</f>
        <v>3049.23</v>
      </c>
      <c r="D22" s="4">
        <f t="shared" si="0"/>
        <v>7.5932163094047725E-2</v>
      </c>
      <c r="E22" s="14"/>
      <c r="F22" s="14"/>
      <c r="G22" s="14"/>
      <c r="H22" s="14"/>
      <c r="I22" s="14"/>
    </row>
    <row r="23" spans="1:9" ht="12.95" customHeight="1" x14ac:dyDescent="0.2">
      <c r="A23" s="2" t="s">
        <v>2</v>
      </c>
      <c r="B23" s="2" t="s">
        <v>22</v>
      </c>
      <c r="C23" s="4">
        <v>3462.35</v>
      </c>
      <c r="D23" s="4">
        <f t="shared" si="0"/>
        <v>8.6219709529512731E-2</v>
      </c>
      <c r="E23" s="14"/>
      <c r="F23" s="14"/>
      <c r="G23" s="14"/>
      <c r="H23" s="14"/>
      <c r="I23" s="14"/>
    </row>
    <row r="24" spans="1:9" ht="12.95" customHeight="1" x14ac:dyDescent="0.2">
      <c r="A24" s="2" t="s">
        <v>2</v>
      </c>
      <c r="B24" s="2" t="s">
        <v>23</v>
      </c>
      <c r="C24" s="4">
        <v>0</v>
      </c>
      <c r="D24" s="4">
        <f t="shared" si="0"/>
        <v>0</v>
      </c>
      <c r="E24" s="14"/>
      <c r="F24" s="14"/>
      <c r="G24" s="14"/>
      <c r="H24" s="14"/>
      <c r="I24" s="14"/>
    </row>
    <row r="25" spans="1:9" ht="12.95" customHeight="1" x14ac:dyDescent="0.2">
      <c r="A25" s="2" t="s">
        <v>2</v>
      </c>
      <c r="B25" s="2" t="s">
        <v>13</v>
      </c>
      <c r="C25" s="4">
        <v>0</v>
      </c>
      <c r="D25" s="4">
        <f t="shared" si="0"/>
        <v>0</v>
      </c>
      <c r="E25" s="14"/>
      <c r="F25" s="14"/>
      <c r="G25" s="14"/>
      <c r="H25" s="14"/>
      <c r="I25" s="14"/>
    </row>
    <row r="26" spans="1:9" ht="12.95" customHeight="1" x14ac:dyDescent="0.2">
      <c r="A26" s="2" t="s">
        <v>2</v>
      </c>
      <c r="B26" s="2" t="s">
        <v>14</v>
      </c>
      <c r="C26" s="4">
        <v>0</v>
      </c>
      <c r="D26" s="4">
        <f t="shared" si="0"/>
        <v>0</v>
      </c>
      <c r="E26" s="14"/>
      <c r="F26" s="14"/>
      <c r="G26" s="14"/>
      <c r="H26" s="14"/>
      <c r="I26" s="14"/>
    </row>
    <row r="27" spans="1:9" ht="12.95" customHeight="1" x14ac:dyDescent="0.2">
      <c r="A27" s="2" t="s">
        <v>2</v>
      </c>
      <c r="B27" s="2" t="s">
        <v>15</v>
      </c>
      <c r="C27" s="4">
        <v>40943.67</v>
      </c>
      <c r="D27" s="4">
        <f t="shared" si="0"/>
        <v>1.0195824611816322</v>
      </c>
      <c r="E27" s="14"/>
      <c r="F27" s="14"/>
      <c r="G27" s="14"/>
      <c r="H27" s="14"/>
      <c r="I27" s="14"/>
    </row>
    <row r="28" spans="1:9" ht="12.95" customHeight="1" x14ac:dyDescent="0.2">
      <c r="A28" s="2" t="s">
        <v>2</v>
      </c>
      <c r="B28" s="2" t="s">
        <v>16</v>
      </c>
      <c r="C28" s="4">
        <v>23.19</v>
      </c>
      <c r="D28" s="4">
        <f t="shared" si="0"/>
        <v>5.7747918725414827E-4</v>
      </c>
      <c r="E28" s="14"/>
      <c r="F28" s="14"/>
      <c r="G28" s="14"/>
      <c r="H28" s="14"/>
      <c r="I28" s="14"/>
    </row>
    <row r="29" spans="1:9" ht="12.95" customHeight="1" x14ac:dyDescent="0.2">
      <c r="A29" s="2" t="s">
        <v>2</v>
      </c>
      <c r="B29" s="2" t="s">
        <v>24</v>
      </c>
      <c r="C29" s="4">
        <v>62226.879999999997</v>
      </c>
      <c r="D29" s="4">
        <f t="shared" si="0"/>
        <v>1.5495786152549123</v>
      </c>
      <c r="E29" s="14"/>
      <c r="F29" s="14"/>
      <c r="G29" s="14"/>
      <c r="H29" s="14"/>
      <c r="I29" s="14"/>
    </row>
    <row r="30" spans="1:9" ht="12.95" customHeight="1" x14ac:dyDescent="0.2">
      <c r="A30" s="2" t="s">
        <v>2</v>
      </c>
      <c r="B30" s="2" t="s">
        <v>25</v>
      </c>
      <c r="C30" s="4">
        <v>0.08</v>
      </c>
      <c r="D30" s="4">
        <f t="shared" si="0"/>
        <v>1.992166234598183E-6</v>
      </c>
      <c r="E30" s="14"/>
      <c r="F30" s="14"/>
      <c r="G30" s="14"/>
      <c r="H30" s="14"/>
      <c r="I30" s="14"/>
    </row>
    <row r="31" spans="1:9" ht="12.95" customHeight="1" x14ac:dyDescent="0.2">
      <c r="A31" s="2" t="s">
        <v>2</v>
      </c>
      <c r="B31" s="2" t="s">
        <v>26</v>
      </c>
      <c r="C31" s="4">
        <v>0</v>
      </c>
      <c r="D31" s="4">
        <f t="shared" si="0"/>
        <v>0</v>
      </c>
      <c r="E31" s="14"/>
      <c r="F31" s="14"/>
      <c r="G31" s="14"/>
      <c r="H31" s="14"/>
      <c r="I31" s="14"/>
    </row>
    <row r="32" spans="1:9" ht="12.95" customHeight="1" x14ac:dyDescent="0.2">
      <c r="A32" s="2" t="s">
        <v>2</v>
      </c>
      <c r="B32" s="2" t="s">
        <v>27</v>
      </c>
      <c r="C32" s="4">
        <v>2096.1999999999998</v>
      </c>
      <c r="D32" s="4">
        <f t="shared" si="0"/>
        <v>5.2199735762058892E-2</v>
      </c>
      <c r="E32" s="14"/>
      <c r="F32" s="14"/>
      <c r="G32" s="14"/>
      <c r="H32" s="14"/>
      <c r="I32" s="14"/>
    </row>
    <row r="33" spans="1:9" ht="12.95" customHeight="1" x14ac:dyDescent="0.2">
      <c r="A33" s="2" t="s">
        <v>2</v>
      </c>
      <c r="B33" s="2" t="s">
        <v>28</v>
      </c>
      <c r="C33" s="4">
        <v>6933.5</v>
      </c>
      <c r="D33" s="4">
        <f t="shared" si="0"/>
        <v>0.17265855734483129</v>
      </c>
      <c r="E33" s="14"/>
      <c r="F33" s="14"/>
      <c r="G33" s="14"/>
      <c r="H33" s="14"/>
      <c r="I33" s="14"/>
    </row>
    <row r="34" spans="1:9" ht="12.95" customHeight="1" x14ac:dyDescent="0.2">
      <c r="A34" s="2" t="s">
        <v>2</v>
      </c>
      <c r="B34" s="2" t="s">
        <v>29</v>
      </c>
      <c r="C34" s="4">
        <f>הלוואות!O11</f>
        <v>136602.94</v>
      </c>
      <c r="D34" s="4">
        <f t="shared" si="0"/>
        <v>3.401697057685519</v>
      </c>
      <c r="E34" s="14"/>
      <c r="F34" s="14"/>
      <c r="G34" s="14"/>
      <c r="H34" s="14"/>
      <c r="I34" s="14"/>
    </row>
    <row r="35" spans="1:9" ht="12.95" customHeight="1" x14ac:dyDescent="0.2">
      <c r="A35" s="2" t="s">
        <v>2</v>
      </c>
      <c r="B35" s="2" t="s">
        <v>30</v>
      </c>
      <c r="C35" s="4">
        <v>57.71</v>
      </c>
      <c r="D35" s="4">
        <f t="shared" si="0"/>
        <v>1.4370989174832644E-3</v>
      </c>
      <c r="E35" s="14"/>
      <c r="F35" s="14"/>
      <c r="G35" s="14"/>
      <c r="H35" s="14"/>
      <c r="I35" s="14"/>
    </row>
    <row r="36" spans="1:9" ht="12.95" customHeight="1" x14ac:dyDescent="0.2">
      <c r="A36" s="2" t="s">
        <v>2</v>
      </c>
      <c r="B36" s="2" t="s">
        <v>31</v>
      </c>
      <c r="C36" s="4">
        <v>0</v>
      </c>
      <c r="D36" s="4">
        <f t="shared" si="0"/>
        <v>0</v>
      </c>
      <c r="E36" s="14"/>
      <c r="F36" s="14"/>
      <c r="G36" s="14"/>
      <c r="H36" s="14"/>
      <c r="I36" s="14"/>
    </row>
    <row r="37" spans="1:9" ht="12.95" customHeight="1" x14ac:dyDescent="0.2">
      <c r="A37" s="2" t="s">
        <v>2</v>
      </c>
      <c r="B37" s="2" t="s">
        <v>32</v>
      </c>
      <c r="C37" s="4">
        <v>0</v>
      </c>
      <c r="D37" s="4">
        <f t="shared" si="0"/>
        <v>0</v>
      </c>
      <c r="E37" s="14"/>
      <c r="F37" s="14"/>
      <c r="G37" s="14"/>
      <c r="H37" s="14"/>
      <c r="I37" s="14"/>
    </row>
    <row r="38" spans="1:9" ht="12.95" customHeight="1" x14ac:dyDescent="0.2">
      <c r="A38" s="2" t="s">
        <v>2</v>
      </c>
      <c r="B38" s="2" t="s">
        <v>33</v>
      </c>
      <c r="C38" s="4">
        <v>65.22</v>
      </c>
      <c r="D38" s="4">
        <f t="shared" si="0"/>
        <v>1.6241135227561688E-3</v>
      </c>
      <c r="E38" s="14"/>
      <c r="F38" s="14"/>
      <c r="G38" s="14"/>
      <c r="H38" s="14"/>
      <c r="I38" s="14"/>
    </row>
    <row r="39" spans="1:9" ht="12.95" customHeight="1" x14ac:dyDescent="0.2">
      <c r="A39" s="2" t="s">
        <v>2</v>
      </c>
      <c r="B39" s="2" t="s">
        <v>34</v>
      </c>
      <c r="C39" s="4">
        <v>0</v>
      </c>
      <c r="D39" s="4">
        <f t="shared" si="0"/>
        <v>0</v>
      </c>
      <c r="E39" s="14"/>
      <c r="F39" s="14"/>
      <c r="G39" s="14"/>
      <c r="H39" s="14"/>
      <c r="I39" s="14"/>
    </row>
    <row r="40" spans="1:9" ht="12.95" customHeight="1" x14ac:dyDescent="0.2">
      <c r="A40" s="2" t="s">
        <v>2</v>
      </c>
      <c r="B40" s="2" t="s">
        <v>35</v>
      </c>
      <c r="C40" s="4">
        <v>0</v>
      </c>
      <c r="D40" s="4">
        <f t="shared" si="0"/>
        <v>0</v>
      </c>
      <c r="E40" s="14"/>
      <c r="F40" s="14"/>
      <c r="G40" s="14"/>
      <c r="H40" s="14"/>
      <c r="I40" s="14"/>
    </row>
    <row r="41" spans="1:9" ht="12.95" customHeight="1" x14ac:dyDescent="0.2">
      <c r="A41" s="2" t="s">
        <v>2</v>
      </c>
      <c r="B41" s="2" t="s">
        <v>36</v>
      </c>
      <c r="C41" s="4">
        <v>0</v>
      </c>
      <c r="D41" s="4">
        <f t="shared" si="0"/>
        <v>0</v>
      </c>
      <c r="E41" s="14"/>
      <c r="F41" s="14"/>
      <c r="G41" s="14"/>
      <c r="H41" s="14"/>
      <c r="I41" s="14"/>
    </row>
    <row r="42" spans="1:9" ht="12.95" customHeight="1" x14ac:dyDescent="0.2">
      <c r="A42" s="2" t="s">
        <v>2</v>
      </c>
      <c r="B42" s="2" t="s">
        <v>37</v>
      </c>
      <c r="C42" s="4">
        <v>0</v>
      </c>
      <c r="D42" s="4">
        <f t="shared" si="0"/>
        <v>0</v>
      </c>
      <c r="E42" s="14"/>
      <c r="F42" s="14"/>
      <c r="G42" s="14"/>
      <c r="H42" s="14"/>
      <c r="I42" s="14"/>
    </row>
    <row r="43" spans="1:9" ht="12.95" customHeight="1" x14ac:dyDescent="0.25">
      <c r="A43" s="7" t="s">
        <v>2</v>
      </c>
      <c r="B43" s="7" t="s">
        <v>38</v>
      </c>
      <c r="C43" s="8">
        <f>SUM(C11:C42)</f>
        <v>4015729.14</v>
      </c>
      <c r="D43" s="8">
        <f>SUM(D11:D42)</f>
        <v>100</v>
      </c>
      <c r="E43" s="14"/>
      <c r="F43" s="14"/>
      <c r="G43" s="14"/>
      <c r="H43" s="14"/>
      <c r="I43" s="14"/>
    </row>
    <row r="44" spans="1:9" ht="12.95" customHeight="1" x14ac:dyDescent="0.25">
      <c r="A44" s="7" t="s">
        <v>2</v>
      </c>
      <c r="B44" s="7" t="s">
        <v>39</v>
      </c>
      <c r="C44" s="8">
        <v>0</v>
      </c>
      <c r="D44" s="8">
        <v>0</v>
      </c>
      <c r="E44" s="14"/>
      <c r="F44" s="14"/>
      <c r="G44" s="14"/>
      <c r="H44" s="14"/>
      <c r="I44" s="14"/>
    </row>
    <row r="45" spans="1:9" ht="12.95" customHeight="1" x14ac:dyDescent="0.25">
      <c r="A45" s="9" t="s">
        <v>2</v>
      </c>
      <c r="B45" s="9" t="s">
        <v>2</v>
      </c>
      <c r="C45" s="9" t="s">
        <v>2</v>
      </c>
      <c r="D45" s="9" t="s">
        <v>2</v>
      </c>
      <c r="E45" s="14"/>
      <c r="F45" s="14"/>
      <c r="G45" s="14"/>
      <c r="H45" s="14"/>
      <c r="I45" s="14"/>
    </row>
    <row r="46" spans="1:9" ht="12.95" customHeight="1" x14ac:dyDescent="0.25">
      <c r="A46" s="9" t="s">
        <v>2</v>
      </c>
      <c r="B46" s="9" t="s">
        <v>40</v>
      </c>
      <c r="C46" s="9" t="s">
        <v>41</v>
      </c>
      <c r="D46" s="9" t="s">
        <v>42</v>
      </c>
      <c r="E46" s="14"/>
      <c r="F46" s="14"/>
      <c r="G46" s="14"/>
      <c r="H46" s="14"/>
      <c r="I46" s="14"/>
    </row>
    <row r="47" spans="1:9" ht="12.95" customHeight="1" x14ac:dyDescent="0.2">
      <c r="A47" s="2" t="s">
        <v>2</v>
      </c>
      <c r="B47" s="2" t="s">
        <v>43</v>
      </c>
      <c r="C47" s="2" t="s">
        <v>44</v>
      </c>
      <c r="D47" s="5">
        <v>3.5289999999999999</v>
      </c>
      <c r="E47" s="14"/>
      <c r="F47" s="14"/>
      <c r="G47" s="14"/>
      <c r="H47" s="14"/>
      <c r="I47" s="14"/>
    </row>
    <row r="48" spans="1:9" ht="12.95" customHeight="1" x14ac:dyDescent="0.2">
      <c r="A48" s="2" t="s">
        <v>2</v>
      </c>
      <c r="B48" s="2" t="s">
        <v>45</v>
      </c>
      <c r="C48" s="2" t="s">
        <v>46</v>
      </c>
      <c r="D48" s="5">
        <v>4.1569000000000003</v>
      </c>
      <c r="E48" s="14"/>
      <c r="F48" s="14"/>
      <c r="G48" s="14"/>
      <c r="H48" s="14"/>
      <c r="I48" s="14"/>
    </row>
    <row r="49" spans="1:9" ht="12.95" customHeight="1" x14ac:dyDescent="0.2">
      <c r="A49" s="2" t="s">
        <v>2</v>
      </c>
      <c r="B49" s="2" t="s">
        <v>47</v>
      </c>
      <c r="C49" s="2" t="s">
        <v>48</v>
      </c>
      <c r="D49" s="5">
        <v>4.7356999999999996</v>
      </c>
      <c r="E49" s="14"/>
      <c r="F49" s="14"/>
      <c r="G49" s="14"/>
      <c r="H49" s="14"/>
      <c r="I49" s="14"/>
    </row>
    <row r="50" spans="1:9" ht="12.95" customHeight="1" x14ac:dyDescent="0.2">
      <c r="A50" s="2" t="s">
        <v>2</v>
      </c>
      <c r="B50" s="2" t="s">
        <v>49</v>
      </c>
      <c r="C50" s="2" t="s">
        <v>50</v>
      </c>
      <c r="D50" s="5">
        <v>3.1300000000000001E-2</v>
      </c>
      <c r="E50" s="14"/>
      <c r="F50" s="14"/>
      <c r="G50" s="14"/>
      <c r="H50" s="14"/>
      <c r="I50" s="14"/>
    </row>
    <row r="51" spans="1:9" ht="12.95" customHeight="1" x14ac:dyDescent="0.2">
      <c r="A51" s="2" t="s">
        <v>2</v>
      </c>
      <c r="B51" s="2" t="s">
        <v>51</v>
      </c>
      <c r="C51" s="2" t="s">
        <v>52</v>
      </c>
      <c r="D51" s="5">
        <v>2.7612000000000001</v>
      </c>
      <c r="E51" s="14"/>
      <c r="F51" s="14"/>
      <c r="G51" s="14"/>
      <c r="H51" s="14"/>
      <c r="I51" s="14"/>
    </row>
    <row r="52" spans="1:9" ht="12.95" customHeight="1" x14ac:dyDescent="0.2">
      <c r="A52" s="2" t="s">
        <v>2</v>
      </c>
      <c r="B52" s="2" t="s">
        <v>53</v>
      </c>
      <c r="C52" s="2" t="s">
        <v>54</v>
      </c>
      <c r="D52" s="5">
        <v>2.8287</v>
      </c>
      <c r="E52" s="14"/>
      <c r="F52" s="14"/>
      <c r="G52" s="14"/>
      <c r="H52" s="14"/>
      <c r="I52" s="14"/>
    </row>
    <row r="53" spans="1:9" ht="12.95" customHeight="1" x14ac:dyDescent="0.2">
      <c r="A53" s="2" t="s">
        <v>2</v>
      </c>
      <c r="B53" s="2" t="s">
        <v>55</v>
      </c>
      <c r="C53" s="2" t="s">
        <v>56</v>
      </c>
      <c r="D53" s="5">
        <v>2.536</v>
      </c>
      <c r="E53" s="14"/>
      <c r="F53" s="14"/>
      <c r="G53" s="14"/>
      <c r="H53" s="14"/>
      <c r="I53" s="14"/>
    </row>
    <row r="54" spans="1:9" ht="12.95" customHeight="1" x14ac:dyDescent="0.2">
      <c r="A54" s="2" t="s">
        <v>2</v>
      </c>
      <c r="B54" s="2" t="s">
        <v>57</v>
      </c>
      <c r="C54" s="2" t="s">
        <v>58</v>
      </c>
      <c r="D54" s="5">
        <v>3.6273</v>
      </c>
      <c r="E54" s="14"/>
      <c r="F54" s="14"/>
      <c r="G54" s="14"/>
      <c r="H54" s="14"/>
      <c r="I54" s="14"/>
    </row>
    <row r="55" spans="1:9" ht="12.95" customHeight="1" x14ac:dyDescent="0.2">
      <c r="A55" s="2" t="s">
        <v>2</v>
      </c>
      <c r="B55" s="2" t="s">
        <v>59</v>
      </c>
      <c r="C55" s="2" t="s">
        <v>60</v>
      </c>
      <c r="D55" s="5">
        <v>0.1938</v>
      </c>
      <c r="E55" s="14"/>
      <c r="F55" s="14"/>
      <c r="G55" s="14"/>
      <c r="H55" s="14"/>
      <c r="I55" s="14"/>
    </row>
    <row r="56" spans="1:9" ht="12.95" customHeight="1" x14ac:dyDescent="0.2">
      <c r="A56" s="2" t="s">
        <v>2</v>
      </c>
      <c r="B56" s="2" t="s">
        <v>61</v>
      </c>
      <c r="C56" s="2" t="s">
        <v>62</v>
      </c>
      <c r="D56" s="5">
        <v>0.45100000000000001</v>
      </c>
    </row>
  </sheetData>
  <mergeCells count="9">
    <mergeCell ref="B4:F4"/>
    <mergeCell ref="G4:J4"/>
    <mergeCell ref="A1:B1"/>
    <mergeCell ref="C1:G1"/>
    <mergeCell ref="H1:K1"/>
    <mergeCell ref="B2:F2"/>
    <mergeCell ref="G2:J2"/>
    <mergeCell ref="B3:F3"/>
    <mergeCell ref="G3:J3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20.85546875" customWidth="1"/>
    <col min="3" max="4" width="7.42578125" customWidth="1"/>
    <col min="5" max="5" width="11.7109375" customWidth="1"/>
    <col min="6" max="7" width="6.5703125" customWidth="1"/>
    <col min="8" max="8" width="5.140625" customWidth="1"/>
    <col min="9" max="9" width="6.5703125" customWidth="1"/>
    <col min="10" max="10" width="19.140625" customWidth="1"/>
    <col min="11" max="11" width="17.5703125" customWidth="1"/>
    <col min="12" max="12" width="15.28515625" customWidth="1"/>
  </cols>
  <sheetData>
    <row r="1" spans="1:12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2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2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2" ht="20.100000000000001" customHeight="1" x14ac:dyDescent="0.25">
      <c r="A4" s="6" t="s">
        <v>2</v>
      </c>
    </row>
    <row r="5" spans="1:12" ht="20.100000000000001" customHeight="1" x14ac:dyDescent="0.25">
      <c r="A5" s="6" t="s">
        <v>2</v>
      </c>
    </row>
    <row r="6" spans="1:12" ht="20.100000000000001" customHeight="1" x14ac:dyDescent="0.25">
      <c r="A6" s="6" t="s">
        <v>2</v>
      </c>
    </row>
    <row r="7" spans="1:12" ht="20.100000000000001" customHeight="1" x14ac:dyDescent="0.25">
      <c r="A7" s="6" t="s">
        <v>2</v>
      </c>
    </row>
    <row r="8" spans="1:12" ht="20.100000000000001" customHeight="1" x14ac:dyDescent="0.25">
      <c r="A8" s="6" t="s">
        <v>2</v>
      </c>
    </row>
    <row r="9" spans="1:12" ht="15" customHeight="1" x14ac:dyDescent="0.2">
      <c r="A9" s="1" t="s">
        <v>2</v>
      </c>
      <c r="B9" s="1" t="s">
        <v>63</v>
      </c>
      <c r="C9" s="1" t="s">
        <v>64</v>
      </c>
      <c r="D9" s="1" t="s">
        <v>135</v>
      </c>
      <c r="E9" s="1" t="s">
        <v>288</v>
      </c>
      <c r="F9" s="1" t="s">
        <v>41</v>
      </c>
      <c r="G9" s="1" t="s">
        <v>138</v>
      </c>
      <c r="H9" s="1" t="s">
        <v>139</v>
      </c>
      <c r="I9" s="1" t="s">
        <v>70</v>
      </c>
      <c r="J9" s="1" t="s">
        <v>141</v>
      </c>
      <c r="K9" s="1" t="s">
        <v>71</v>
      </c>
      <c r="L9" s="1" t="s">
        <v>1516</v>
      </c>
    </row>
    <row r="10" spans="1:12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144</v>
      </c>
      <c r="I10" s="1" t="s">
        <v>8</v>
      </c>
      <c r="J10" s="1" t="s">
        <v>9</v>
      </c>
      <c r="K10" s="1" t="s">
        <v>9</v>
      </c>
      <c r="L10" s="1" t="s">
        <v>9</v>
      </c>
    </row>
    <row r="11" spans="1:12" ht="12.95" customHeight="1" x14ac:dyDescent="0.25">
      <c r="A11" s="7" t="s">
        <v>2</v>
      </c>
      <c r="B11" s="7" t="s">
        <v>2176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8">
        <v>0</v>
      </c>
      <c r="J11" s="8">
        <v>0</v>
      </c>
      <c r="K11" s="8">
        <v>0</v>
      </c>
      <c r="L11" s="8">
        <v>0</v>
      </c>
    </row>
    <row r="12" spans="1:12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8">
        <v>0</v>
      </c>
      <c r="J12" s="8">
        <v>0</v>
      </c>
      <c r="K12" s="8">
        <v>0</v>
      </c>
      <c r="L12" s="8">
        <v>0</v>
      </c>
    </row>
    <row r="13" spans="1:12" ht="12.95" customHeight="1" x14ac:dyDescent="0.25">
      <c r="A13" s="7" t="s">
        <v>2</v>
      </c>
      <c r="B13" s="7" t="s">
        <v>2177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8">
        <v>0</v>
      </c>
      <c r="J13" s="8">
        <v>0</v>
      </c>
      <c r="K13" s="8">
        <v>0</v>
      </c>
      <c r="L13" s="8">
        <v>0</v>
      </c>
    </row>
    <row r="14" spans="1:12" ht="12.95" customHeight="1" x14ac:dyDescent="0.25">
      <c r="A14" s="7" t="s">
        <v>2</v>
      </c>
      <c r="B14" s="7" t="s">
        <v>2178</v>
      </c>
      <c r="C14" s="7" t="s">
        <v>2</v>
      </c>
      <c r="D14" s="7" t="s">
        <v>2</v>
      </c>
      <c r="E14" s="7" t="s">
        <v>2</v>
      </c>
      <c r="F14" s="7" t="s">
        <v>2</v>
      </c>
      <c r="G14" s="7" t="s">
        <v>2</v>
      </c>
      <c r="H14" s="7" t="s">
        <v>2</v>
      </c>
      <c r="I14" s="8">
        <v>0</v>
      </c>
      <c r="J14" s="8">
        <v>0</v>
      </c>
      <c r="K14" s="8">
        <v>0</v>
      </c>
      <c r="L14" s="8">
        <v>0</v>
      </c>
    </row>
    <row r="15" spans="1:12" ht="12.95" customHeight="1" x14ac:dyDescent="0.25">
      <c r="A15" s="7" t="s">
        <v>2</v>
      </c>
      <c r="B15" s="7" t="s">
        <v>2179</v>
      </c>
      <c r="C15" s="7" t="s">
        <v>2</v>
      </c>
      <c r="D15" s="7" t="s">
        <v>2</v>
      </c>
      <c r="E15" s="7" t="s">
        <v>2</v>
      </c>
      <c r="F15" s="7" t="s">
        <v>2</v>
      </c>
      <c r="G15" s="7" t="s">
        <v>2</v>
      </c>
      <c r="H15" s="7" t="s">
        <v>2</v>
      </c>
      <c r="I15" s="8">
        <v>0</v>
      </c>
      <c r="J15" s="8">
        <v>0</v>
      </c>
      <c r="K15" s="8">
        <v>0</v>
      </c>
      <c r="L15" s="8">
        <v>0</v>
      </c>
    </row>
    <row r="16" spans="1:12" ht="12.95" customHeight="1" x14ac:dyDescent="0.25">
      <c r="A16" s="7" t="s">
        <v>2</v>
      </c>
      <c r="B16" s="7" t="s">
        <v>2114</v>
      </c>
      <c r="C16" s="7" t="s">
        <v>2</v>
      </c>
      <c r="D16" s="7" t="s">
        <v>2</v>
      </c>
      <c r="E16" s="7" t="s">
        <v>2</v>
      </c>
      <c r="F16" s="7" t="s">
        <v>2</v>
      </c>
      <c r="G16" s="7" t="s">
        <v>2</v>
      </c>
      <c r="H16" s="7" t="s">
        <v>2</v>
      </c>
      <c r="I16" s="8">
        <v>0</v>
      </c>
      <c r="J16" s="8">
        <v>0</v>
      </c>
      <c r="K16" s="8">
        <v>0</v>
      </c>
      <c r="L16" s="8">
        <v>0</v>
      </c>
    </row>
    <row r="17" spans="1:12" ht="12.95" customHeight="1" x14ac:dyDescent="0.25">
      <c r="A17" s="7" t="s">
        <v>2</v>
      </c>
      <c r="B17" s="7" t="s">
        <v>134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8">
        <v>0</v>
      </c>
      <c r="J17" s="8">
        <v>0</v>
      </c>
      <c r="K17" s="8">
        <v>0</v>
      </c>
      <c r="L17" s="8">
        <v>0</v>
      </c>
    </row>
    <row r="18" spans="1:12" ht="12.95" customHeight="1" x14ac:dyDescent="0.25">
      <c r="A18" s="7" t="s">
        <v>2</v>
      </c>
      <c r="B18" s="7" t="s">
        <v>2177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8">
        <v>0</v>
      </c>
      <c r="J18" s="8">
        <v>0</v>
      </c>
      <c r="K18" s="8">
        <v>0</v>
      </c>
      <c r="L18" s="8">
        <v>0</v>
      </c>
    </row>
    <row r="19" spans="1:12" ht="12.95" customHeight="1" x14ac:dyDescent="0.25">
      <c r="A19" s="7" t="s">
        <v>2</v>
      </c>
      <c r="B19" s="7" t="s">
        <v>2180</v>
      </c>
      <c r="C19" s="7" t="s">
        <v>2</v>
      </c>
      <c r="D19" s="7" t="s">
        <v>2</v>
      </c>
      <c r="E19" s="7" t="s">
        <v>2</v>
      </c>
      <c r="F19" s="7" t="s">
        <v>2</v>
      </c>
      <c r="G19" s="7" t="s">
        <v>2</v>
      </c>
      <c r="H19" s="7" t="s">
        <v>2</v>
      </c>
      <c r="I19" s="8">
        <v>0</v>
      </c>
      <c r="J19" s="8">
        <v>0</v>
      </c>
      <c r="K19" s="8">
        <v>0</v>
      </c>
      <c r="L19" s="8">
        <v>0</v>
      </c>
    </row>
    <row r="20" spans="1:12" ht="12.95" customHeight="1" x14ac:dyDescent="0.25">
      <c r="A20" s="7" t="s">
        <v>2</v>
      </c>
      <c r="B20" s="7" t="s">
        <v>2179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8">
        <v>0</v>
      </c>
      <c r="J20" s="8">
        <v>0</v>
      </c>
      <c r="K20" s="8">
        <v>0</v>
      </c>
      <c r="L20" s="8">
        <v>0</v>
      </c>
    </row>
    <row r="21" spans="1:12" ht="12.95" customHeight="1" x14ac:dyDescent="0.25">
      <c r="A21" s="7" t="s">
        <v>2</v>
      </c>
      <c r="B21" s="7" t="s">
        <v>2181</v>
      </c>
      <c r="C21" s="7" t="s">
        <v>2</v>
      </c>
      <c r="D21" s="7" t="s">
        <v>2</v>
      </c>
      <c r="E21" s="7" t="s">
        <v>2</v>
      </c>
      <c r="F21" s="7" t="s">
        <v>2</v>
      </c>
      <c r="G21" s="7" t="s">
        <v>2</v>
      </c>
      <c r="H21" s="7" t="s">
        <v>2</v>
      </c>
      <c r="I21" s="8">
        <v>0</v>
      </c>
      <c r="J21" s="8">
        <v>0</v>
      </c>
      <c r="K21" s="8">
        <v>0</v>
      </c>
      <c r="L21" s="8">
        <v>0</v>
      </c>
    </row>
    <row r="22" spans="1:12" ht="12.95" customHeight="1" x14ac:dyDescent="0.25">
      <c r="A22" s="7" t="s">
        <v>2</v>
      </c>
      <c r="B22" s="7" t="s">
        <v>2114</v>
      </c>
      <c r="C22" s="7" t="s">
        <v>2</v>
      </c>
      <c r="D22" s="7" t="s">
        <v>2</v>
      </c>
      <c r="E22" s="7" t="s">
        <v>2</v>
      </c>
      <c r="F22" s="7" t="s">
        <v>2</v>
      </c>
      <c r="G22" s="7" t="s">
        <v>2</v>
      </c>
      <c r="H22" s="7" t="s">
        <v>2</v>
      </c>
      <c r="I22" s="8">
        <v>0</v>
      </c>
      <c r="J22" s="8">
        <v>0</v>
      </c>
      <c r="K22" s="8">
        <v>0</v>
      </c>
      <c r="L22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rightToLeft="1" workbookViewId="0">
      <pane ySplit="10" topLeftCell="A11" activePane="bottomLeft" state="frozen"/>
      <selection pane="bottomLeft" activeCell="G3" sqref="G3:J3"/>
    </sheetView>
  </sheetViews>
  <sheetFormatPr defaultRowHeight="12.75" x14ac:dyDescent="0.2"/>
  <cols>
    <col min="2" max="2" width="27.42578125" customWidth="1"/>
    <col min="3" max="3" width="15.42578125" customWidth="1"/>
    <col min="4" max="4" width="7.42578125" customWidth="1"/>
    <col min="5" max="5" width="11.7109375" customWidth="1"/>
    <col min="6" max="6" width="10.28515625" customWidth="1"/>
    <col min="7" max="7" width="8.85546875" customWidth="1"/>
    <col min="8" max="8" width="18.85546875" customWidth="1"/>
    <col min="9" max="9" width="10" customWidth="1"/>
    <col min="10" max="10" width="17.5703125" customWidth="1"/>
    <col min="11" max="11" width="16.7109375" customWidth="1"/>
  </cols>
  <sheetData>
    <row r="1" spans="1:11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1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1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1" ht="20.100000000000001" customHeight="1" x14ac:dyDescent="0.25">
      <c r="A4" s="6" t="s">
        <v>2</v>
      </c>
    </row>
    <row r="5" spans="1:11" ht="20.100000000000001" customHeight="1" x14ac:dyDescent="0.25">
      <c r="A5" s="6" t="s">
        <v>2</v>
      </c>
    </row>
    <row r="6" spans="1:11" ht="20.100000000000001" customHeight="1" x14ac:dyDescent="0.25">
      <c r="A6" s="6" t="s">
        <v>2</v>
      </c>
    </row>
    <row r="7" spans="1:11" ht="20.100000000000001" customHeight="1" x14ac:dyDescent="0.25">
      <c r="A7" s="6" t="s">
        <v>2</v>
      </c>
    </row>
    <row r="8" spans="1:11" ht="20.100000000000001" customHeight="1" x14ac:dyDescent="0.25">
      <c r="A8" s="6" t="s">
        <v>2</v>
      </c>
    </row>
    <row r="9" spans="1:11" ht="15" customHeight="1" x14ac:dyDescent="0.2">
      <c r="A9" s="1" t="s">
        <v>2</v>
      </c>
      <c r="B9" s="1" t="s">
        <v>63</v>
      </c>
      <c r="C9" s="1" t="s">
        <v>64</v>
      </c>
      <c r="D9" s="1" t="s">
        <v>135</v>
      </c>
      <c r="E9" s="1" t="s">
        <v>288</v>
      </c>
      <c r="F9" s="1" t="s">
        <v>41</v>
      </c>
      <c r="G9" s="1" t="s">
        <v>138</v>
      </c>
      <c r="H9" s="1" t="s">
        <v>139</v>
      </c>
      <c r="I9" s="1" t="s">
        <v>70</v>
      </c>
      <c r="J9" s="1" t="s">
        <v>71</v>
      </c>
      <c r="K9" s="1" t="s">
        <v>142</v>
      </c>
    </row>
    <row r="10" spans="1:11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144</v>
      </c>
      <c r="I10" s="1" t="s">
        <v>8</v>
      </c>
      <c r="J10" s="1" t="s">
        <v>9</v>
      </c>
      <c r="K10" s="1" t="s">
        <v>9</v>
      </c>
    </row>
    <row r="11" spans="1:11" ht="12.95" customHeight="1" x14ac:dyDescent="0.25">
      <c r="A11" s="7" t="s">
        <v>2</v>
      </c>
      <c r="B11" s="7" t="s">
        <v>2182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8">
        <f>I13+I12</f>
        <v>3049.23</v>
      </c>
      <c r="J11" s="8">
        <v>100</v>
      </c>
      <c r="K11" s="8">
        <f>I11/'סכום נכסי הקרן'!$C$43*100</f>
        <v>7.5932163094047725E-2</v>
      </c>
    </row>
    <row r="12" spans="1:11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8">
        <v>0</v>
      </c>
      <c r="J12" s="8">
        <v>0</v>
      </c>
      <c r="K12" s="8">
        <f>I12/'סכום נכסי הקרן'!$C$43*100</f>
        <v>0</v>
      </c>
    </row>
    <row r="13" spans="1:11" ht="12.95" customHeight="1" x14ac:dyDescent="0.25">
      <c r="A13" s="7" t="s">
        <v>2</v>
      </c>
      <c r="B13" s="7" t="s">
        <v>134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8">
        <f>SUM(I14:I23)</f>
        <v>3049.23</v>
      </c>
      <c r="J13" s="8">
        <v>100</v>
      </c>
      <c r="K13" s="8">
        <f>I13/'סכום נכסי הקרן'!$C$43*100</f>
        <v>7.5932163094047725E-2</v>
      </c>
    </row>
    <row r="14" spans="1:11" ht="12.95" customHeight="1" x14ac:dyDescent="0.2">
      <c r="A14" s="2" t="s">
        <v>2</v>
      </c>
      <c r="B14" s="2" t="s">
        <v>2183</v>
      </c>
      <c r="C14" s="2" t="s">
        <v>2184</v>
      </c>
      <c r="D14" s="2" t="s">
        <v>2185</v>
      </c>
      <c r="E14" s="2" t="s">
        <v>758</v>
      </c>
      <c r="F14" s="2" t="s">
        <v>43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ht="12.95" customHeight="1" x14ac:dyDescent="0.2">
      <c r="A15" s="2" t="s">
        <v>2</v>
      </c>
      <c r="B15" s="2" t="s">
        <v>2186</v>
      </c>
      <c r="C15" s="2" t="s">
        <v>2187</v>
      </c>
      <c r="D15" s="2" t="s">
        <v>2185</v>
      </c>
      <c r="E15" s="2" t="s">
        <v>758</v>
      </c>
      <c r="F15" s="2" t="s">
        <v>49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 ht="12.95" customHeight="1" x14ac:dyDescent="0.2">
      <c r="A16" s="2" t="s">
        <v>2</v>
      </c>
      <c r="B16" s="2" t="s">
        <v>2188</v>
      </c>
      <c r="C16" s="2" t="s">
        <v>2189</v>
      </c>
      <c r="D16" s="2" t="s">
        <v>283</v>
      </c>
      <c r="E16" s="2" t="s">
        <v>758</v>
      </c>
      <c r="F16" s="2" t="s">
        <v>45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ht="12.95" customHeight="1" x14ac:dyDescent="0.2">
      <c r="A17" s="2" t="s">
        <v>2</v>
      </c>
      <c r="B17" s="2" t="s">
        <v>2190</v>
      </c>
      <c r="C17" s="2" t="s">
        <v>2191</v>
      </c>
      <c r="D17" s="2" t="s">
        <v>2185</v>
      </c>
      <c r="E17" s="2" t="s">
        <v>758</v>
      </c>
      <c r="F17" s="2" t="s">
        <v>43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1:11" ht="12.95" customHeight="1" x14ac:dyDescent="0.2">
      <c r="A18" s="2" t="s">
        <v>2</v>
      </c>
      <c r="B18" s="2" t="s">
        <v>2192</v>
      </c>
      <c r="C18" s="2" t="s">
        <v>2193</v>
      </c>
      <c r="D18" s="2" t="s">
        <v>2185</v>
      </c>
      <c r="E18" s="2" t="s">
        <v>758</v>
      </c>
      <c r="F18" s="2" t="s">
        <v>43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</row>
    <row r="19" spans="1:11" ht="12.95" customHeight="1" x14ac:dyDescent="0.2">
      <c r="A19" s="2" t="s">
        <v>2</v>
      </c>
      <c r="B19" s="2" t="s">
        <v>2194</v>
      </c>
      <c r="C19" s="2" t="s">
        <v>2195</v>
      </c>
      <c r="D19" s="2" t="s">
        <v>2185</v>
      </c>
      <c r="E19" s="2" t="s">
        <v>758</v>
      </c>
      <c r="F19" s="2" t="s">
        <v>43</v>
      </c>
      <c r="G19" s="4">
        <v>-388.19</v>
      </c>
      <c r="H19" s="4">
        <v>-128120</v>
      </c>
      <c r="I19" s="4">
        <v>497.35</v>
      </c>
      <c r="J19" s="4">
        <v>11.59</v>
      </c>
      <c r="K19" s="4">
        <v>0.01</v>
      </c>
    </row>
    <row r="20" spans="1:11" ht="12.95" customHeight="1" x14ac:dyDescent="0.2">
      <c r="A20" s="2" t="s">
        <v>2</v>
      </c>
      <c r="B20" s="2" t="s">
        <v>2196</v>
      </c>
      <c r="C20" s="2" t="s">
        <v>2486</v>
      </c>
      <c r="D20" s="2" t="s">
        <v>2185</v>
      </c>
      <c r="E20" s="2" t="s">
        <v>758</v>
      </c>
      <c r="F20" s="2" t="s">
        <v>49</v>
      </c>
      <c r="G20" s="4">
        <v>24</v>
      </c>
      <c r="H20" s="4">
        <v>120551379.17</v>
      </c>
      <c r="I20" s="4">
        <v>289.32</v>
      </c>
      <c r="J20" s="4">
        <v>10.02</v>
      </c>
      <c r="K20" s="4">
        <v>0.01</v>
      </c>
    </row>
    <row r="21" spans="1:11" ht="12.95" customHeight="1" x14ac:dyDescent="0.2">
      <c r="A21" s="2" t="s">
        <v>2</v>
      </c>
      <c r="B21" s="2" t="s">
        <v>2197</v>
      </c>
      <c r="C21" s="2" t="s">
        <v>2198</v>
      </c>
      <c r="D21" s="2" t="s">
        <v>2185</v>
      </c>
      <c r="E21" s="2" t="s">
        <v>758</v>
      </c>
      <c r="F21" s="2" t="s">
        <v>43</v>
      </c>
      <c r="G21" s="4">
        <v>134</v>
      </c>
      <c r="H21" s="4">
        <v>-439347.48</v>
      </c>
      <c r="I21" s="4">
        <v>-588.73</v>
      </c>
      <c r="J21" s="4">
        <v>-20.399999999999999</v>
      </c>
      <c r="K21" s="4">
        <v>-0.01</v>
      </c>
    </row>
    <row r="22" spans="1:11" ht="12.95" customHeight="1" x14ac:dyDescent="0.2">
      <c r="A22" s="2" t="s">
        <v>2</v>
      </c>
      <c r="B22" s="2" t="s">
        <v>2199</v>
      </c>
      <c r="C22" s="2" t="s">
        <v>2189</v>
      </c>
      <c r="D22" s="2" t="s">
        <v>283</v>
      </c>
      <c r="E22" s="2" t="s">
        <v>758</v>
      </c>
      <c r="F22" s="2" t="s">
        <v>45</v>
      </c>
      <c r="G22" s="4">
        <v>624</v>
      </c>
      <c r="H22" s="4">
        <v>154587.32999999999</v>
      </c>
      <c r="I22" s="4">
        <v>964.62</v>
      </c>
      <c r="J22" s="4">
        <v>33.42</v>
      </c>
      <c r="K22" s="4">
        <v>0.02</v>
      </c>
    </row>
    <row r="23" spans="1:11" ht="12.95" customHeight="1" x14ac:dyDescent="0.2">
      <c r="A23" s="2" t="s">
        <v>2</v>
      </c>
      <c r="B23" s="2" t="s">
        <v>2200</v>
      </c>
      <c r="C23" s="2" t="s">
        <v>2201</v>
      </c>
      <c r="D23" s="2" t="s">
        <v>2185</v>
      </c>
      <c r="E23" s="2" t="s">
        <v>758</v>
      </c>
      <c r="F23" s="2" t="s">
        <v>43</v>
      </c>
      <c r="G23" s="4">
        <v>232</v>
      </c>
      <c r="H23" s="4">
        <v>813217.78</v>
      </c>
      <c r="I23" s="4">
        <v>1886.67</v>
      </c>
      <c r="J23" s="4">
        <v>65.36</v>
      </c>
      <c r="K23" s="4">
        <v>0.05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32.85546875" customWidth="1"/>
    <col min="3" max="3" width="9.28515625" customWidth="1"/>
    <col min="4" max="4" width="6.5703125" customWidth="1"/>
    <col min="5" max="5" width="4.42578125" customWidth="1"/>
    <col min="6" max="6" width="6.42578125" customWidth="1"/>
    <col min="7" max="7" width="12.42578125" customWidth="1"/>
    <col min="8" max="8" width="5" customWidth="1"/>
    <col min="9" max="9" width="7.28515625" customWidth="1"/>
    <col min="10" max="10" width="9" customWidth="1"/>
    <col min="11" max="11" width="9.85546875" customWidth="1"/>
    <col min="12" max="12" width="15" customWidth="1"/>
    <col min="13" max="13" width="8.85546875" customWidth="1"/>
    <col min="14" max="14" width="10" customWidth="1"/>
    <col min="15" max="15" width="19.140625" customWidth="1"/>
    <col min="16" max="16" width="17.5703125" customWidth="1"/>
    <col min="17" max="17" width="16.7109375" customWidth="1"/>
  </cols>
  <sheetData>
    <row r="1" spans="1:17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7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7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7" ht="20.100000000000001" customHeight="1" x14ac:dyDescent="0.25">
      <c r="A4" s="6" t="s">
        <v>2</v>
      </c>
    </row>
    <row r="5" spans="1:17" ht="20.100000000000001" customHeight="1" x14ac:dyDescent="0.25">
      <c r="A5" s="6" t="s">
        <v>2</v>
      </c>
    </row>
    <row r="6" spans="1:17" ht="20.100000000000001" customHeight="1" x14ac:dyDescent="0.25">
      <c r="A6" s="6" t="s">
        <v>2</v>
      </c>
    </row>
    <row r="7" spans="1:17" ht="20.100000000000001" customHeight="1" x14ac:dyDescent="0.25">
      <c r="A7" s="6" t="s">
        <v>2</v>
      </c>
    </row>
    <row r="8" spans="1:17" ht="20.100000000000001" customHeight="1" x14ac:dyDescent="0.25">
      <c r="A8" s="6" t="s">
        <v>2</v>
      </c>
    </row>
    <row r="9" spans="1:17" ht="15" customHeight="1" x14ac:dyDescent="0.2">
      <c r="A9" s="1" t="s">
        <v>2</v>
      </c>
      <c r="B9" s="1" t="s">
        <v>63</v>
      </c>
      <c r="C9" s="1" t="s">
        <v>64</v>
      </c>
      <c r="D9" s="1" t="s">
        <v>2202</v>
      </c>
      <c r="E9" s="1" t="s">
        <v>66</v>
      </c>
      <c r="F9" s="1" t="s">
        <v>67</v>
      </c>
      <c r="G9" s="1" t="s">
        <v>136</v>
      </c>
      <c r="H9" s="1" t="s">
        <v>137</v>
      </c>
      <c r="I9" s="1" t="s">
        <v>41</v>
      </c>
      <c r="J9" s="1" t="s">
        <v>68</v>
      </c>
      <c r="K9" s="1" t="s">
        <v>69</v>
      </c>
      <c r="L9" s="1" t="s">
        <v>138</v>
      </c>
      <c r="M9" s="1" t="s">
        <v>139</v>
      </c>
      <c r="N9" s="1" t="s">
        <v>70</v>
      </c>
      <c r="O9" s="1" t="s">
        <v>141</v>
      </c>
      <c r="P9" s="1" t="s">
        <v>71</v>
      </c>
      <c r="Q9" s="1" t="s">
        <v>142</v>
      </c>
    </row>
    <row r="10" spans="1:17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143</v>
      </c>
      <c r="I10" s="1" t="s">
        <v>2</v>
      </c>
      <c r="J10" s="1" t="s">
        <v>9</v>
      </c>
      <c r="K10" s="1" t="s">
        <v>9</v>
      </c>
      <c r="L10" s="1" t="s">
        <v>2</v>
      </c>
      <c r="M10" s="1" t="s">
        <v>144</v>
      </c>
      <c r="N10" s="1" t="s">
        <v>8</v>
      </c>
      <c r="O10" s="1" t="s">
        <v>9</v>
      </c>
      <c r="P10" s="1" t="s">
        <v>9</v>
      </c>
      <c r="Q10" s="1" t="s">
        <v>9</v>
      </c>
    </row>
    <row r="11" spans="1:17" ht="12.95" customHeight="1" x14ac:dyDescent="0.25">
      <c r="A11" s="7" t="s">
        <v>2</v>
      </c>
      <c r="B11" s="7" t="s">
        <v>2203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8">
        <v>0.32</v>
      </c>
      <c r="I11" s="7" t="s">
        <v>2</v>
      </c>
      <c r="J11" s="7" t="s">
        <v>2</v>
      </c>
      <c r="K11" s="8">
        <v>4.57</v>
      </c>
      <c r="L11" s="7" t="s">
        <v>2</v>
      </c>
      <c r="M11" s="7" t="s">
        <v>2</v>
      </c>
      <c r="N11" s="8">
        <v>3462.35</v>
      </c>
      <c r="O11" s="8">
        <v>1.8</v>
      </c>
      <c r="P11" s="8">
        <v>100</v>
      </c>
      <c r="Q11" s="8">
        <v>0.09</v>
      </c>
    </row>
    <row r="12" spans="1:17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8">
        <v>0.32</v>
      </c>
      <c r="I12" s="7" t="s">
        <v>2</v>
      </c>
      <c r="J12" s="7" t="s">
        <v>2</v>
      </c>
      <c r="K12" s="8">
        <v>4.57</v>
      </c>
      <c r="L12" s="7" t="s">
        <v>2</v>
      </c>
      <c r="M12" s="7" t="s">
        <v>2</v>
      </c>
      <c r="N12" s="8">
        <v>3462.35</v>
      </c>
      <c r="O12" s="8">
        <v>1.8</v>
      </c>
      <c r="P12" s="8">
        <v>100</v>
      </c>
      <c r="Q12" s="8">
        <v>0.09</v>
      </c>
    </row>
    <row r="13" spans="1:17" ht="12.95" customHeight="1" x14ac:dyDescent="0.25">
      <c r="A13" s="7" t="s">
        <v>2</v>
      </c>
      <c r="B13" s="7" t="s">
        <v>2204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8">
        <v>0</v>
      </c>
      <c r="I13" s="7" t="s">
        <v>2</v>
      </c>
      <c r="J13" s="7" t="s">
        <v>2</v>
      </c>
      <c r="K13" s="8">
        <v>0</v>
      </c>
      <c r="L13" s="7" t="s">
        <v>2</v>
      </c>
      <c r="M13" s="7" t="s">
        <v>2</v>
      </c>
      <c r="N13" s="8">
        <v>0</v>
      </c>
      <c r="O13" s="8">
        <v>0</v>
      </c>
      <c r="P13" s="8">
        <v>0</v>
      </c>
      <c r="Q13" s="8">
        <v>0</v>
      </c>
    </row>
    <row r="14" spans="1:17" ht="12.95" customHeight="1" x14ac:dyDescent="0.25">
      <c r="A14" s="7" t="s">
        <v>2</v>
      </c>
      <c r="B14" s="7" t="s">
        <v>2205</v>
      </c>
      <c r="C14" s="7" t="s">
        <v>2</v>
      </c>
      <c r="D14" s="7" t="s">
        <v>2</v>
      </c>
      <c r="E14" s="7" t="s">
        <v>2</v>
      </c>
      <c r="F14" s="7" t="s">
        <v>2</v>
      </c>
      <c r="G14" s="7" t="s">
        <v>2</v>
      </c>
      <c r="H14" s="8">
        <v>0</v>
      </c>
      <c r="I14" s="7" t="s">
        <v>2</v>
      </c>
      <c r="J14" s="7" t="s">
        <v>2</v>
      </c>
      <c r="K14" s="8">
        <v>0</v>
      </c>
      <c r="L14" s="7" t="s">
        <v>2</v>
      </c>
      <c r="M14" s="7" t="s">
        <v>2</v>
      </c>
      <c r="N14" s="8">
        <v>0</v>
      </c>
      <c r="O14" s="8">
        <v>0</v>
      </c>
      <c r="P14" s="8">
        <v>0</v>
      </c>
      <c r="Q14" s="8">
        <v>0</v>
      </c>
    </row>
    <row r="15" spans="1:17" ht="12.95" customHeight="1" x14ac:dyDescent="0.25">
      <c r="A15" s="7" t="s">
        <v>2</v>
      </c>
      <c r="B15" s="7" t="s">
        <v>2206</v>
      </c>
      <c r="C15" s="7" t="s">
        <v>2</v>
      </c>
      <c r="D15" s="7" t="s">
        <v>2</v>
      </c>
      <c r="E15" s="7" t="s">
        <v>2</v>
      </c>
      <c r="F15" s="7" t="s">
        <v>2</v>
      </c>
      <c r="G15" s="7" t="s">
        <v>2</v>
      </c>
      <c r="H15" s="8">
        <v>0.32</v>
      </c>
      <c r="I15" s="7" t="s">
        <v>2</v>
      </c>
      <c r="J15" s="7" t="s">
        <v>2</v>
      </c>
      <c r="K15" s="8">
        <v>4.57</v>
      </c>
      <c r="L15" s="7" t="s">
        <v>2</v>
      </c>
      <c r="M15" s="7" t="s">
        <v>2</v>
      </c>
      <c r="N15" s="8">
        <v>3462.35</v>
      </c>
      <c r="O15" s="8">
        <v>1.8</v>
      </c>
      <c r="P15" s="8">
        <v>100</v>
      </c>
      <c r="Q15" s="8">
        <v>0.09</v>
      </c>
    </row>
    <row r="16" spans="1:17" ht="12.95" customHeight="1" x14ac:dyDescent="0.2">
      <c r="A16" s="2" t="s">
        <v>2</v>
      </c>
      <c r="B16" s="2" t="s">
        <v>2207</v>
      </c>
      <c r="C16" s="2" t="s">
        <v>2208</v>
      </c>
      <c r="D16" s="2" t="s">
        <v>2209</v>
      </c>
      <c r="E16" s="2" t="s">
        <v>699</v>
      </c>
      <c r="F16" s="2" t="s">
        <v>371</v>
      </c>
      <c r="G16" s="2" t="s">
        <v>2210</v>
      </c>
      <c r="H16" s="4">
        <v>0.46</v>
      </c>
      <c r="I16" s="2" t="s">
        <v>79</v>
      </c>
      <c r="J16" s="4">
        <v>4.0999999999999996</v>
      </c>
      <c r="K16" s="4">
        <v>5.05</v>
      </c>
      <c r="L16" s="4">
        <v>1711703.07</v>
      </c>
      <c r="M16" s="4">
        <v>117.44</v>
      </c>
      <c r="N16" s="4">
        <v>2010.22</v>
      </c>
      <c r="O16" s="4">
        <v>1.1299999999999999</v>
      </c>
      <c r="P16" s="4">
        <v>58.06</v>
      </c>
      <c r="Q16" s="4">
        <v>0.05</v>
      </c>
    </row>
    <row r="17" spans="1:17" ht="12.95" customHeight="1" x14ac:dyDescent="0.2">
      <c r="A17" s="2" t="s">
        <v>2</v>
      </c>
      <c r="B17" s="2" t="s">
        <v>2211</v>
      </c>
      <c r="C17" s="2" t="s">
        <v>2212</v>
      </c>
      <c r="D17" s="2" t="s">
        <v>2209</v>
      </c>
      <c r="E17" s="2" t="s">
        <v>2213</v>
      </c>
      <c r="F17" s="2" t="s">
        <v>371</v>
      </c>
      <c r="G17" s="2" t="s">
        <v>2214</v>
      </c>
      <c r="H17" s="4">
        <v>0.13</v>
      </c>
      <c r="I17" s="2" t="s">
        <v>79</v>
      </c>
      <c r="J17" s="4">
        <v>3.9</v>
      </c>
      <c r="K17" s="4">
        <v>3.9</v>
      </c>
      <c r="L17" s="4">
        <v>2030373.43</v>
      </c>
      <c r="M17" s="4">
        <v>71.52</v>
      </c>
      <c r="N17" s="4">
        <v>1452.12</v>
      </c>
      <c r="O17" s="4">
        <v>3.55</v>
      </c>
      <c r="P17" s="4">
        <v>41.94</v>
      </c>
      <c r="Q17" s="4">
        <v>0.04</v>
      </c>
    </row>
    <row r="18" spans="1:17" ht="12.95" customHeight="1" x14ac:dyDescent="0.25">
      <c r="A18" s="7" t="s">
        <v>2</v>
      </c>
      <c r="B18" s="7" t="s">
        <v>134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8">
        <v>0</v>
      </c>
      <c r="I18" s="7" t="s">
        <v>2</v>
      </c>
      <c r="J18" s="7" t="s">
        <v>2</v>
      </c>
      <c r="K18" s="8">
        <v>0</v>
      </c>
      <c r="L18" s="7" t="s">
        <v>2</v>
      </c>
      <c r="M18" s="7" t="s">
        <v>2</v>
      </c>
      <c r="N18" s="8">
        <v>0</v>
      </c>
      <c r="O18" s="8">
        <v>0</v>
      </c>
      <c r="P18" s="8">
        <v>0</v>
      </c>
      <c r="Q18" s="8">
        <v>0</v>
      </c>
    </row>
    <row r="19" spans="1:17" ht="12.95" customHeight="1" x14ac:dyDescent="0.25">
      <c r="A19" s="7" t="s">
        <v>2</v>
      </c>
      <c r="B19" s="7" t="s">
        <v>2204</v>
      </c>
      <c r="C19" s="7" t="s">
        <v>2</v>
      </c>
      <c r="D19" s="7" t="s">
        <v>2</v>
      </c>
      <c r="E19" s="7" t="s">
        <v>2</v>
      </c>
      <c r="F19" s="7" t="s">
        <v>2</v>
      </c>
      <c r="G19" s="7" t="s">
        <v>2</v>
      </c>
      <c r="H19" s="8">
        <v>0</v>
      </c>
      <c r="I19" s="7" t="s">
        <v>2</v>
      </c>
      <c r="J19" s="7" t="s">
        <v>2</v>
      </c>
      <c r="K19" s="8">
        <v>0</v>
      </c>
      <c r="L19" s="7" t="s">
        <v>2</v>
      </c>
      <c r="M19" s="7" t="s">
        <v>2</v>
      </c>
      <c r="N19" s="8">
        <v>0</v>
      </c>
      <c r="O19" s="8">
        <v>0</v>
      </c>
      <c r="P19" s="8">
        <v>0</v>
      </c>
      <c r="Q19" s="8">
        <v>0</v>
      </c>
    </row>
    <row r="20" spans="1:17" ht="12.95" customHeight="1" x14ac:dyDescent="0.25">
      <c r="A20" s="7" t="s">
        <v>2</v>
      </c>
      <c r="B20" s="7" t="s">
        <v>2205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8">
        <v>0</v>
      </c>
      <c r="I20" s="7" t="s">
        <v>2</v>
      </c>
      <c r="J20" s="7" t="s">
        <v>2</v>
      </c>
      <c r="K20" s="8">
        <v>0</v>
      </c>
      <c r="L20" s="7" t="s">
        <v>2</v>
      </c>
      <c r="M20" s="7" t="s">
        <v>2</v>
      </c>
      <c r="N20" s="8">
        <v>0</v>
      </c>
      <c r="O20" s="8">
        <v>0</v>
      </c>
      <c r="P20" s="8">
        <v>0</v>
      </c>
      <c r="Q20" s="8">
        <v>0</v>
      </c>
    </row>
    <row r="21" spans="1:17" ht="12.95" customHeight="1" x14ac:dyDescent="0.25">
      <c r="A21" s="7" t="s">
        <v>2</v>
      </c>
      <c r="B21" s="7" t="s">
        <v>2206</v>
      </c>
      <c r="C21" s="7" t="s">
        <v>2</v>
      </c>
      <c r="D21" s="7" t="s">
        <v>2</v>
      </c>
      <c r="E21" s="7" t="s">
        <v>2</v>
      </c>
      <c r="F21" s="7" t="s">
        <v>2</v>
      </c>
      <c r="G21" s="7" t="s">
        <v>2</v>
      </c>
      <c r="H21" s="8">
        <v>0</v>
      </c>
      <c r="I21" s="7" t="s">
        <v>2</v>
      </c>
      <c r="J21" s="7" t="s">
        <v>2</v>
      </c>
      <c r="K21" s="8">
        <v>0</v>
      </c>
      <c r="L21" s="7" t="s">
        <v>2</v>
      </c>
      <c r="M21" s="7" t="s">
        <v>2</v>
      </c>
      <c r="N21" s="8">
        <v>0</v>
      </c>
      <c r="O21" s="8">
        <v>0</v>
      </c>
      <c r="P21" s="8">
        <v>0</v>
      </c>
      <c r="Q21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34.42578125" customWidth="1"/>
    <col min="3" max="3" width="7.42578125" customWidth="1"/>
    <col min="4" max="4" width="4.42578125" customWidth="1"/>
    <col min="5" max="5" width="5.85546875" customWidth="1"/>
    <col min="6" max="6" width="9" customWidth="1"/>
    <col min="7" max="7" width="5" customWidth="1"/>
    <col min="8" max="8" width="6.5703125" customWidth="1"/>
    <col min="9" max="9" width="9" customWidth="1"/>
    <col min="10" max="10" width="9.85546875" customWidth="1"/>
    <col min="11" max="11" width="6.5703125" customWidth="1"/>
    <col min="12" max="12" width="5.140625" customWidth="1"/>
    <col min="13" max="13" width="6.5703125" customWidth="1"/>
    <col min="14" max="14" width="19.140625" customWidth="1"/>
    <col min="15" max="15" width="17.5703125" customWidth="1"/>
    <col min="16" max="16" width="16.7109375" customWidth="1"/>
  </cols>
  <sheetData>
    <row r="1" spans="1:16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6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6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6" ht="20.100000000000001" customHeight="1" x14ac:dyDescent="0.25">
      <c r="A4" s="6" t="s">
        <v>2</v>
      </c>
    </row>
    <row r="5" spans="1:16" ht="20.100000000000001" customHeight="1" x14ac:dyDescent="0.25">
      <c r="A5" s="6" t="s">
        <v>2</v>
      </c>
    </row>
    <row r="6" spans="1:16" ht="20.100000000000001" customHeight="1" x14ac:dyDescent="0.25">
      <c r="A6" s="6" t="s">
        <v>2</v>
      </c>
    </row>
    <row r="7" spans="1:16" ht="20.100000000000001" customHeight="1" x14ac:dyDescent="0.25">
      <c r="A7" s="6" t="s">
        <v>2</v>
      </c>
    </row>
    <row r="8" spans="1:16" ht="20.100000000000001" customHeight="1" x14ac:dyDescent="0.25">
      <c r="A8" s="6" t="s">
        <v>2</v>
      </c>
    </row>
    <row r="9" spans="1:16" ht="15" customHeight="1" x14ac:dyDescent="0.2">
      <c r="A9" s="1" t="s">
        <v>2</v>
      </c>
      <c r="B9" s="1" t="s">
        <v>63</v>
      </c>
      <c r="C9" s="1" t="s">
        <v>64</v>
      </c>
      <c r="D9" s="1" t="s">
        <v>66</v>
      </c>
      <c r="E9" s="1" t="s">
        <v>67</v>
      </c>
      <c r="F9" s="1" t="s">
        <v>136</v>
      </c>
      <c r="G9" s="1" t="s">
        <v>137</v>
      </c>
      <c r="H9" s="1" t="s">
        <v>41</v>
      </c>
      <c r="I9" s="1" t="s">
        <v>68</v>
      </c>
      <c r="J9" s="1" t="s">
        <v>69</v>
      </c>
      <c r="K9" s="1" t="s">
        <v>138</v>
      </c>
      <c r="L9" s="1" t="s">
        <v>139</v>
      </c>
      <c r="M9" s="1" t="s">
        <v>70</v>
      </c>
      <c r="N9" s="1" t="s">
        <v>141</v>
      </c>
      <c r="O9" s="1" t="s">
        <v>71</v>
      </c>
      <c r="P9" s="1" t="s">
        <v>142</v>
      </c>
    </row>
    <row r="10" spans="1:16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143</v>
      </c>
      <c r="H10" s="1" t="s">
        <v>2</v>
      </c>
      <c r="I10" s="1" t="s">
        <v>9</v>
      </c>
      <c r="J10" s="1" t="s">
        <v>9</v>
      </c>
      <c r="K10" s="1" t="s">
        <v>2</v>
      </c>
      <c r="L10" s="1" t="s">
        <v>144</v>
      </c>
      <c r="M10" s="1" t="s">
        <v>8</v>
      </c>
      <c r="N10" s="1" t="s">
        <v>9</v>
      </c>
      <c r="O10" s="1" t="s">
        <v>9</v>
      </c>
      <c r="P10" s="1" t="s">
        <v>9</v>
      </c>
    </row>
    <row r="11" spans="1:16" ht="12.95" customHeight="1" x14ac:dyDescent="0.25">
      <c r="A11" s="7" t="s">
        <v>2</v>
      </c>
      <c r="B11" s="7" t="s">
        <v>145</v>
      </c>
      <c r="C11" s="7" t="s">
        <v>2</v>
      </c>
      <c r="D11" s="7" t="s">
        <v>2</v>
      </c>
      <c r="E11" s="7" t="s">
        <v>2</v>
      </c>
      <c r="F11" s="7" t="s">
        <v>2</v>
      </c>
      <c r="G11" s="8">
        <v>0</v>
      </c>
      <c r="H11" s="7" t="s">
        <v>2</v>
      </c>
      <c r="I11" s="7" t="s">
        <v>2</v>
      </c>
      <c r="J11" s="8">
        <v>0</v>
      </c>
      <c r="K11" s="7" t="s">
        <v>2</v>
      </c>
      <c r="L11" s="7" t="s">
        <v>2</v>
      </c>
      <c r="M11" s="8">
        <v>0</v>
      </c>
      <c r="N11" s="8">
        <v>0</v>
      </c>
      <c r="O11" s="8">
        <v>0</v>
      </c>
      <c r="P11" s="8">
        <v>0</v>
      </c>
    </row>
    <row r="12" spans="1:16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8">
        <v>0</v>
      </c>
      <c r="H12" s="7" t="s">
        <v>2</v>
      </c>
      <c r="I12" s="7" t="s">
        <v>2</v>
      </c>
      <c r="J12" s="8">
        <v>0</v>
      </c>
      <c r="K12" s="7" t="s">
        <v>2</v>
      </c>
      <c r="L12" s="7" t="s">
        <v>2</v>
      </c>
      <c r="M12" s="8">
        <v>0</v>
      </c>
      <c r="N12" s="8">
        <v>0</v>
      </c>
      <c r="O12" s="8">
        <v>0</v>
      </c>
      <c r="P12" s="8">
        <v>0</v>
      </c>
    </row>
    <row r="13" spans="1:16" ht="12.95" customHeight="1" x14ac:dyDescent="0.25">
      <c r="A13" s="7" t="s">
        <v>2</v>
      </c>
      <c r="B13" s="7" t="s">
        <v>134</v>
      </c>
      <c r="C13" s="7" t="s">
        <v>2</v>
      </c>
      <c r="D13" s="7" t="s">
        <v>2</v>
      </c>
      <c r="E13" s="7" t="s">
        <v>2</v>
      </c>
      <c r="F13" s="7" t="s">
        <v>2</v>
      </c>
      <c r="G13" s="8">
        <v>0</v>
      </c>
      <c r="H13" s="7" t="s">
        <v>2</v>
      </c>
      <c r="I13" s="7" t="s">
        <v>2</v>
      </c>
      <c r="J13" s="8">
        <v>0</v>
      </c>
      <c r="K13" s="7" t="s">
        <v>2</v>
      </c>
      <c r="L13" s="7" t="s">
        <v>2</v>
      </c>
      <c r="M13" s="8">
        <v>0</v>
      </c>
      <c r="N13" s="8">
        <v>0</v>
      </c>
      <c r="O13" s="8">
        <v>0</v>
      </c>
      <c r="P13" s="8">
        <v>0</v>
      </c>
    </row>
    <row r="14" spans="1:16" ht="12.95" customHeight="1" x14ac:dyDescent="0.25">
      <c r="A14" s="7" t="s">
        <v>2</v>
      </c>
      <c r="B14" s="7" t="s">
        <v>2215</v>
      </c>
      <c r="C14" s="7" t="s">
        <v>2</v>
      </c>
      <c r="D14" s="7" t="s">
        <v>2</v>
      </c>
      <c r="E14" s="7" t="s">
        <v>2</v>
      </c>
      <c r="F14" s="7" t="s">
        <v>2</v>
      </c>
      <c r="G14" s="8">
        <v>0</v>
      </c>
      <c r="H14" s="7" t="s">
        <v>2</v>
      </c>
      <c r="I14" s="7" t="s">
        <v>2</v>
      </c>
      <c r="J14" s="8">
        <v>0</v>
      </c>
      <c r="K14" s="7" t="s">
        <v>2</v>
      </c>
      <c r="L14" s="7" t="s">
        <v>2</v>
      </c>
      <c r="M14" s="8">
        <v>0</v>
      </c>
      <c r="N14" s="8">
        <v>0</v>
      </c>
      <c r="O14" s="8">
        <v>0</v>
      </c>
      <c r="P14" s="8">
        <v>0</v>
      </c>
    </row>
    <row r="15" spans="1:16" ht="12.95" customHeight="1" x14ac:dyDescent="0.25">
      <c r="A15" s="7" t="s">
        <v>2</v>
      </c>
      <c r="B15" s="7" t="s">
        <v>276</v>
      </c>
      <c r="C15" s="7" t="s">
        <v>2</v>
      </c>
      <c r="D15" s="7" t="s">
        <v>2</v>
      </c>
      <c r="E15" s="7" t="s">
        <v>2</v>
      </c>
      <c r="F15" s="7" t="s">
        <v>2</v>
      </c>
      <c r="G15" s="8">
        <v>0</v>
      </c>
      <c r="H15" s="7" t="s">
        <v>2</v>
      </c>
      <c r="I15" s="7" t="s">
        <v>2</v>
      </c>
      <c r="J15" s="8">
        <v>0</v>
      </c>
      <c r="K15" s="7" t="s">
        <v>2</v>
      </c>
      <c r="L15" s="7" t="s">
        <v>2</v>
      </c>
      <c r="M15" s="8">
        <v>0</v>
      </c>
      <c r="N15" s="8">
        <v>0</v>
      </c>
      <c r="O15" s="8">
        <v>0</v>
      </c>
      <c r="P15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34.7109375" customWidth="1"/>
    <col min="3" max="4" width="7.42578125" customWidth="1"/>
    <col min="5" max="5" width="8.28515625" customWidth="1"/>
    <col min="6" max="6" width="11.7109375" customWidth="1"/>
    <col min="7" max="7" width="4.42578125" customWidth="1"/>
    <col min="8" max="8" width="5.85546875" customWidth="1"/>
    <col min="9" max="9" width="9" customWidth="1"/>
    <col min="10" max="10" width="5" customWidth="1"/>
    <col min="11" max="11" width="6.5703125" customWidth="1"/>
    <col min="12" max="12" width="9" customWidth="1"/>
    <col min="13" max="13" width="9.85546875" customWidth="1"/>
    <col min="14" max="14" width="6.5703125" customWidth="1"/>
    <col min="15" max="15" width="5.140625" customWidth="1"/>
    <col min="16" max="16" width="6.5703125" customWidth="1"/>
    <col min="17" max="17" width="15.85546875" customWidth="1"/>
    <col min="18" max="18" width="17.5703125" customWidth="1"/>
    <col min="19" max="19" width="16.7109375" customWidth="1"/>
  </cols>
  <sheetData>
    <row r="1" spans="1:19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9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9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9" ht="20.100000000000001" customHeight="1" x14ac:dyDescent="0.25">
      <c r="A4" s="6" t="s">
        <v>2</v>
      </c>
    </row>
    <row r="5" spans="1:19" ht="20.100000000000001" customHeight="1" x14ac:dyDescent="0.25">
      <c r="A5" s="6" t="s">
        <v>2</v>
      </c>
    </row>
    <row r="6" spans="1:19" ht="20.100000000000001" customHeight="1" x14ac:dyDescent="0.25">
      <c r="A6" s="6" t="s">
        <v>2</v>
      </c>
    </row>
    <row r="7" spans="1:19" ht="20.100000000000001" customHeight="1" x14ac:dyDescent="0.25">
      <c r="A7" s="6" t="s">
        <v>2</v>
      </c>
    </row>
    <row r="8" spans="1:19" ht="20.100000000000001" customHeight="1" x14ac:dyDescent="0.25">
      <c r="A8" s="6" t="s">
        <v>2</v>
      </c>
    </row>
    <row r="9" spans="1:19" ht="15" customHeight="1" x14ac:dyDescent="0.2">
      <c r="A9" s="1" t="s">
        <v>2</v>
      </c>
      <c r="B9" s="1" t="s">
        <v>63</v>
      </c>
      <c r="C9" s="1" t="s">
        <v>64</v>
      </c>
      <c r="D9" s="1" t="s">
        <v>287</v>
      </c>
      <c r="E9" s="1" t="s">
        <v>65</v>
      </c>
      <c r="F9" s="1" t="s">
        <v>288</v>
      </c>
      <c r="G9" s="1" t="s">
        <v>66</v>
      </c>
      <c r="H9" s="1" t="s">
        <v>67</v>
      </c>
      <c r="I9" s="1" t="s">
        <v>136</v>
      </c>
      <c r="J9" s="1" t="s">
        <v>137</v>
      </c>
      <c r="K9" s="1" t="s">
        <v>41</v>
      </c>
      <c r="L9" s="1" t="s">
        <v>68</v>
      </c>
      <c r="M9" s="1" t="s">
        <v>69</v>
      </c>
      <c r="N9" s="1" t="s">
        <v>138</v>
      </c>
      <c r="O9" s="1" t="s">
        <v>139</v>
      </c>
      <c r="P9" s="1" t="s">
        <v>70</v>
      </c>
      <c r="Q9" s="1" t="s">
        <v>289</v>
      </c>
      <c r="R9" s="1" t="s">
        <v>71</v>
      </c>
      <c r="S9" s="1" t="s">
        <v>142</v>
      </c>
    </row>
    <row r="10" spans="1:19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143</v>
      </c>
      <c r="K10" s="1" t="s">
        <v>2</v>
      </c>
      <c r="L10" s="1" t="s">
        <v>9</v>
      </c>
      <c r="M10" s="1" t="s">
        <v>9</v>
      </c>
      <c r="N10" s="1" t="s">
        <v>2</v>
      </c>
      <c r="O10" s="1" t="s">
        <v>144</v>
      </c>
      <c r="P10" s="1" t="s">
        <v>8</v>
      </c>
      <c r="Q10" s="1" t="s">
        <v>9</v>
      </c>
      <c r="R10" s="1" t="s">
        <v>9</v>
      </c>
      <c r="S10" s="1" t="s">
        <v>9</v>
      </c>
    </row>
    <row r="11" spans="1:19" ht="12.95" customHeight="1" x14ac:dyDescent="0.25">
      <c r="A11" s="7" t="s">
        <v>2</v>
      </c>
      <c r="B11" s="7" t="s">
        <v>2216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8">
        <v>0</v>
      </c>
      <c r="K11" s="7" t="s">
        <v>2</v>
      </c>
      <c r="L11" s="7" t="s">
        <v>2</v>
      </c>
      <c r="M11" s="8">
        <v>0</v>
      </c>
      <c r="N11" s="7" t="s">
        <v>2</v>
      </c>
      <c r="O11" s="7" t="s">
        <v>2</v>
      </c>
      <c r="P11" s="8">
        <v>0</v>
      </c>
      <c r="Q11" s="8">
        <v>0</v>
      </c>
      <c r="R11" s="8">
        <v>0</v>
      </c>
      <c r="S11" s="8">
        <v>0</v>
      </c>
    </row>
    <row r="12" spans="1:19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7" t="s">
        <v>2</v>
      </c>
      <c r="J12" s="8">
        <v>0</v>
      </c>
      <c r="K12" s="7" t="s">
        <v>2</v>
      </c>
      <c r="L12" s="7" t="s">
        <v>2</v>
      </c>
      <c r="M12" s="8">
        <v>0</v>
      </c>
      <c r="N12" s="7" t="s">
        <v>2</v>
      </c>
      <c r="O12" s="7" t="s">
        <v>2</v>
      </c>
      <c r="P12" s="8">
        <v>0</v>
      </c>
      <c r="Q12" s="8">
        <v>0</v>
      </c>
      <c r="R12" s="8">
        <v>0</v>
      </c>
      <c r="S12" s="8">
        <v>0</v>
      </c>
    </row>
    <row r="13" spans="1:19" ht="12.95" customHeight="1" x14ac:dyDescent="0.25">
      <c r="A13" s="7" t="s">
        <v>2</v>
      </c>
      <c r="B13" s="7" t="s">
        <v>2217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7" t="s">
        <v>2</v>
      </c>
      <c r="J13" s="8">
        <v>0</v>
      </c>
      <c r="K13" s="7" t="s">
        <v>2</v>
      </c>
      <c r="L13" s="7" t="s">
        <v>2</v>
      </c>
      <c r="M13" s="8">
        <v>0</v>
      </c>
      <c r="N13" s="7" t="s">
        <v>2</v>
      </c>
      <c r="O13" s="7" t="s">
        <v>2</v>
      </c>
      <c r="P13" s="8">
        <v>0</v>
      </c>
      <c r="Q13" s="8">
        <v>0</v>
      </c>
      <c r="R13" s="8">
        <v>0</v>
      </c>
      <c r="S13" s="8">
        <v>0</v>
      </c>
    </row>
    <row r="14" spans="1:19" ht="12.95" customHeight="1" x14ac:dyDescent="0.25">
      <c r="A14" s="7" t="s">
        <v>2</v>
      </c>
      <c r="B14" s="7" t="s">
        <v>2218</v>
      </c>
      <c r="C14" s="7" t="s">
        <v>2</v>
      </c>
      <c r="D14" s="7" t="s">
        <v>2</v>
      </c>
      <c r="E14" s="7" t="s">
        <v>2</v>
      </c>
      <c r="F14" s="7" t="s">
        <v>2</v>
      </c>
      <c r="G14" s="7" t="s">
        <v>2</v>
      </c>
      <c r="H14" s="7" t="s">
        <v>2</v>
      </c>
      <c r="I14" s="7" t="s">
        <v>2</v>
      </c>
      <c r="J14" s="8">
        <v>0</v>
      </c>
      <c r="K14" s="7" t="s">
        <v>2</v>
      </c>
      <c r="L14" s="7" t="s">
        <v>2</v>
      </c>
      <c r="M14" s="8">
        <v>0</v>
      </c>
      <c r="N14" s="7" t="s">
        <v>2</v>
      </c>
      <c r="O14" s="7" t="s">
        <v>2</v>
      </c>
      <c r="P14" s="8">
        <v>0</v>
      </c>
      <c r="Q14" s="8">
        <v>0</v>
      </c>
      <c r="R14" s="8">
        <v>0</v>
      </c>
      <c r="S14" s="8">
        <v>0</v>
      </c>
    </row>
    <row r="15" spans="1:19" ht="12.95" customHeight="1" x14ac:dyDescent="0.25">
      <c r="A15" s="7" t="s">
        <v>2</v>
      </c>
      <c r="B15" s="7" t="s">
        <v>2219</v>
      </c>
      <c r="C15" s="7" t="s">
        <v>2</v>
      </c>
      <c r="D15" s="7" t="s">
        <v>2</v>
      </c>
      <c r="E15" s="7" t="s">
        <v>2</v>
      </c>
      <c r="F15" s="7" t="s">
        <v>2</v>
      </c>
      <c r="G15" s="7" t="s">
        <v>2</v>
      </c>
      <c r="H15" s="7" t="s">
        <v>2</v>
      </c>
      <c r="I15" s="7" t="s">
        <v>2</v>
      </c>
      <c r="J15" s="8">
        <v>0</v>
      </c>
      <c r="K15" s="7" t="s">
        <v>2</v>
      </c>
      <c r="L15" s="7" t="s">
        <v>2</v>
      </c>
      <c r="M15" s="8">
        <v>0</v>
      </c>
      <c r="N15" s="7" t="s">
        <v>2</v>
      </c>
      <c r="O15" s="7" t="s">
        <v>2</v>
      </c>
      <c r="P15" s="8">
        <v>0</v>
      </c>
      <c r="Q15" s="8">
        <v>0</v>
      </c>
      <c r="R15" s="8">
        <v>0</v>
      </c>
      <c r="S15" s="8">
        <v>0</v>
      </c>
    </row>
    <row r="16" spans="1:19" ht="12.95" customHeight="1" x14ac:dyDescent="0.25">
      <c r="A16" s="7" t="s">
        <v>2</v>
      </c>
      <c r="B16" s="7" t="s">
        <v>2114</v>
      </c>
      <c r="C16" s="7" t="s">
        <v>2</v>
      </c>
      <c r="D16" s="7" t="s">
        <v>2</v>
      </c>
      <c r="E16" s="7" t="s">
        <v>2</v>
      </c>
      <c r="F16" s="7" t="s">
        <v>2</v>
      </c>
      <c r="G16" s="7" t="s">
        <v>2</v>
      </c>
      <c r="H16" s="7" t="s">
        <v>2</v>
      </c>
      <c r="I16" s="7" t="s">
        <v>2</v>
      </c>
      <c r="J16" s="8">
        <v>0</v>
      </c>
      <c r="K16" s="7" t="s">
        <v>2</v>
      </c>
      <c r="L16" s="7" t="s">
        <v>2</v>
      </c>
      <c r="M16" s="8">
        <v>0</v>
      </c>
      <c r="N16" s="7" t="s">
        <v>2</v>
      </c>
      <c r="O16" s="7" t="s">
        <v>2</v>
      </c>
      <c r="P16" s="8">
        <v>0</v>
      </c>
      <c r="Q16" s="8">
        <v>0</v>
      </c>
      <c r="R16" s="8">
        <v>0</v>
      </c>
      <c r="S16" s="8">
        <v>0</v>
      </c>
    </row>
    <row r="17" spans="1:19" ht="12.95" customHeight="1" x14ac:dyDescent="0.25">
      <c r="A17" s="7" t="s">
        <v>2</v>
      </c>
      <c r="B17" s="7" t="s">
        <v>134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8">
        <v>0</v>
      </c>
      <c r="K17" s="7" t="s">
        <v>2</v>
      </c>
      <c r="L17" s="7" t="s">
        <v>2</v>
      </c>
      <c r="M17" s="8">
        <v>0</v>
      </c>
      <c r="N17" s="7" t="s">
        <v>2</v>
      </c>
      <c r="O17" s="7" t="s">
        <v>2</v>
      </c>
      <c r="P17" s="8">
        <v>0</v>
      </c>
      <c r="Q17" s="8">
        <v>0</v>
      </c>
      <c r="R17" s="8">
        <v>0</v>
      </c>
      <c r="S17" s="8">
        <v>0</v>
      </c>
    </row>
    <row r="18" spans="1:19" ht="12.95" customHeight="1" x14ac:dyDescent="0.25">
      <c r="A18" s="7" t="s">
        <v>2</v>
      </c>
      <c r="B18" s="7" t="s">
        <v>2220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8">
        <v>0</v>
      </c>
      <c r="K18" s="7" t="s">
        <v>2</v>
      </c>
      <c r="L18" s="7" t="s">
        <v>2</v>
      </c>
      <c r="M18" s="8">
        <v>0</v>
      </c>
      <c r="N18" s="7" t="s">
        <v>2</v>
      </c>
      <c r="O18" s="7" t="s">
        <v>2</v>
      </c>
      <c r="P18" s="8">
        <v>0</v>
      </c>
      <c r="Q18" s="8">
        <v>0</v>
      </c>
      <c r="R18" s="8">
        <v>0</v>
      </c>
      <c r="S18" s="8">
        <v>0</v>
      </c>
    </row>
    <row r="19" spans="1:19" ht="12.95" customHeight="1" x14ac:dyDescent="0.25">
      <c r="A19" s="7" t="s">
        <v>2</v>
      </c>
      <c r="B19" s="7" t="s">
        <v>2221</v>
      </c>
      <c r="C19" s="7" t="s">
        <v>2</v>
      </c>
      <c r="D19" s="7" t="s">
        <v>2</v>
      </c>
      <c r="E19" s="7" t="s">
        <v>2</v>
      </c>
      <c r="F19" s="7" t="s">
        <v>2</v>
      </c>
      <c r="G19" s="7" t="s">
        <v>2</v>
      </c>
      <c r="H19" s="7" t="s">
        <v>2</v>
      </c>
      <c r="I19" s="7" t="s">
        <v>2</v>
      </c>
      <c r="J19" s="8">
        <v>0</v>
      </c>
      <c r="K19" s="7" t="s">
        <v>2</v>
      </c>
      <c r="L19" s="7" t="s">
        <v>2</v>
      </c>
      <c r="M19" s="8">
        <v>0</v>
      </c>
      <c r="N19" s="7" t="s">
        <v>2</v>
      </c>
      <c r="O19" s="7" t="s">
        <v>2</v>
      </c>
      <c r="P19" s="8">
        <v>0</v>
      </c>
      <c r="Q19" s="8">
        <v>0</v>
      </c>
      <c r="R19" s="8">
        <v>0</v>
      </c>
      <c r="S19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rightToLeft="1" workbookViewId="0">
      <pane ySplit="10" topLeftCell="A11" activePane="bottomLeft" state="frozen"/>
      <selection pane="bottomLeft" activeCell="H25" sqref="H25"/>
    </sheetView>
  </sheetViews>
  <sheetFormatPr defaultRowHeight="12.75" x14ac:dyDescent="0.2"/>
  <cols>
    <col min="2" max="2" width="37" customWidth="1"/>
    <col min="3" max="3" width="9.28515625" customWidth="1"/>
    <col min="4" max="4" width="7.42578125" customWidth="1"/>
    <col min="5" max="5" width="11.7109375" customWidth="1"/>
    <col min="6" max="6" width="21.85546875" customWidth="1"/>
    <col min="7" max="7" width="8.28515625" customWidth="1"/>
    <col min="8" max="8" width="6.42578125" customWidth="1"/>
    <col min="9" max="9" width="12.42578125" customWidth="1"/>
    <col min="10" max="10" width="6.28515625" customWidth="1"/>
    <col min="11" max="11" width="10.28515625" customWidth="1"/>
    <col min="12" max="12" width="9" customWidth="1"/>
    <col min="13" max="13" width="9.85546875" customWidth="1"/>
    <col min="14" max="14" width="16.28515625" customWidth="1"/>
    <col min="15" max="15" width="8.85546875" customWidth="1"/>
    <col min="16" max="16" width="11.28515625" customWidth="1"/>
    <col min="17" max="17" width="15.85546875" customWidth="1"/>
    <col min="18" max="18" width="17.5703125" customWidth="1"/>
    <col min="19" max="19" width="16.7109375" customWidth="1"/>
  </cols>
  <sheetData>
    <row r="1" spans="1:19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9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9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9" ht="20.100000000000001" customHeight="1" x14ac:dyDescent="0.25">
      <c r="A4" s="6" t="s">
        <v>2</v>
      </c>
    </row>
    <row r="5" spans="1:19" ht="20.100000000000001" customHeight="1" x14ac:dyDescent="0.25">
      <c r="A5" s="6" t="s">
        <v>2</v>
      </c>
    </row>
    <row r="6" spans="1:19" ht="20.100000000000001" customHeight="1" x14ac:dyDescent="0.25">
      <c r="A6" s="6" t="s">
        <v>2</v>
      </c>
    </row>
    <row r="7" spans="1:19" ht="20.100000000000001" customHeight="1" x14ac:dyDescent="0.25">
      <c r="A7" s="6" t="s">
        <v>2</v>
      </c>
    </row>
    <row r="8" spans="1:19" ht="20.100000000000001" customHeight="1" x14ac:dyDescent="0.25">
      <c r="A8" s="6" t="s">
        <v>2</v>
      </c>
    </row>
    <row r="9" spans="1:19" ht="15" customHeight="1" x14ac:dyDescent="0.2">
      <c r="A9" s="1" t="s">
        <v>2</v>
      </c>
      <c r="B9" s="1" t="s">
        <v>63</v>
      </c>
      <c r="C9" s="1" t="s">
        <v>64</v>
      </c>
      <c r="D9" s="1" t="s">
        <v>287</v>
      </c>
      <c r="E9" s="1" t="s">
        <v>65</v>
      </c>
      <c r="F9" s="1" t="s">
        <v>288</v>
      </c>
      <c r="G9" s="1" t="s">
        <v>66</v>
      </c>
      <c r="H9" s="1" t="s">
        <v>67</v>
      </c>
      <c r="I9" s="1" t="s">
        <v>136</v>
      </c>
      <c r="J9" s="1" t="s">
        <v>137</v>
      </c>
      <c r="K9" s="1" t="s">
        <v>41</v>
      </c>
      <c r="L9" s="1" t="s">
        <v>68</v>
      </c>
      <c r="M9" s="1" t="s">
        <v>69</v>
      </c>
      <c r="N9" s="1" t="s">
        <v>138</v>
      </c>
      <c r="O9" s="1" t="s">
        <v>139</v>
      </c>
      <c r="P9" s="1" t="s">
        <v>70</v>
      </c>
      <c r="Q9" s="1" t="s">
        <v>289</v>
      </c>
      <c r="R9" s="1" t="s">
        <v>71</v>
      </c>
      <c r="S9" s="1" t="s">
        <v>142</v>
      </c>
    </row>
    <row r="10" spans="1:19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143</v>
      </c>
      <c r="K10" s="1" t="s">
        <v>2</v>
      </c>
      <c r="L10" s="1" t="s">
        <v>9</v>
      </c>
      <c r="M10" s="1" t="s">
        <v>9</v>
      </c>
      <c r="N10" s="1" t="s">
        <v>2</v>
      </c>
      <c r="O10" s="1" t="s">
        <v>144</v>
      </c>
      <c r="P10" s="1" t="s">
        <v>8</v>
      </c>
      <c r="Q10" s="1" t="s">
        <v>9</v>
      </c>
      <c r="R10" s="1" t="s">
        <v>9</v>
      </c>
      <c r="S10" s="1" t="s">
        <v>9</v>
      </c>
    </row>
    <row r="11" spans="1:19" ht="12.95" customHeight="1" x14ac:dyDescent="0.25">
      <c r="A11" s="7" t="s">
        <v>2</v>
      </c>
      <c r="B11" s="7" t="s">
        <v>2222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8">
        <v>4.17</v>
      </c>
      <c r="K11" s="7" t="s">
        <v>2</v>
      </c>
      <c r="L11" s="7" t="s">
        <v>2</v>
      </c>
      <c r="M11" s="8">
        <v>2.9</v>
      </c>
      <c r="N11" s="7" t="s">
        <v>2</v>
      </c>
      <c r="O11" s="7" t="s">
        <v>2</v>
      </c>
      <c r="P11" s="8">
        <v>40943.67</v>
      </c>
      <c r="Q11" s="8">
        <v>0.54</v>
      </c>
      <c r="R11" s="8">
        <v>100</v>
      </c>
      <c r="S11" s="8">
        <v>1.02</v>
      </c>
    </row>
    <row r="12" spans="1:19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7" t="s">
        <v>2</v>
      </c>
      <c r="J12" s="8">
        <v>0</v>
      </c>
      <c r="K12" s="7" t="s">
        <v>2</v>
      </c>
      <c r="L12" s="7" t="s">
        <v>2</v>
      </c>
      <c r="M12" s="8">
        <v>0</v>
      </c>
      <c r="N12" s="7" t="s">
        <v>2</v>
      </c>
      <c r="O12" s="7" t="s">
        <v>2</v>
      </c>
      <c r="P12" s="8">
        <v>0</v>
      </c>
      <c r="Q12" s="8">
        <v>0</v>
      </c>
      <c r="R12" s="8">
        <v>0</v>
      </c>
      <c r="S12" s="8">
        <v>0</v>
      </c>
    </row>
    <row r="13" spans="1:19" ht="12.95" customHeight="1" x14ac:dyDescent="0.25">
      <c r="A13" s="7" t="s">
        <v>2</v>
      </c>
      <c r="B13" s="7" t="s">
        <v>2217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7" t="s">
        <v>2</v>
      </c>
      <c r="J13" s="8">
        <v>3.12</v>
      </c>
      <c r="K13" s="7" t="s">
        <v>2</v>
      </c>
      <c r="L13" s="7" t="s">
        <v>2</v>
      </c>
      <c r="M13" s="8">
        <v>1.41</v>
      </c>
      <c r="N13" s="7" t="s">
        <v>2</v>
      </c>
      <c r="O13" s="7" t="s">
        <v>2</v>
      </c>
      <c r="P13" s="8">
        <v>22457.93</v>
      </c>
      <c r="Q13" s="8">
        <v>0.37</v>
      </c>
      <c r="R13" s="8">
        <v>54.85</v>
      </c>
      <c r="S13" s="8">
        <v>0.56000000000000005</v>
      </c>
    </row>
    <row r="14" spans="1:19" ht="12.95" customHeight="1" x14ac:dyDescent="0.2">
      <c r="A14" s="2" t="s">
        <v>2</v>
      </c>
      <c r="B14" s="2" t="s">
        <v>2223</v>
      </c>
      <c r="C14" s="2" t="s">
        <v>2224</v>
      </c>
      <c r="D14" s="2" t="s">
        <v>2</v>
      </c>
      <c r="E14" s="2" t="s">
        <v>2225</v>
      </c>
      <c r="F14" s="2" t="s">
        <v>387</v>
      </c>
      <c r="G14" s="2" t="s">
        <v>303</v>
      </c>
      <c r="H14" s="2" t="s">
        <v>304</v>
      </c>
      <c r="I14" s="2" t="s">
        <v>2226</v>
      </c>
      <c r="J14" s="4">
        <v>9.17</v>
      </c>
      <c r="K14" s="2" t="s">
        <v>79</v>
      </c>
      <c r="L14" s="4">
        <v>4.9000000000000004</v>
      </c>
      <c r="M14" s="4">
        <v>1.43</v>
      </c>
      <c r="N14" s="4">
        <v>400000</v>
      </c>
      <c r="O14" s="4">
        <v>165.86</v>
      </c>
      <c r="P14" s="4">
        <v>663.44</v>
      </c>
      <c r="Q14" s="4">
        <v>0.02</v>
      </c>
      <c r="R14" s="4">
        <v>1.62</v>
      </c>
      <c r="S14" s="4">
        <v>0.02</v>
      </c>
    </row>
    <row r="15" spans="1:19" ht="12.95" customHeight="1" x14ac:dyDescent="0.2">
      <c r="A15" s="2" t="s">
        <v>2</v>
      </c>
      <c r="B15" s="2" t="s">
        <v>2227</v>
      </c>
      <c r="C15" s="2" t="s">
        <v>2228</v>
      </c>
      <c r="D15" s="2" t="s">
        <v>2</v>
      </c>
      <c r="E15" s="2" t="s">
        <v>2229</v>
      </c>
      <c r="F15" s="2" t="s">
        <v>784</v>
      </c>
      <c r="G15" s="2" t="s">
        <v>347</v>
      </c>
      <c r="H15" s="2" t="s">
        <v>304</v>
      </c>
      <c r="I15" s="2" t="s">
        <v>2230</v>
      </c>
      <c r="J15" s="4">
        <v>3.74</v>
      </c>
      <c r="K15" s="2" t="s">
        <v>79</v>
      </c>
      <c r="L15" s="4">
        <v>4.9000000000000004</v>
      </c>
      <c r="M15" s="4">
        <v>0.66</v>
      </c>
      <c r="N15" s="4">
        <v>1697800.8</v>
      </c>
      <c r="O15" s="4">
        <v>140.56</v>
      </c>
      <c r="P15" s="4">
        <v>2386.4299999999998</v>
      </c>
      <c r="Q15" s="4">
        <v>0.28000000000000003</v>
      </c>
      <c r="R15" s="4">
        <v>5.83</v>
      </c>
      <c r="S15" s="4">
        <v>0.06</v>
      </c>
    </row>
    <row r="16" spans="1:19" ht="12.95" customHeight="1" x14ac:dyDescent="0.2">
      <c r="A16" s="2" t="s">
        <v>2</v>
      </c>
      <c r="B16" s="2" t="s">
        <v>2231</v>
      </c>
      <c r="C16" s="2" t="s">
        <v>2232</v>
      </c>
      <c r="D16" s="2" t="s">
        <v>2</v>
      </c>
      <c r="E16" s="2" t="s">
        <v>444</v>
      </c>
      <c r="F16" s="2" t="s">
        <v>445</v>
      </c>
      <c r="G16" s="2" t="s">
        <v>391</v>
      </c>
      <c r="H16" s="2" t="s">
        <v>304</v>
      </c>
      <c r="I16" s="2" t="s">
        <v>2233</v>
      </c>
      <c r="J16" s="4">
        <v>0.34</v>
      </c>
      <c r="K16" s="2" t="s">
        <v>79</v>
      </c>
      <c r="L16" s="4">
        <v>6.5</v>
      </c>
      <c r="M16" s="4">
        <v>2.34</v>
      </c>
      <c r="N16" s="4">
        <v>1900000</v>
      </c>
      <c r="O16" s="4">
        <v>126.35</v>
      </c>
      <c r="P16" s="4">
        <v>2400.65</v>
      </c>
      <c r="Q16" s="4">
        <v>0.56999999999999995</v>
      </c>
      <c r="R16" s="4">
        <v>5.86</v>
      </c>
      <c r="S16" s="4">
        <v>0.06</v>
      </c>
    </row>
    <row r="17" spans="1:19" ht="12.95" customHeight="1" x14ac:dyDescent="0.2">
      <c r="A17" s="2" t="s">
        <v>2</v>
      </c>
      <c r="B17" s="2" t="s">
        <v>2234</v>
      </c>
      <c r="C17" s="2" t="s">
        <v>2235</v>
      </c>
      <c r="D17" s="2" t="s">
        <v>2</v>
      </c>
      <c r="E17" s="2" t="s">
        <v>444</v>
      </c>
      <c r="F17" s="2" t="s">
        <v>445</v>
      </c>
      <c r="G17" s="2" t="s">
        <v>391</v>
      </c>
      <c r="H17" s="2" t="s">
        <v>304</v>
      </c>
      <c r="I17" s="2" t="s">
        <v>635</v>
      </c>
      <c r="J17" s="4">
        <v>1.56</v>
      </c>
      <c r="K17" s="2" t="s">
        <v>79</v>
      </c>
      <c r="L17" s="4">
        <v>4.5999999999999996</v>
      </c>
      <c r="M17" s="4">
        <v>0.77</v>
      </c>
      <c r="N17" s="4">
        <v>40000</v>
      </c>
      <c r="O17" s="4">
        <v>317.39</v>
      </c>
      <c r="P17" s="4">
        <v>126.96</v>
      </c>
      <c r="Q17" s="4">
        <v>0.04</v>
      </c>
      <c r="R17" s="4">
        <v>0.31</v>
      </c>
      <c r="S17" s="4">
        <v>0</v>
      </c>
    </row>
    <row r="18" spans="1:19" ht="12.95" customHeight="1" x14ac:dyDescent="0.2">
      <c r="A18" s="2" t="s">
        <v>2</v>
      </c>
      <c r="B18" s="2" t="s">
        <v>2236</v>
      </c>
      <c r="C18" s="2" t="s">
        <v>2237</v>
      </c>
      <c r="D18" s="2" t="s">
        <v>2</v>
      </c>
      <c r="E18" s="2" t="s">
        <v>2238</v>
      </c>
      <c r="F18" s="2" t="s">
        <v>784</v>
      </c>
      <c r="G18" s="2" t="s">
        <v>699</v>
      </c>
      <c r="H18" s="2" t="s">
        <v>371</v>
      </c>
      <c r="I18" s="2" t="s">
        <v>2239</v>
      </c>
      <c r="J18" s="4">
        <v>2.19</v>
      </c>
      <c r="K18" s="2" t="s">
        <v>79</v>
      </c>
      <c r="L18" s="4">
        <v>7.09</v>
      </c>
      <c r="M18" s="4">
        <v>0.78</v>
      </c>
      <c r="N18" s="4">
        <v>2747046.67</v>
      </c>
      <c r="O18" s="4">
        <v>137.86000000000001</v>
      </c>
      <c r="P18" s="4">
        <v>3787.08</v>
      </c>
      <c r="Q18" s="4">
        <v>0.72</v>
      </c>
      <c r="R18" s="4">
        <v>9.25</v>
      </c>
      <c r="S18" s="4">
        <v>0.09</v>
      </c>
    </row>
    <row r="19" spans="1:19" ht="12.95" customHeight="1" x14ac:dyDescent="0.2">
      <c r="A19" s="2" t="s">
        <v>2</v>
      </c>
      <c r="B19" s="2" t="s">
        <v>2240</v>
      </c>
      <c r="C19" s="2" t="s">
        <v>2241</v>
      </c>
      <c r="D19" s="2" t="s">
        <v>2</v>
      </c>
      <c r="E19" s="2" t="s">
        <v>2238</v>
      </c>
      <c r="F19" s="2" t="s">
        <v>784</v>
      </c>
      <c r="G19" s="2" t="s">
        <v>699</v>
      </c>
      <c r="H19" s="2" t="s">
        <v>371</v>
      </c>
      <c r="I19" s="2" t="s">
        <v>2242</v>
      </c>
      <c r="J19" s="4">
        <v>4.84</v>
      </c>
      <c r="K19" s="2" t="s">
        <v>79</v>
      </c>
      <c r="L19" s="4">
        <v>7.15</v>
      </c>
      <c r="M19" s="4">
        <v>0.9</v>
      </c>
      <c r="N19" s="4">
        <v>4923981.6900000004</v>
      </c>
      <c r="O19" s="4">
        <v>140.13999999999999</v>
      </c>
      <c r="P19" s="4">
        <v>6900.47</v>
      </c>
      <c r="Q19" s="4">
        <v>0.62</v>
      </c>
      <c r="R19" s="4">
        <v>16.850000000000001</v>
      </c>
      <c r="S19" s="4">
        <v>0.17</v>
      </c>
    </row>
    <row r="20" spans="1:19" ht="12.95" customHeight="1" x14ac:dyDescent="0.2">
      <c r="A20" s="2" t="s">
        <v>2</v>
      </c>
      <c r="B20" s="2" t="s">
        <v>2243</v>
      </c>
      <c r="C20" s="2" t="s">
        <v>2244</v>
      </c>
      <c r="D20" s="2" t="s">
        <v>2</v>
      </c>
      <c r="E20" s="2" t="s">
        <v>2245</v>
      </c>
      <c r="F20" s="2" t="s">
        <v>365</v>
      </c>
      <c r="G20" s="2" t="s">
        <v>802</v>
      </c>
      <c r="H20" s="2" t="s">
        <v>304</v>
      </c>
      <c r="I20" s="2" t="s">
        <v>2246</v>
      </c>
      <c r="J20" s="4">
        <v>1.77</v>
      </c>
      <c r="K20" s="2" t="s">
        <v>79</v>
      </c>
      <c r="L20" s="4">
        <v>6.7</v>
      </c>
      <c r="M20" s="4">
        <v>3.5</v>
      </c>
      <c r="N20" s="4">
        <v>199389.45</v>
      </c>
      <c r="O20" s="4">
        <v>131.12</v>
      </c>
      <c r="P20" s="4">
        <v>261.44</v>
      </c>
      <c r="Q20" s="4">
        <v>0.28000000000000003</v>
      </c>
      <c r="R20" s="4">
        <v>0.64</v>
      </c>
      <c r="S20" s="4">
        <v>0.01</v>
      </c>
    </row>
    <row r="21" spans="1:19" ht="12.95" customHeight="1" x14ac:dyDescent="0.2">
      <c r="A21" s="2" t="s">
        <v>2</v>
      </c>
      <c r="B21" s="2" t="s">
        <v>2247</v>
      </c>
      <c r="C21" s="2" t="s">
        <v>2248</v>
      </c>
      <c r="D21" s="2" t="s">
        <v>2</v>
      </c>
      <c r="E21" s="2" t="s">
        <v>2249</v>
      </c>
      <c r="F21" s="2" t="s">
        <v>387</v>
      </c>
      <c r="G21" s="2" t="s">
        <v>871</v>
      </c>
      <c r="H21" s="2" t="s">
        <v>371</v>
      </c>
      <c r="I21" s="2" t="s">
        <v>2250</v>
      </c>
      <c r="J21" s="4">
        <v>2.17</v>
      </c>
      <c r="K21" s="2" t="s">
        <v>79</v>
      </c>
      <c r="L21" s="4">
        <v>4.13</v>
      </c>
      <c r="M21" s="4">
        <v>1.66</v>
      </c>
      <c r="N21" s="4">
        <v>4009708.15</v>
      </c>
      <c r="O21" s="4">
        <v>116.92</v>
      </c>
      <c r="P21" s="4">
        <v>4688.1499999999996</v>
      </c>
      <c r="Q21" s="4">
        <v>2.5099999999999998</v>
      </c>
      <c r="R21" s="4">
        <v>11.45</v>
      </c>
      <c r="S21" s="4">
        <v>0.12</v>
      </c>
    </row>
    <row r="22" spans="1:19" ht="12.95" customHeight="1" x14ac:dyDescent="0.2">
      <c r="A22" s="2" t="s">
        <v>2</v>
      </c>
      <c r="B22" s="2" t="s">
        <v>2251</v>
      </c>
      <c r="C22" s="2" t="s">
        <v>2252</v>
      </c>
      <c r="D22" s="2" t="s">
        <v>2</v>
      </c>
      <c r="E22" s="2" t="s">
        <v>2253</v>
      </c>
      <c r="F22" s="2" t="s">
        <v>365</v>
      </c>
      <c r="G22" s="2" t="s">
        <v>2254</v>
      </c>
      <c r="H22" s="2" t="s">
        <v>371</v>
      </c>
      <c r="I22" s="2" t="s">
        <v>2255</v>
      </c>
      <c r="J22" s="4">
        <v>0.57999999999999996</v>
      </c>
      <c r="K22" s="2" t="s">
        <v>79</v>
      </c>
      <c r="L22" s="4">
        <v>9.9</v>
      </c>
      <c r="M22" s="4">
        <v>9.9</v>
      </c>
      <c r="N22" s="4">
        <v>2260256.6</v>
      </c>
      <c r="O22" s="4">
        <v>0</v>
      </c>
      <c r="P22" s="4">
        <v>0</v>
      </c>
      <c r="Q22" s="4">
        <v>2.2599999999999998</v>
      </c>
      <c r="R22" s="4">
        <v>0</v>
      </c>
      <c r="S22" s="4">
        <v>0</v>
      </c>
    </row>
    <row r="23" spans="1:19" ht="12.95" customHeight="1" x14ac:dyDescent="0.2">
      <c r="A23" s="2" t="s">
        <v>2</v>
      </c>
      <c r="B23" s="2" t="s">
        <v>2256</v>
      </c>
      <c r="C23" s="2" t="s">
        <v>2257</v>
      </c>
      <c r="D23" s="2" t="s">
        <v>2</v>
      </c>
      <c r="E23" s="2" t="s">
        <v>2258</v>
      </c>
      <c r="F23" s="2" t="s">
        <v>609</v>
      </c>
      <c r="G23" s="2" t="s">
        <v>78</v>
      </c>
      <c r="H23" s="2" t="s">
        <v>2</v>
      </c>
      <c r="I23" s="2" t="s">
        <v>2259</v>
      </c>
      <c r="J23" s="4">
        <v>0</v>
      </c>
      <c r="K23" s="2" t="s">
        <v>79</v>
      </c>
      <c r="L23" s="4">
        <v>0</v>
      </c>
      <c r="M23" s="4">
        <v>0</v>
      </c>
      <c r="N23" s="4">
        <v>2046678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</row>
    <row r="24" spans="1:19" ht="12.95" customHeight="1" x14ac:dyDescent="0.2">
      <c r="A24" s="2" t="s">
        <v>2</v>
      </c>
      <c r="B24" s="2" t="s">
        <v>2260</v>
      </c>
      <c r="C24" s="2" t="s">
        <v>2261</v>
      </c>
      <c r="D24" s="2" t="s">
        <v>2</v>
      </c>
      <c r="E24" s="2" t="s">
        <v>2262</v>
      </c>
      <c r="F24" s="2" t="s">
        <v>609</v>
      </c>
      <c r="G24" s="2" t="s">
        <v>78</v>
      </c>
      <c r="H24" s="2" t="s">
        <v>2</v>
      </c>
      <c r="I24" s="2" t="s">
        <v>2263</v>
      </c>
      <c r="J24" s="4">
        <v>0.83</v>
      </c>
      <c r="K24" s="2" t="s">
        <v>79</v>
      </c>
      <c r="L24" s="4">
        <v>5.6</v>
      </c>
      <c r="M24" s="4">
        <v>4.12</v>
      </c>
      <c r="N24" s="4">
        <v>1099404.6100000001</v>
      </c>
      <c r="O24" s="4">
        <v>105.89</v>
      </c>
      <c r="P24" s="4">
        <v>1164.1600000000001</v>
      </c>
      <c r="Q24" s="4">
        <v>0.09</v>
      </c>
      <c r="R24" s="4">
        <v>2.84</v>
      </c>
      <c r="S24" s="4">
        <v>0.03</v>
      </c>
    </row>
    <row r="25" spans="1:19" ht="12.95" customHeight="1" x14ac:dyDescent="0.2">
      <c r="A25" s="2" t="s">
        <v>2</v>
      </c>
      <c r="B25" s="2" t="s">
        <v>2264</v>
      </c>
      <c r="C25" s="2" t="s">
        <v>2265</v>
      </c>
      <c r="D25" s="2" t="s">
        <v>2</v>
      </c>
      <c r="E25" s="2" t="s">
        <v>2266</v>
      </c>
      <c r="F25" s="2" t="s">
        <v>784</v>
      </c>
      <c r="G25" s="2" t="s">
        <v>2267</v>
      </c>
      <c r="H25" s="2" t="s">
        <v>371</v>
      </c>
      <c r="I25" s="2" t="s">
        <v>2268</v>
      </c>
      <c r="J25" s="4">
        <v>1.75</v>
      </c>
      <c r="K25" s="2" t="s">
        <v>79</v>
      </c>
      <c r="L25" s="4">
        <v>7.5</v>
      </c>
      <c r="M25" s="4">
        <v>31.72</v>
      </c>
      <c r="N25" s="4">
        <v>92352.41</v>
      </c>
      <c r="O25" s="4">
        <v>13</v>
      </c>
      <c r="P25" s="4">
        <v>12.01</v>
      </c>
      <c r="Q25" s="4">
        <v>0.26</v>
      </c>
      <c r="R25" s="4">
        <v>0.03</v>
      </c>
      <c r="S25" s="4">
        <v>0</v>
      </c>
    </row>
    <row r="26" spans="1:19" ht="12.95" customHeight="1" x14ac:dyDescent="0.2">
      <c r="A26" s="2" t="s">
        <v>2</v>
      </c>
      <c r="B26" s="2" t="s">
        <v>2269</v>
      </c>
      <c r="C26" s="2" t="s">
        <v>2270</v>
      </c>
      <c r="D26" s="2" t="s">
        <v>2</v>
      </c>
      <c r="E26" s="2" t="s">
        <v>2271</v>
      </c>
      <c r="F26" s="2" t="s">
        <v>365</v>
      </c>
      <c r="G26" s="2" t="s">
        <v>78</v>
      </c>
      <c r="H26" s="2" t="s">
        <v>2</v>
      </c>
      <c r="I26" s="2" t="s">
        <v>673</v>
      </c>
      <c r="J26" s="4">
        <v>12.33</v>
      </c>
      <c r="K26" s="2" t="s">
        <v>79</v>
      </c>
      <c r="L26" s="4">
        <v>6</v>
      </c>
      <c r="M26" s="4">
        <v>6</v>
      </c>
      <c r="N26" s="4">
        <v>305200.5</v>
      </c>
      <c r="O26" s="4">
        <v>22</v>
      </c>
      <c r="P26" s="4">
        <v>67.14</v>
      </c>
      <c r="Q26" s="4">
        <v>0.18</v>
      </c>
      <c r="R26" s="4">
        <v>0.16</v>
      </c>
      <c r="S26" s="4">
        <v>0</v>
      </c>
    </row>
    <row r="27" spans="1:19" ht="12.95" customHeight="1" x14ac:dyDescent="0.2">
      <c r="A27" s="2" t="s">
        <v>2</v>
      </c>
      <c r="B27" s="2" t="s">
        <v>2272</v>
      </c>
      <c r="C27" s="2" t="s">
        <v>2273</v>
      </c>
      <c r="D27" s="2" t="s">
        <v>2</v>
      </c>
      <c r="E27" s="2" t="s">
        <v>2274</v>
      </c>
      <c r="F27" s="2" t="s">
        <v>609</v>
      </c>
      <c r="G27" s="2" t="s">
        <v>78</v>
      </c>
      <c r="H27" s="2" t="s">
        <v>2</v>
      </c>
      <c r="I27" s="2" t="s">
        <v>1356</v>
      </c>
      <c r="J27" s="4">
        <v>1.85</v>
      </c>
      <c r="K27" s="2" t="s">
        <v>79</v>
      </c>
      <c r="L27" s="4">
        <v>5</v>
      </c>
      <c r="M27" s="4">
        <v>5</v>
      </c>
      <c r="N27" s="4">
        <v>290000</v>
      </c>
      <c r="O27" s="4">
        <v>0</v>
      </c>
      <c r="P27" s="4">
        <v>0</v>
      </c>
      <c r="Q27" s="4">
        <v>0.89</v>
      </c>
      <c r="R27" s="4">
        <v>0</v>
      </c>
      <c r="S27" s="4">
        <v>0</v>
      </c>
    </row>
    <row r="28" spans="1:19" ht="12.95" customHeight="1" x14ac:dyDescent="0.2">
      <c r="A28" s="2" t="s">
        <v>2</v>
      </c>
      <c r="B28" s="2" t="s">
        <v>2275</v>
      </c>
      <c r="C28" s="2" t="s">
        <v>2276</v>
      </c>
      <c r="D28" s="2" t="s">
        <v>2</v>
      </c>
      <c r="E28" s="2" t="s">
        <v>2277</v>
      </c>
      <c r="F28" s="2" t="s">
        <v>365</v>
      </c>
      <c r="G28" s="2" t="s">
        <v>78</v>
      </c>
      <c r="H28" s="2" t="s">
        <v>2</v>
      </c>
      <c r="I28" s="2" t="s">
        <v>2278</v>
      </c>
      <c r="J28" s="4">
        <v>0.25</v>
      </c>
      <c r="K28" s="2" t="s">
        <v>79</v>
      </c>
      <c r="L28" s="4">
        <v>7</v>
      </c>
      <c r="M28" s="4">
        <v>7</v>
      </c>
      <c r="N28" s="4">
        <v>502000</v>
      </c>
      <c r="O28" s="4">
        <v>0</v>
      </c>
      <c r="P28" s="4">
        <v>0</v>
      </c>
      <c r="Q28" s="4">
        <v>0.52</v>
      </c>
      <c r="R28" s="4">
        <v>0</v>
      </c>
      <c r="S28" s="4">
        <v>0</v>
      </c>
    </row>
    <row r="29" spans="1:19" ht="12.95" customHeight="1" x14ac:dyDescent="0.25">
      <c r="A29" s="7" t="s">
        <v>2</v>
      </c>
      <c r="B29" s="7" t="s">
        <v>2218</v>
      </c>
      <c r="C29" s="7" t="s">
        <v>2</v>
      </c>
      <c r="D29" s="7" t="s">
        <v>2</v>
      </c>
      <c r="E29" s="7" t="s">
        <v>2</v>
      </c>
      <c r="F29" s="7" t="s">
        <v>2</v>
      </c>
      <c r="G29" s="7" t="s">
        <v>2</v>
      </c>
      <c r="H29" s="7" t="s">
        <v>2</v>
      </c>
      <c r="I29" s="7" t="s">
        <v>2</v>
      </c>
      <c r="J29" s="8">
        <v>5.46</v>
      </c>
      <c r="K29" s="7" t="s">
        <v>2</v>
      </c>
      <c r="L29" s="7" t="s">
        <v>2</v>
      </c>
      <c r="M29" s="8">
        <v>4.71</v>
      </c>
      <c r="N29" s="7" t="s">
        <v>2</v>
      </c>
      <c r="O29" s="7" t="s">
        <v>2</v>
      </c>
      <c r="P29" s="8">
        <v>18283.48</v>
      </c>
      <c r="Q29" s="8">
        <v>1.47</v>
      </c>
      <c r="R29" s="8">
        <v>44.66</v>
      </c>
      <c r="S29" s="8">
        <v>0.46</v>
      </c>
    </row>
    <row r="30" spans="1:19" ht="12.95" customHeight="1" x14ac:dyDescent="0.2">
      <c r="A30" s="2" t="s">
        <v>2</v>
      </c>
      <c r="B30" s="2" t="s">
        <v>2279</v>
      </c>
      <c r="C30" s="2" t="s">
        <v>2280</v>
      </c>
      <c r="D30" s="2" t="s">
        <v>2</v>
      </c>
      <c r="E30" s="2" t="s">
        <v>2281</v>
      </c>
      <c r="F30" s="2" t="s">
        <v>440</v>
      </c>
      <c r="G30" s="2" t="s">
        <v>605</v>
      </c>
      <c r="H30" s="2" t="s">
        <v>371</v>
      </c>
      <c r="I30" s="2" t="s">
        <v>2282</v>
      </c>
      <c r="J30" s="4">
        <v>5.46</v>
      </c>
      <c r="K30" s="2" t="s">
        <v>79</v>
      </c>
      <c r="L30" s="4">
        <v>3.85</v>
      </c>
      <c r="M30" s="4">
        <v>4.71</v>
      </c>
      <c r="N30" s="4">
        <v>19103000</v>
      </c>
      <c r="O30" s="4">
        <v>95.71</v>
      </c>
      <c r="P30" s="4">
        <v>18283.48</v>
      </c>
      <c r="Q30" s="4">
        <v>1.47</v>
      </c>
      <c r="R30" s="4">
        <v>44.66</v>
      </c>
      <c r="S30" s="4">
        <v>0.46</v>
      </c>
    </row>
    <row r="31" spans="1:19" ht="12.95" customHeight="1" x14ac:dyDescent="0.25">
      <c r="A31" s="7" t="s">
        <v>2</v>
      </c>
      <c r="B31" s="7" t="s">
        <v>1374</v>
      </c>
      <c r="C31" s="7" t="s">
        <v>2</v>
      </c>
      <c r="D31" s="7" t="s">
        <v>2</v>
      </c>
      <c r="E31" s="7" t="s">
        <v>2</v>
      </c>
      <c r="F31" s="7" t="s">
        <v>2</v>
      </c>
      <c r="G31" s="7" t="s">
        <v>2</v>
      </c>
      <c r="H31" s="7" t="s">
        <v>2</v>
      </c>
      <c r="I31" s="7" t="s">
        <v>2</v>
      </c>
      <c r="J31" s="8">
        <v>4.54</v>
      </c>
      <c r="K31" s="7" t="s">
        <v>2</v>
      </c>
      <c r="L31" s="7" t="s">
        <v>2</v>
      </c>
      <c r="M31" s="8">
        <v>4.55</v>
      </c>
      <c r="N31" s="7" t="s">
        <v>2</v>
      </c>
      <c r="O31" s="7" t="s">
        <v>2</v>
      </c>
      <c r="P31" s="8">
        <v>202.26</v>
      </c>
      <c r="Q31" s="8">
        <v>0.02</v>
      </c>
      <c r="R31" s="8">
        <v>0.49</v>
      </c>
      <c r="S31" s="8">
        <v>0.01</v>
      </c>
    </row>
    <row r="32" spans="1:19" ht="12.95" customHeight="1" x14ac:dyDescent="0.2">
      <c r="A32" s="2" t="s">
        <v>2</v>
      </c>
      <c r="B32" s="2" t="s">
        <v>2283</v>
      </c>
      <c r="C32" s="2" t="s">
        <v>2284</v>
      </c>
      <c r="D32" s="2" t="s">
        <v>2</v>
      </c>
      <c r="E32" s="2" t="s">
        <v>2285</v>
      </c>
      <c r="F32" s="2" t="s">
        <v>387</v>
      </c>
      <c r="G32" s="2" t="s">
        <v>78</v>
      </c>
      <c r="H32" s="2" t="s">
        <v>2</v>
      </c>
      <c r="I32" s="2" t="s">
        <v>2286</v>
      </c>
      <c r="J32" s="4">
        <v>5.24</v>
      </c>
      <c r="K32" s="2" t="s">
        <v>43</v>
      </c>
      <c r="L32" s="4">
        <v>3</v>
      </c>
      <c r="M32" s="4">
        <v>5.0199999999999996</v>
      </c>
      <c r="N32" s="4">
        <v>48408.32</v>
      </c>
      <c r="O32" s="4">
        <v>319.52</v>
      </c>
      <c r="P32" s="4">
        <v>154.66999999999999</v>
      </c>
      <c r="Q32" s="4">
        <v>0.01</v>
      </c>
      <c r="R32" s="4">
        <v>0.38</v>
      </c>
      <c r="S32" s="4">
        <v>0</v>
      </c>
    </row>
    <row r="33" spans="1:19" ht="12.95" customHeight="1" x14ac:dyDescent="0.2">
      <c r="A33" s="2" t="s">
        <v>2</v>
      </c>
      <c r="B33" s="2" t="s">
        <v>2287</v>
      </c>
      <c r="C33" s="2" t="s">
        <v>2288</v>
      </c>
      <c r="D33" s="2" t="s">
        <v>2</v>
      </c>
      <c r="E33" s="2" t="s">
        <v>2285</v>
      </c>
      <c r="F33" s="2" t="s">
        <v>387</v>
      </c>
      <c r="G33" s="2" t="s">
        <v>78</v>
      </c>
      <c r="H33" s="2" t="s">
        <v>2</v>
      </c>
      <c r="I33" s="2" t="s">
        <v>2286</v>
      </c>
      <c r="J33" s="4">
        <v>2.25</v>
      </c>
      <c r="K33" s="2" t="s">
        <v>43</v>
      </c>
      <c r="L33" s="4">
        <v>2.8</v>
      </c>
      <c r="M33" s="4">
        <v>3.02</v>
      </c>
      <c r="N33" s="4">
        <v>12920.18</v>
      </c>
      <c r="O33" s="4">
        <v>368.36</v>
      </c>
      <c r="P33" s="4">
        <v>47.59</v>
      </c>
      <c r="Q33" s="4">
        <v>0.04</v>
      </c>
      <c r="R33" s="4">
        <v>0.12</v>
      </c>
      <c r="S33" s="4">
        <v>0</v>
      </c>
    </row>
    <row r="34" spans="1:19" ht="12.95" customHeight="1" x14ac:dyDescent="0.25">
      <c r="A34" s="7" t="s">
        <v>2</v>
      </c>
      <c r="B34" s="7" t="s">
        <v>2114</v>
      </c>
      <c r="C34" s="7" t="s">
        <v>2</v>
      </c>
      <c r="D34" s="7" t="s">
        <v>2</v>
      </c>
      <c r="E34" s="7" t="s">
        <v>2</v>
      </c>
      <c r="F34" s="7" t="s">
        <v>2</v>
      </c>
      <c r="G34" s="7" t="s">
        <v>2</v>
      </c>
      <c r="H34" s="7" t="s">
        <v>2</v>
      </c>
      <c r="I34" s="7" t="s">
        <v>2</v>
      </c>
      <c r="J34" s="8">
        <v>4.17</v>
      </c>
      <c r="K34" s="7" t="s">
        <v>2</v>
      </c>
      <c r="L34" s="7" t="s">
        <v>2</v>
      </c>
      <c r="M34" s="8">
        <v>2.9</v>
      </c>
      <c r="N34" s="7" t="s">
        <v>2</v>
      </c>
      <c r="O34" s="7" t="s">
        <v>2</v>
      </c>
      <c r="P34" s="8">
        <v>40943.67</v>
      </c>
      <c r="Q34" s="8">
        <v>0.54</v>
      </c>
      <c r="R34" s="8">
        <v>100</v>
      </c>
      <c r="S34" s="8">
        <v>1.02</v>
      </c>
    </row>
    <row r="35" spans="1:19" ht="12.95" customHeight="1" x14ac:dyDescent="0.25">
      <c r="A35" s="7" t="s">
        <v>2</v>
      </c>
      <c r="B35" s="7" t="s">
        <v>134</v>
      </c>
      <c r="C35" s="7" t="s">
        <v>2</v>
      </c>
      <c r="D35" s="7" t="s">
        <v>2</v>
      </c>
      <c r="E35" s="7" t="s">
        <v>2</v>
      </c>
      <c r="F35" s="7" t="s">
        <v>2</v>
      </c>
      <c r="G35" s="7" t="s">
        <v>2</v>
      </c>
      <c r="H35" s="7" t="s">
        <v>2</v>
      </c>
      <c r="I35" s="7" t="s">
        <v>2</v>
      </c>
      <c r="J35" s="8">
        <v>0</v>
      </c>
      <c r="K35" s="7" t="s">
        <v>2</v>
      </c>
      <c r="L35" s="7" t="s">
        <v>2</v>
      </c>
      <c r="M35" s="8">
        <v>0</v>
      </c>
      <c r="N35" s="7" t="s">
        <v>2</v>
      </c>
      <c r="O35" s="7" t="s">
        <v>2</v>
      </c>
      <c r="P35" s="8">
        <v>0</v>
      </c>
      <c r="Q35" s="8">
        <v>0</v>
      </c>
      <c r="R35" s="8">
        <v>0</v>
      </c>
      <c r="S35" s="8">
        <v>0</v>
      </c>
    </row>
    <row r="36" spans="1:19" ht="12.95" customHeight="1" x14ac:dyDescent="0.25">
      <c r="A36" s="7" t="s">
        <v>2</v>
      </c>
      <c r="B36" s="7" t="s">
        <v>2289</v>
      </c>
      <c r="C36" s="7" t="s">
        <v>2</v>
      </c>
      <c r="D36" s="7" t="s">
        <v>2</v>
      </c>
      <c r="E36" s="7" t="s">
        <v>2</v>
      </c>
      <c r="F36" s="7" t="s">
        <v>2</v>
      </c>
      <c r="G36" s="7" t="s">
        <v>2</v>
      </c>
      <c r="H36" s="7" t="s">
        <v>2</v>
      </c>
      <c r="I36" s="7" t="s">
        <v>2</v>
      </c>
      <c r="J36" s="8">
        <v>0</v>
      </c>
      <c r="K36" s="7" t="s">
        <v>2</v>
      </c>
      <c r="L36" s="7" t="s">
        <v>2</v>
      </c>
      <c r="M36" s="8">
        <v>0</v>
      </c>
      <c r="N36" s="7" t="s">
        <v>2</v>
      </c>
      <c r="O36" s="7" t="s">
        <v>2</v>
      </c>
      <c r="P36" s="8">
        <v>0</v>
      </c>
      <c r="Q36" s="8">
        <v>0</v>
      </c>
      <c r="R36" s="8">
        <v>0</v>
      </c>
      <c r="S36" s="8">
        <v>0</v>
      </c>
    </row>
    <row r="37" spans="1:19" ht="12.95" customHeight="1" x14ac:dyDescent="0.25">
      <c r="A37" s="7" t="s">
        <v>2</v>
      </c>
      <c r="B37" s="7" t="s">
        <v>2290</v>
      </c>
      <c r="C37" s="7" t="s">
        <v>2</v>
      </c>
      <c r="D37" s="7" t="s">
        <v>2</v>
      </c>
      <c r="E37" s="7" t="s">
        <v>2</v>
      </c>
      <c r="F37" s="7" t="s">
        <v>2</v>
      </c>
      <c r="G37" s="7" t="s">
        <v>2</v>
      </c>
      <c r="H37" s="7" t="s">
        <v>2</v>
      </c>
      <c r="I37" s="7" t="s">
        <v>2</v>
      </c>
      <c r="J37" s="8">
        <v>0</v>
      </c>
      <c r="K37" s="7" t="s">
        <v>2</v>
      </c>
      <c r="L37" s="7" t="s">
        <v>2</v>
      </c>
      <c r="M37" s="8">
        <v>0</v>
      </c>
      <c r="N37" s="7" t="s">
        <v>2</v>
      </c>
      <c r="O37" s="7" t="s">
        <v>2</v>
      </c>
      <c r="P37" s="8">
        <v>0</v>
      </c>
      <c r="Q37" s="8">
        <v>0</v>
      </c>
      <c r="R37" s="8">
        <v>0</v>
      </c>
      <c r="S37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30.140625" customWidth="1"/>
    <col min="3" max="3" width="9.28515625" customWidth="1"/>
    <col min="4" max="4" width="7.42578125" customWidth="1"/>
    <col min="5" max="6" width="11.7109375" customWidth="1"/>
    <col min="7" max="7" width="10.28515625" customWidth="1"/>
    <col min="8" max="8" width="13.85546875" customWidth="1"/>
    <col min="9" max="9" width="10" customWidth="1"/>
    <col min="10" max="10" width="6.5703125" customWidth="1"/>
    <col min="11" max="11" width="19.140625" customWidth="1"/>
    <col min="12" max="12" width="17.5703125" customWidth="1"/>
    <col min="13" max="13" width="16.7109375" customWidth="1"/>
  </cols>
  <sheetData>
    <row r="1" spans="1:13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3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3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3" ht="20.100000000000001" customHeight="1" x14ac:dyDescent="0.25">
      <c r="A4" s="6" t="s">
        <v>2</v>
      </c>
    </row>
    <row r="5" spans="1:13" ht="20.100000000000001" customHeight="1" x14ac:dyDescent="0.25">
      <c r="A5" s="6" t="s">
        <v>2</v>
      </c>
    </row>
    <row r="6" spans="1:13" ht="20.100000000000001" customHeight="1" x14ac:dyDescent="0.25">
      <c r="A6" s="6" t="s">
        <v>2</v>
      </c>
    </row>
    <row r="7" spans="1:13" ht="20.100000000000001" customHeight="1" x14ac:dyDescent="0.25">
      <c r="A7" s="6" t="s">
        <v>2</v>
      </c>
    </row>
    <row r="8" spans="1:13" ht="20.100000000000001" customHeight="1" x14ac:dyDescent="0.25">
      <c r="A8" s="6" t="s">
        <v>2</v>
      </c>
    </row>
    <row r="9" spans="1:13" ht="15" customHeight="1" x14ac:dyDescent="0.2">
      <c r="A9" s="1" t="s">
        <v>2</v>
      </c>
      <c r="B9" s="1" t="s">
        <v>63</v>
      </c>
      <c r="C9" s="1" t="s">
        <v>64</v>
      </c>
      <c r="D9" s="1" t="s">
        <v>287</v>
      </c>
      <c r="E9" s="1" t="s">
        <v>65</v>
      </c>
      <c r="F9" s="1" t="s">
        <v>288</v>
      </c>
      <c r="G9" s="1" t="s">
        <v>41</v>
      </c>
      <c r="H9" s="1" t="s">
        <v>138</v>
      </c>
      <c r="I9" s="1" t="s">
        <v>139</v>
      </c>
      <c r="J9" s="1" t="s">
        <v>70</v>
      </c>
      <c r="K9" s="1" t="s">
        <v>141</v>
      </c>
      <c r="L9" s="1" t="s">
        <v>71</v>
      </c>
      <c r="M9" s="1" t="s">
        <v>142</v>
      </c>
    </row>
    <row r="10" spans="1:13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144</v>
      </c>
      <c r="J10" s="1" t="s">
        <v>8</v>
      </c>
      <c r="K10" s="1" t="s">
        <v>9</v>
      </c>
      <c r="L10" s="1" t="s">
        <v>9</v>
      </c>
      <c r="M10" s="1" t="s">
        <v>9</v>
      </c>
    </row>
    <row r="11" spans="1:13" ht="12.95" customHeight="1" x14ac:dyDescent="0.25">
      <c r="A11" s="7" t="s">
        <v>2</v>
      </c>
      <c r="B11" s="7" t="s">
        <v>1517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8">
        <v>23.19</v>
      </c>
      <c r="K11" s="8">
        <v>0.44</v>
      </c>
      <c r="L11" s="8">
        <v>100</v>
      </c>
      <c r="M11" s="8">
        <v>0</v>
      </c>
    </row>
    <row r="12" spans="1:13" ht="12.95" customHeight="1" x14ac:dyDescent="0.25">
      <c r="A12" s="7" t="s">
        <v>2</v>
      </c>
      <c r="B12" s="7" t="s">
        <v>2291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7" t="s">
        <v>2</v>
      </c>
      <c r="J12" s="8">
        <v>23.19</v>
      </c>
      <c r="K12" s="8">
        <v>0.44</v>
      </c>
      <c r="L12" s="8">
        <v>100</v>
      </c>
      <c r="M12" s="8">
        <v>0</v>
      </c>
    </row>
    <row r="13" spans="1:13" ht="12.95" customHeight="1" x14ac:dyDescent="0.2">
      <c r="A13" s="2" t="s">
        <v>2</v>
      </c>
      <c r="B13" s="2" t="s">
        <v>2292</v>
      </c>
      <c r="C13" s="2" t="s">
        <v>2293</v>
      </c>
      <c r="D13" s="2" t="s">
        <v>2</v>
      </c>
      <c r="E13" s="2" t="s">
        <v>2285</v>
      </c>
      <c r="F13" s="2" t="s">
        <v>784</v>
      </c>
      <c r="G13" s="2" t="s">
        <v>43</v>
      </c>
      <c r="H13" s="4">
        <v>525.71</v>
      </c>
      <c r="I13" s="4">
        <v>4411.25</v>
      </c>
      <c r="J13" s="4">
        <v>23.19</v>
      </c>
      <c r="K13" s="4">
        <v>0</v>
      </c>
      <c r="L13" s="4">
        <v>100</v>
      </c>
      <c r="M13" s="4">
        <v>0</v>
      </c>
    </row>
    <row r="14" spans="1:13" ht="12.95" customHeight="1" x14ac:dyDescent="0.2">
      <c r="A14" s="2" t="s">
        <v>2</v>
      </c>
      <c r="B14" s="2" t="s">
        <v>2294</v>
      </c>
      <c r="C14" s="2" t="s">
        <v>2295</v>
      </c>
      <c r="D14" s="2" t="s">
        <v>2</v>
      </c>
      <c r="E14" s="2" t="s">
        <v>2296</v>
      </c>
      <c r="F14" s="2" t="s">
        <v>2297</v>
      </c>
      <c r="G14" s="2" t="s">
        <v>79</v>
      </c>
      <c r="H14" s="4">
        <v>7200</v>
      </c>
      <c r="I14" s="4">
        <v>0.01</v>
      </c>
      <c r="J14" s="4">
        <v>0</v>
      </c>
      <c r="K14" s="4">
        <v>0.03</v>
      </c>
      <c r="L14" s="4">
        <v>0</v>
      </c>
      <c r="M14" s="4">
        <v>0</v>
      </c>
    </row>
    <row r="15" spans="1:13" ht="12.95" customHeight="1" x14ac:dyDescent="0.2">
      <c r="A15" s="2" t="s">
        <v>2</v>
      </c>
      <c r="B15" s="2" t="s">
        <v>2298</v>
      </c>
      <c r="C15" s="2" t="s">
        <v>2299</v>
      </c>
      <c r="D15" s="2" t="s">
        <v>2</v>
      </c>
      <c r="E15" s="2" t="s">
        <v>2300</v>
      </c>
      <c r="F15" s="2" t="s">
        <v>1597</v>
      </c>
      <c r="G15" s="2" t="s">
        <v>79</v>
      </c>
      <c r="H15" s="4">
        <v>200000</v>
      </c>
      <c r="I15" s="4">
        <v>0</v>
      </c>
      <c r="J15" s="4">
        <v>0</v>
      </c>
      <c r="K15" s="4">
        <v>1.03</v>
      </c>
      <c r="L15" s="4">
        <v>0</v>
      </c>
      <c r="M15" s="4">
        <v>0</v>
      </c>
    </row>
    <row r="16" spans="1:13" ht="12.95" customHeight="1" x14ac:dyDescent="0.25">
      <c r="A16" s="7" t="s">
        <v>2</v>
      </c>
      <c r="B16" s="7" t="s">
        <v>134</v>
      </c>
      <c r="C16" s="7" t="s">
        <v>2</v>
      </c>
      <c r="D16" s="7" t="s">
        <v>2</v>
      </c>
      <c r="E16" s="7" t="s">
        <v>2</v>
      </c>
      <c r="F16" s="7" t="s">
        <v>2</v>
      </c>
      <c r="G16" s="7" t="s">
        <v>2</v>
      </c>
      <c r="H16" s="7" t="s">
        <v>2</v>
      </c>
      <c r="I16" s="7" t="s">
        <v>2</v>
      </c>
      <c r="J16" s="8">
        <v>0</v>
      </c>
      <c r="K16" s="8">
        <v>0</v>
      </c>
      <c r="L16" s="8">
        <v>0</v>
      </c>
      <c r="M16" s="8">
        <v>0</v>
      </c>
    </row>
    <row r="17" spans="1:13" ht="12.95" customHeight="1" x14ac:dyDescent="0.25">
      <c r="A17" s="7" t="s">
        <v>2</v>
      </c>
      <c r="B17" s="7" t="s">
        <v>1399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8">
        <v>0</v>
      </c>
      <c r="K17" s="8">
        <v>0</v>
      </c>
      <c r="L17" s="8">
        <v>0</v>
      </c>
      <c r="M17" s="8">
        <v>0</v>
      </c>
    </row>
    <row r="18" spans="1:13" ht="12.95" customHeight="1" x14ac:dyDescent="0.25">
      <c r="A18" s="7" t="s">
        <v>2</v>
      </c>
      <c r="B18" s="7" t="s">
        <v>1413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8">
        <v>0</v>
      </c>
      <c r="K18" s="8">
        <v>0</v>
      </c>
      <c r="L18" s="8">
        <v>0</v>
      </c>
      <c r="M18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rightToLeft="1" workbookViewId="0">
      <pane ySplit="10" topLeftCell="A23" activePane="bottomLeft" state="frozen"/>
      <selection pane="bottomLeft" activeCell="D34" sqref="D34"/>
    </sheetView>
  </sheetViews>
  <sheetFormatPr defaultRowHeight="12.75" x14ac:dyDescent="0.2"/>
  <cols>
    <col min="2" max="2" width="34.140625" customWidth="1"/>
    <col min="3" max="3" width="10.42578125" customWidth="1"/>
    <col min="4" max="4" width="10.28515625" customWidth="1"/>
    <col min="5" max="5" width="12.42578125" customWidth="1"/>
    <col min="6" max="6" width="15" customWidth="1"/>
    <col min="7" max="7" width="10" customWidth="1"/>
    <col min="8" max="8" width="11.28515625" customWidth="1"/>
    <col min="9" max="9" width="19.140625" customWidth="1"/>
    <col min="10" max="10" width="17.5703125" customWidth="1"/>
    <col min="11" max="11" width="16.7109375" customWidth="1"/>
  </cols>
  <sheetData>
    <row r="1" spans="1:11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1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1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1" ht="20.100000000000001" customHeight="1" x14ac:dyDescent="0.25">
      <c r="A4" s="6" t="s">
        <v>2</v>
      </c>
    </row>
    <row r="5" spans="1:11" ht="20.100000000000001" customHeight="1" x14ac:dyDescent="0.25">
      <c r="A5" s="6" t="s">
        <v>2</v>
      </c>
    </row>
    <row r="6" spans="1:11" ht="20.100000000000001" customHeight="1" x14ac:dyDescent="0.25">
      <c r="A6" s="6" t="s">
        <v>2</v>
      </c>
    </row>
    <row r="7" spans="1:11" ht="20.100000000000001" customHeight="1" x14ac:dyDescent="0.25">
      <c r="A7" s="6" t="s">
        <v>2</v>
      </c>
    </row>
    <row r="8" spans="1:11" ht="20.100000000000001" customHeight="1" x14ac:dyDescent="0.25">
      <c r="A8" s="6" t="s">
        <v>2</v>
      </c>
    </row>
    <row r="9" spans="1:11" ht="15" customHeight="1" x14ac:dyDescent="0.2">
      <c r="A9" s="1" t="s">
        <v>2</v>
      </c>
      <c r="B9" s="1" t="s">
        <v>63</v>
      </c>
      <c r="C9" s="1" t="s">
        <v>64</v>
      </c>
      <c r="D9" s="1" t="s">
        <v>41</v>
      </c>
      <c r="E9" s="1" t="s">
        <v>136</v>
      </c>
      <c r="F9" s="1" t="s">
        <v>138</v>
      </c>
      <c r="G9" s="1" t="s">
        <v>139</v>
      </c>
      <c r="H9" s="1" t="s">
        <v>70</v>
      </c>
      <c r="I9" s="1" t="s">
        <v>141</v>
      </c>
      <c r="J9" s="1" t="s">
        <v>71</v>
      </c>
      <c r="K9" s="1" t="s">
        <v>142</v>
      </c>
    </row>
    <row r="10" spans="1:11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144</v>
      </c>
      <c r="H10" s="1" t="s">
        <v>8</v>
      </c>
      <c r="I10" s="1" t="s">
        <v>9</v>
      </c>
      <c r="J10" s="1" t="s">
        <v>9</v>
      </c>
      <c r="K10" s="1" t="s">
        <v>9</v>
      </c>
    </row>
    <row r="11" spans="1:11" ht="12.95" customHeight="1" x14ac:dyDescent="0.25">
      <c r="A11" s="7" t="s">
        <v>2</v>
      </c>
      <c r="B11" s="7" t="s">
        <v>2301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8">
        <v>62226.879999999997</v>
      </c>
      <c r="I11" s="8">
        <v>84.82</v>
      </c>
      <c r="J11" s="8">
        <v>100</v>
      </c>
      <c r="K11" s="8">
        <v>1.55</v>
      </c>
    </row>
    <row r="12" spans="1:11" ht="12.95" customHeight="1" x14ac:dyDescent="0.25">
      <c r="A12" s="7" t="s">
        <v>2</v>
      </c>
      <c r="B12" s="7" t="s">
        <v>2302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8">
        <v>35342.730000000003</v>
      </c>
      <c r="I12" s="8">
        <v>71.180000000000007</v>
      </c>
      <c r="J12" s="8">
        <v>56.8</v>
      </c>
      <c r="K12" s="8">
        <v>0.88</v>
      </c>
    </row>
    <row r="13" spans="1:11" ht="12.95" customHeight="1" x14ac:dyDescent="0.25">
      <c r="A13" s="7" t="s">
        <v>2</v>
      </c>
      <c r="B13" s="7" t="s">
        <v>2303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8">
        <v>3566.95</v>
      </c>
      <c r="I13" s="8">
        <v>0</v>
      </c>
      <c r="J13" s="8">
        <v>5.73</v>
      </c>
      <c r="K13" s="8">
        <v>0.09</v>
      </c>
    </row>
    <row r="14" spans="1:11" ht="12.95" customHeight="1" x14ac:dyDescent="0.2">
      <c r="A14" s="2" t="s">
        <v>2</v>
      </c>
      <c r="B14" s="2" t="s">
        <v>2304</v>
      </c>
      <c r="C14" s="2" t="s">
        <v>2305</v>
      </c>
      <c r="D14" s="2" t="s">
        <v>43</v>
      </c>
      <c r="E14" s="2" t="s">
        <v>2306</v>
      </c>
      <c r="F14" s="4">
        <v>270599</v>
      </c>
      <c r="G14" s="4">
        <v>305.05</v>
      </c>
      <c r="H14" s="4">
        <v>825.45</v>
      </c>
      <c r="I14" s="4">
        <v>0</v>
      </c>
      <c r="J14" s="4">
        <v>1.33</v>
      </c>
      <c r="K14" s="4">
        <v>0.02</v>
      </c>
    </row>
    <row r="15" spans="1:11" ht="12.95" customHeight="1" x14ac:dyDescent="0.2">
      <c r="A15" s="2" t="s">
        <v>2</v>
      </c>
      <c r="B15" s="2" t="s">
        <v>2307</v>
      </c>
      <c r="C15" s="2" t="s">
        <v>2308</v>
      </c>
      <c r="D15" s="2" t="s">
        <v>43</v>
      </c>
      <c r="E15" s="2" t="s">
        <v>2309</v>
      </c>
      <c r="F15" s="4">
        <v>632562</v>
      </c>
      <c r="G15" s="4">
        <v>433.4</v>
      </c>
      <c r="H15" s="4">
        <v>2741.5</v>
      </c>
      <c r="I15" s="4">
        <v>0</v>
      </c>
      <c r="J15" s="4">
        <v>4.41</v>
      </c>
      <c r="K15" s="4">
        <v>7.0000000000000007E-2</v>
      </c>
    </row>
    <row r="16" spans="1:11" ht="12.95" customHeight="1" x14ac:dyDescent="0.25">
      <c r="A16" s="7" t="s">
        <v>2</v>
      </c>
      <c r="B16" s="7" t="s">
        <v>2310</v>
      </c>
      <c r="C16" s="7" t="s">
        <v>2</v>
      </c>
      <c r="D16" s="7" t="s">
        <v>2</v>
      </c>
      <c r="E16" s="7" t="s">
        <v>2</v>
      </c>
      <c r="F16" s="7" t="s">
        <v>2</v>
      </c>
      <c r="G16" s="7" t="s">
        <v>2</v>
      </c>
      <c r="H16" s="8">
        <v>28645.41</v>
      </c>
      <c r="I16" s="8">
        <v>62.35</v>
      </c>
      <c r="J16" s="8">
        <v>46.03</v>
      </c>
      <c r="K16" s="8">
        <v>0.71</v>
      </c>
    </row>
    <row r="17" spans="1:11" ht="12.95" customHeight="1" x14ac:dyDescent="0.2">
      <c r="A17" s="2" t="s">
        <v>2</v>
      </c>
      <c r="B17" s="2" t="s">
        <v>2311</v>
      </c>
      <c r="C17" s="2" t="s">
        <v>2312</v>
      </c>
      <c r="D17" s="2" t="s">
        <v>79</v>
      </c>
      <c r="E17" s="2" t="s">
        <v>2313</v>
      </c>
      <c r="F17" s="4">
        <v>189028</v>
      </c>
      <c r="G17" s="4">
        <v>2017.28</v>
      </c>
      <c r="H17" s="4">
        <v>3813.22</v>
      </c>
      <c r="I17" s="4">
        <v>6.85</v>
      </c>
      <c r="J17" s="4">
        <v>6.13</v>
      </c>
      <c r="K17" s="4">
        <v>0.09</v>
      </c>
    </row>
    <row r="18" spans="1:11" ht="12.95" customHeight="1" x14ac:dyDescent="0.2">
      <c r="A18" s="2" t="s">
        <v>2</v>
      </c>
      <c r="B18" s="2" t="s">
        <v>2311</v>
      </c>
      <c r="C18" s="2" t="s">
        <v>2314</v>
      </c>
      <c r="D18" s="2" t="s">
        <v>79</v>
      </c>
      <c r="E18" s="2" t="s">
        <v>2315</v>
      </c>
      <c r="F18" s="4">
        <v>144679.99</v>
      </c>
      <c r="G18" s="4">
        <v>2017.28</v>
      </c>
      <c r="H18" s="4">
        <v>2918.6</v>
      </c>
      <c r="I18" s="4">
        <v>6.16</v>
      </c>
      <c r="J18" s="4">
        <v>4.6900000000000004</v>
      </c>
      <c r="K18" s="4">
        <v>7.0000000000000007E-2</v>
      </c>
    </row>
    <row r="19" spans="1:11" ht="12.95" customHeight="1" x14ac:dyDescent="0.2">
      <c r="A19" s="2" t="s">
        <v>2</v>
      </c>
      <c r="B19" s="2" t="s">
        <v>2316</v>
      </c>
      <c r="C19" s="2" t="s">
        <v>2317</v>
      </c>
      <c r="D19" s="2" t="s">
        <v>79</v>
      </c>
      <c r="E19" s="2" t="s">
        <v>824</v>
      </c>
      <c r="F19" s="4">
        <v>9249199</v>
      </c>
      <c r="G19" s="4">
        <v>128.81</v>
      </c>
      <c r="H19" s="4">
        <v>11913.52</v>
      </c>
      <c r="I19" s="4">
        <v>71.7</v>
      </c>
      <c r="J19" s="4">
        <v>19.149999999999999</v>
      </c>
      <c r="K19" s="4">
        <v>0.3</v>
      </c>
    </row>
    <row r="20" spans="1:11" ht="12.95" customHeight="1" x14ac:dyDescent="0.2">
      <c r="A20" s="2" t="s">
        <v>2</v>
      </c>
      <c r="B20" s="2" t="s">
        <v>2318</v>
      </c>
      <c r="C20" s="2" t="s">
        <v>2319</v>
      </c>
      <c r="D20" s="2" t="s">
        <v>79</v>
      </c>
      <c r="E20" s="2" t="s">
        <v>960</v>
      </c>
      <c r="F20" s="4">
        <v>7765591</v>
      </c>
      <c r="G20" s="4">
        <v>128.77000000000001</v>
      </c>
      <c r="H20" s="4">
        <v>10000.06</v>
      </c>
      <c r="I20" s="4">
        <v>79.12</v>
      </c>
      <c r="J20" s="4">
        <v>16.07</v>
      </c>
      <c r="K20" s="4">
        <v>0.25</v>
      </c>
    </row>
    <row r="21" spans="1:11" ht="12.95" customHeight="1" x14ac:dyDescent="0.25">
      <c r="A21" s="7" t="s">
        <v>2</v>
      </c>
      <c r="B21" s="7" t="s">
        <v>2320</v>
      </c>
      <c r="C21" s="7" t="s">
        <v>2</v>
      </c>
      <c r="D21" s="7" t="s">
        <v>2</v>
      </c>
      <c r="E21" s="7" t="s">
        <v>2</v>
      </c>
      <c r="F21" s="7" t="s">
        <v>2</v>
      </c>
      <c r="G21" s="7" t="s">
        <v>2</v>
      </c>
      <c r="H21" s="8">
        <v>1517.67</v>
      </c>
      <c r="I21" s="8">
        <v>0</v>
      </c>
      <c r="J21" s="8">
        <v>2.44</v>
      </c>
      <c r="K21" s="8">
        <v>0.04</v>
      </c>
    </row>
    <row r="22" spans="1:11" ht="12.95" customHeight="1" x14ac:dyDescent="0.2">
      <c r="A22" s="2" t="s">
        <v>2</v>
      </c>
      <c r="B22" s="2" t="s">
        <v>2321</v>
      </c>
      <c r="C22" s="2" t="s">
        <v>2322</v>
      </c>
      <c r="D22" s="2" t="s">
        <v>79</v>
      </c>
      <c r="E22" s="2" t="s">
        <v>2323</v>
      </c>
      <c r="F22" s="4">
        <v>1614871</v>
      </c>
      <c r="G22" s="4">
        <v>93.98</v>
      </c>
      <c r="H22" s="4">
        <v>1517.67</v>
      </c>
      <c r="I22" s="4">
        <v>0</v>
      </c>
      <c r="J22" s="4">
        <v>2.44</v>
      </c>
      <c r="K22" s="4">
        <v>0.04</v>
      </c>
    </row>
    <row r="23" spans="1:11" ht="12.95" customHeight="1" x14ac:dyDescent="0.25">
      <c r="A23" s="7" t="s">
        <v>2</v>
      </c>
      <c r="B23" s="7" t="s">
        <v>2324</v>
      </c>
      <c r="C23" s="7" t="s">
        <v>2</v>
      </c>
      <c r="D23" s="7" t="s">
        <v>2</v>
      </c>
      <c r="E23" s="7" t="s">
        <v>2</v>
      </c>
      <c r="F23" s="7" t="s">
        <v>2</v>
      </c>
      <c r="G23" s="7" t="s">
        <v>2</v>
      </c>
      <c r="H23" s="8">
        <v>1612.7</v>
      </c>
      <c r="I23" s="8">
        <v>81.489999999999995</v>
      </c>
      <c r="J23" s="8">
        <v>2.59</v>
      </c>
      <c r="K23" s="8">
        <v>0.04</v>
      </c>
    </row>
    <row r="24" spans="1:11" ht="12.95" customHeight="1" x14ac:dyDescent="0.2">
      <c r="A24" s="2" t="s">
        <v>2</v>
      </c>
      <c r="B24" s="2" t="s">
        <v>2325</v>
      </c>
      <c r="C24" s="2" t="s">
        <v>2326</v>
      </c>
      <c r="D24" s="2" t="s">
        <v>43</v>
      </c>
      <c r="E24" s="2" t="s">
        <v>2327</v>
      </c>
      <c r="F24" s="4">
        <v>1168750</v>
      </c>
      <c r="G24" s="4">
        <v>44.32</v>
      </c>
      <c r="H24" s="4">
        <v>518.04</v>
      </c>
      <c r="I24" s="4">
        <v>59.18</v>
      </c>
      <c r="J24" s="4">
        <v>0.83</v>
      </c>
      <c r="K24" s="4">
        <v>0.01</v>
      </c>
    </row>
    <row r="25" spans="1:11" ht="12.95" customHeight="1" x14ac:dyDescent="0.2">
      <c r="A25" s="2" t="s">
        <v>2</v>
      </c>
      <c r="B25" s="2" t="s">
        <v>2328</v>
      </c>
      <c r="C25" s="2" t="s">
        <v>2329</v>
      </c>
      <c r="D25" s="2" t="s">
        <v>79</v>
      </c>
      <c r="E25" s="2" t="s">
        <v>2330</v>
      </c>
      <c r="F25" s="4">
        <v>766667</v>
      </c>
      <c r="G25" s="4">
        <v>142.78</v>
      </c>
      <c r="H25" s="4">
        <v>1094.6600000000001</v>
      </c>
      <c r="I25" s="4">
        <v>0</v>
      </c>
      <c r="J25" s="4">
        <v>1.76</v>
      </c>
      <c r="K25" s="4">
        <v>0.03</v>
      </c>
    </row>
    <row r="26" spans="1:11" ht="12.95" customHeight="1" x14ac:dyDescent="0.25">
      <c r="A26" s="7" t="s">
        <v>2</v>
      </c>
      <c r="B26" s="7" t="s">
        <v>2331</v>
      </c>
      <c r="C26" s="7" t="s">
        <v>2</v>
      </c>
      <c r="D26" s="7" t="s">
        <v>2</v>
      </c>
      <c r="E26" s="7" t="s">
        <v>2</v>
      </c>
      <c r="F26" s="7" t="s">
        <v>2</v>
      </c>
      <c r="G26" s="7" t="s">
        <v>2</v>
      </c>
      <c r="H26" s="8">
        <v>26884.14</v>
      </c>
      <c r="I26" s="8">
        <v>0</v>
      </c>
      <c r="J26" s="8">
        <v>43.2</v>
      </c>
      <c r="K26" s="8">
        <v>0.67</v>
      </c>
    </row>
    <row r="27" spans="1:11" ht="12.95" customHeight="1" x14ac:dyDescent="0.25">
      <c r="A27" s="7" t="s">
        <v>2</v>
      </c>
      <c r="B27" s="7" t="s">
        <v>2303</v>
      </c>
      <c r="C27" s="7" t="s">
        <v>2</v>
      </c>
      <c r="D27" s="7" t="s">
        <v>2</v>
      </c>
      <c r="E27" s="7" t="s">
        <v>2</v>
      </c>
      <c r="F27" s="7" t="s">
        <v>2</v>
      </c>
      <c r="G27" s="7" t="s">
        <v>2</v>
      </c>
      <c r="H27" s="8">
        <v>0</v>
      </c>
      <c r="I27" s="8">
        <v>0</v>
      </c>
      <c r="J27" s="8">
        <v>0</v>
      </c>
      <c r="K27" s="8">
        <v>0</v>
      </c>
    </row>
    <row r="28" spans="1:11" ht="12.95" customHeight="1" x14ac:dyDescent="0.25">
      <c r="A28" s="7" t="s">
        <v>2</v>
      </c>
      <c r="B28" s="7" t="s">
        <v>2310</v>
      </c>
      <c r="C28" s="7" t="s">
        <v>2</v>
      </c>
      <c r="D28" s="7" t="s">
        <v>2</v>
      </c>
      <c r="E28" s="7" t="s">
        <v>2</v>
      </c>
      <c r="F28" s="7" t="s">
        <v>2</v>
      </c>
      <c r="G28" s="7" t="s">
        <v>2</v>
      </c>
      <c r="H28" s="8">
        <v>8393.35</v>
      </c>
      <c r="I28" s="8">
        <v>78.83</v>
      </c>
      <c r="J28" s="8">
        <v>13.49</v>
      </c>
      <c r="K28" s="8">
        <v>0.21</v>
      </c>
    </row>
    <row r="29" spans="1:11" ht="12.95" customHeight="1" x14ac:dyDescent="0.2">
      <c r="A29" s="2" t="s">
        <v>2</v>
      </c>
      <c r="B29" s="2" t="s">
        <v>2332</v>
      </c>
      <c r="C29" s="2" t="s">
        <v>2333</v>
      </c>
      <c r="D29" s="2" t="s">
        <v>43</v>
      </c>
      <c r="E29" s="2" t="s">
        <v>2334</v>
      </c>
      <c r="F29" s="4">
        <v>1403205.21</v>
      </c>
      <c r="G29" s="4">
        <v>598.16</v>
      </c>
      <c r="H29" s="4">
        <v>8393.35</v>
      </c>
      <c r="I29" s="4">
        <v>78.83</v>
      </c>
      <c r="J29" s="4">
        <v>13.49</v>
      </c>
      <c r="K29" s="4">
        <v>0.21</v>
      </c>
    </row>
    <row r="30" spans="1:11" ht="12.95" customHeight="1" x14ac:dyDescent="0.25">
      <c r="A30" s="7" t="s">
        <v>2</v>
      </c>
      <c r="B30" s="7" t="s">
        <v>2320</v>
      </c>
      <c r="C30" s="7" t="s">
        <v>2</v>
      </c>
      <c r="D30" s="7" t="s">
        <v>2</v>
      </c>
      <c r="E30" s="7" t="s">
        <v>2</v>
      </c>
      <c r="F30" s="7" t="s">
        <v>2</v>
      </c>
      <c r="G30" s="7" t="s">
        <v>2</v>
      </c>
      <c r="H30" s="8">
        <v>13367.29</v>
      </c>
      <c r="I30" s="8">
        <v>0</v>
      </c>
      <c r="J30" s="8">
        <v>21.48</v>
      </c>
      <c r="K30" s="8">
        <v>0.33</v>
      </c>
    </row>
    <row r="31" spans="1:11" ht="12.95" customHeight="1" x14ac:dyDescent="0.2">
      <c r="A31" s="2" t="s">
        <v>2</v>
      </c>
      <c r="B31" s="2" t="s">
        <v>2335</v>
      </c>
      <c r="C31" s="2" t="s">
        <v>2336</v>
      </c>
      <c r="D31" s="2" t="s">
        <v>43</v>
      </c>
      <c r="E31" s="2" t="s">
        <v>2337</v>
      </c>
      <c r="F31" s="4">
        <v>1711218</v>
      </c>
      <c r="G31" s="4">
        <v>345.63</v>
      </c>
      <c r="H31" s="4">
        <v>5914.49</v>
      </c>
      <c r="I31" s="4">
        <v>0</v>
      </c>
      <c r="J31" s="4">
        <v>9.5</v>
      </c>
      <c r="K31" s="4">
        <v>0.15</v>
      </c>
    </row>
    <row r="32" spans="1:11" ht="12.95" customHeight="1" x14ac:dyDescent="0.2">
      <c r="A32" s="2" t="s">
        <v>2</v>
      </c>
      <c r="B32" s="2" t="s">
        <v>2338</v>
      </c>
      <c r="C32" s="2" t="s">
        <v>2339</v>
      </c>
      <c r="D32" s="2" t="s">
        <v>43</v>
      </c>
      <c r="E32" s="2" t="s">
        <v>2340</v>
      </c>
      <c r="F32" s="4">
        <v>799999.03</v>
      </c>
      <c r="G32" s="4">
        <v>349.9</v>
      </c>
      <c r="H32" s="4">
        <v>2799.2</v>
      </c>
      <c r="I32" s="4">
        <v>73.34</v>
      </c>
      <c r="J32" s="4">
        <v>4.5</v>
      </c>
      <c r="K32" s="4">
        <v>7.0000000000000007E-2</v>
      </c>
    </row>
    <row r="33" spans="1:11" ht="12.95" customHeight="1" x14ac:dyDescent="0.2">
      <c r="A33" s="2" t="s">
        <v>2</v>
      </c>
      <c r="B33" s="2" t="s">
        <v>2341</v>
      </c>
      <c r="C33" s="2" t="s">
        <v>2342</v>
      </c>
      <c r="D33" s="2" t="s">
        <v>43</v>
      </c>
      <c r="E33" s="2" t="s">
        <v>2343</v>
      </c>
      <c r="F33" s="4">
        <v>385591</v>
      </c>
      <c r="G33" s="4">
        <v>336</v>
      </c>
      <c r="H33" s="4">
        <v>1295.57</v>
      </c>
      <c r="I33" s="4">
        <v>100</v>
      </c>
      <c r="J33" s="4">
        <v>2.08</v>
      </c>
      <c r="K33" s="4">
        <v>0.03</v>
      </c>
    </row>
    <row r="34" spans="1:11" ht="12.95" customHeight="1" x14ac:dyDescent="0.2">
      <c r="A34" s="2" t="s">
        <v>2</v>
      </c>
      <c r="B34" s="2" t="s">
        <v>2344</v>
      </c>
      <c r="C34" s="2" t="s">
        <v>2345</v>
      </c>
      <c r="D34" s="2" t="s">
        <v>45</v>
      </c>
      <c r="E34" s="2" t="s">
        <v>2346</v>
      </c>
      <c r="F34" s="4">
        <v>282216</v>
      </c>
      <c r="G34" s="4">
        <v>409.45</v>
      </c>
      <c r="H34" s="4">
        <v>1155.55</v>
      </c>
      <c r="I34" s="4">
        <v>0</v>
      </c>
      <c r="J34" s="4">
        <v>1.86</v>
      </c>
      <c r="K34" s="4">
        <v>0.03</v>
      </c>
    </row>
    <row r="35" spans="1:11" ht="12.95" customHeight="1" x14ac:dyDescent="0.2">
      <c r="A35" s="2" t="s">
        <v>2</v>
      </c>
      <c r="B35" s="2" t="s">
        <v>2347</v>
      </c>
      <c r="C35" s="2" t="s">
        <v>2348</v>
      </c>
      <c r="D35" s="2" t="s">
        <v>45</v>
      </c>
      <c r="E35" s="2" t="s">
        <v>2349</v>
      </c>
      <c r="F35" s="4">
        <v>529840</v>
      </c>
      <c r="G35" s="4">
        <v>415.69</v>
      </c>
      <c r="H35" s="4">
        <v>2202.4899999999998</v>
      </c>
      <c r="I35" s="4">
        <v>0</v>
      </c>
      <c r="J35" s="4">
        <v>3.54</v>
      </c>
      <c r="K35" s="4">
        <v>0.05</v>
      </c>
    </row>
    <row r="36" spans="1:11" ht="12.95" customHeight="1" x14ac:dyDescent="0.25">
      <c r="A36" s="7" t="s">
        <v>2</v>
      </c>
      <c r="B36" s="7" t="s">
        <v>2324</v>
      </c>
      <c r="C36" s="7" t="s">
        <v>2</v>
      </c>
      <c r="D36" s="7" t="s">
        <v>2</v>
      </c>
      <c r="E36" s="7" t="s">
        <v>2</v>
      </c>
      <c r="F36" s="7" t="s">
        <v>2</v>
      </c>
      <c r="G36" s="7" t="s">
        <v>2</v>
      </c>
      <c r="H36" s="8">
        <v>5123.5</v>
      </c>
      <c r="I36" s="8">
        <v>0</v>
      </c>
      <c r="J36" s="8">
        <v>8.23</v>
      </c>
      <c r="K36" s="8">
        <v>0.13</v>
      </c>
    </row>
    <row r="37" spans="1:11" ht="12.95" customHeight="1" x14ac:dyDescent="0.2">
      <c r="A37" s="2" t="s">
        <v>2</v>
      </c>
      <c r="B37" s="2" t="s">
        <v>2350</v>
      </c>
      <c r="C37" s="2" t="s">
        <v>2351</v>
      </c>
      <c r="D37" s="2" t="s">
        <v>43</v>
      </c>
      <c r="E37" s="2" t="s">
        <v>2352</v>
      </c>
      <c r="F37" s="4">
        <v>159109.4</v>
      </c>
      <c r="G37" s="4">
        <v>264.14999999999998</v>
      </c>
      <c r="H37" s="4">
        <v>420.28</v>
      </c>
      <c r="I37" s="4">
        <v>0</v>
      </c>
      <c r="J37" s="4">
        <v>0.68</v>
      </c>
      <c r="K37" s="4">
        <v>0.01</v>
      </c>
    </row>
    <row r="38" spans="1:11" ht="12.95" customHeight="1" x14ac:dyDescent="0.2">
      <c r="A38" s="2" t="s">
        <v>2</v>
      </c>
      <c r="B38" s="2" t="s">
        <v>2353</v>
      </c>
      <c r="C38" s="2" t="s">
        <v>2354</v>
      </c>
      <c r="D38" s="2" t="s">
        <v>43</v>
      </c>
      <c r="E38" s="2" t="s">
        <v>2355</v>
      </c>
      <c r="F38" s="4">
        <v>1130091</v>
      </c>
      <c r="G38" s="4">
        <v>295.19</v>
      </c>
      <c r="H38" s="4">
        <v>3335.96</v>
      </c>
      <c r="I38" s="4">
        <v>0</v>
      </c>
      <c r="J38" s="4">
        <v>5.36</v>
      </c>
      <c r="K38" s="4">
        <v>0.08</v>
      </c>
    </row>
    <row r="39" spans="1:11" ht="12.95" customHeight="1" x14ac:dyDescent="0.2">
      <c r="A39" s="2" t="s">
        <v>2</v>
      </c>
      <c r="B39" s="2" t="s">
        <v>2356</v>
      </c>
      <c r="C39" s="2" t="s">
        <v>2357</v>
      </c>
      <c r="D39" s="2" t="s">
        <v>43</v>
      </c>
      <c r="E39" s="2" t="s">
        <v>1130</v>
      </c>
      <c r="F39" s="4">
        <v>389394</v>
      </c>
      <c r="G39" s="4">
        <v>351.12</v>
      </c>
      <c r="H39" s="4">
        <v>1367.26</v>
      </c>
      <c r="I39" s="4">
        <v>0</v>
      </c>
      <c r="J39" s="4">
        <v>2.2000000000000002</v>
      </c>
      <c r="K39" s="4">
        <v>0.03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18.140625" customWidth="1"/>
    <col min="3" max="3" width="8" customWidth="1"/>
    <col min="4" max="4" width="11.7109375" customWidth="1"/>
    <col min="5" max="5" width="7.28515625" customWidth="1"/>
    <col min="6" max="6" width="12.42578125" customWidth="1"/>
    <col min="7" max="7" width="11.28515625" customWidth="1"/>
    <col min="8" max="8" width="5.140625" customWidth="1"/>
    <col min="9" max="9" width="6.5703125" customWidth="1"/>
    <col min="10" max="10" width="19.140625" customWidth="1"/>
    <col min="11" max="11" width="17.5703125" customWidth="1"/>
    <col min="12" max="12" width="16.7109375" customWidth="1"/>
  </cols>
  <sheetData>
    <row r="1" spans="1:12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2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2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2" ht="20.100000000000001" customHeight="1" x14ac:dyDescent="0.25">
      <c r="A4" s="6" t="s">
        <v>2</v>
      </c>
    </row>
    <row r="5" spans="1:12" ht="20.100000000000001" customHeight="1" x14ac:dyDescent="0.25">
      <c r="A5" s="6" t="s">
        <v>2</v>
      </c>
    </row>
    <row r="6" spans="1:12" ht="20.100000000000001" customHeight="1" x14ac:dyDescent="0.25">
      <c r="A6" s="6" t="s">
        <v>2</v>
      </c>
    </row>
    <row r="7" spans="1:12" ht="20.100000000000001" customHeight="1" x14ac:dyDescent="0.25">
      <c r="A7" s="6" t="s">
        <v>2</v>
      </c>
    </row>
    <row r="8" spans="1:12" ht="20.100000000000001" customHeight="1" x14ac:dyDescent="0.25">
      <c r="A8" s="6" t="s">
        <v>2</v>
      </c>
    </row>
    <row r="9" spans="1:12" ht="15" customHeight="1" x14ac:dyDescent="0.2">
      <c r="A9" s="1" t="s">
        <v>2</v>
      </c>
      <c r="B9" s="1" t="s">
        <v>63</v>
      </c>
      <c r="C9" s="1" t="s">
        <v>64</v>
      </c>
      <c r="D9" s="1" t="s">
        <v>288</v>
      </c>
      <c r="E9" s="1" t="s">
        <v>41</v>
      </c>
      <c r="F9" s="1" t="s">
        <v>136</v>
      </c>
      <c r="G9" s="1" t="s">
        <v>138</v>
      </c>
      <c r="H9" s="1" t="s">
        <v>139</v>
      </c>
      <c r="I9" s="1" t="s">
        <v>70</v>
      </c>
      <c r="J9" s="1" t="s">
        <v>141</v>
      </c>
      <c r="K9" s="1" t="s">
        <v>71</v>
      </c>
      <c r="L9" s="1" t="s">
        <v>142</v>
      </c>
    </row>
    <row r="10" spans="1:12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144</v>
      </c>
      <c r="I10" s="1" t="s">
        <v>8</v>
      </c>
      <c r="J10" s="1" t="s">
        <v>9</v>
      </c>
      <c r="K10" s="1" t="s">
        <v>9</v>
      </c>
      <c r="L10" s="1" t="s">
        <v>9</v>
      </c>
    </row>
    <row r="11" spans="1:12" ht="12.95" customHeight="1" x14ac:dyDescent="0.25">
      <c r="A11" s="7" t="s">
        <v>2</v>
      </c>
      <c r="B11" s="7" t="s">
        <v>2175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8">
        <v>0.08</v>
      </c>
      <c r="J11" s="8">
        <v>0.05</v>
      </c>
      <c r="K11" s="8">
        <v>100</v>
      </c>
      <c r="L11" s="8">
        <v>0</v>
      </c>
    </row>
    <row r="12" spans="1:12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8">
        <v>0.08</v>
      </c>
      <c r="J12" s="8">
        <v>0.05</v>
      </c>
      <c r="K12" s="8">
        <v>100</v>
      </c>
      <c r="L12" s="8">
        <v>0</v>
      </c>
    </row>
    <row r="13" spans="1:12" ht="12.95" customHeight="1" x14ac:dyDescent="0.2">
      <c r="A13" s="2" t="s">
        <v>2</v>
      </c>
      <c r="B13" s="2" t="s">
        <v>2358</v>
      </c>
      <c r="C13" s="2" t="s">
        <v>2359</v>
      </c>
      <c r="D13" s="2" t="s">
        <v>440</v>
      </c>
      <c r="E13" s="2" t="s">
        <v>79</v>
      </c>
      <c r="F13" s="2" t="s">
        <v>2282</v>
      </c>
      <c r="G13" s="4">
        <v>19103</v>
      </c>
      <c r="H13" s="4">
        <v>0.11</v>
      </c>
      <c r="I13" s="4">
        <v>0.02</v>
      </c>
      <c r="J13" s="4">
        <v>0.05</v>
      </c>
      <c r="K13" s="4">
        <v>25.8</v>
      </c>
      <c r="L13" s="4">
        <v>0</v>
      </c>
    </row>
    <row r="14" spans="1:12" ht="12.95" customHeight="1" x14ac:dyDescent="0.2">
      <c r="A14" s="2" t="s">
        <v>2</v>
      </c>
      <c r="B14" s="2" t="s">
        <v>2358</v>
      </c>
      <c r="C14" s="2" t="s">
        <v>2360</v>
      </c>
      <c r="D14" s="2" t="s">
        <v>440</v>
      </c>
      <c r="E14" s="2" t="s">
        <v>79</v>
      </c>
      <c r="F14" s="2" t="s">
        <v>2282</v>
      </c>
      <c r="G14" s="4">
        <v>19103</v>
      </c>
      <c r="H14" s="4">
        <v>0.14000000000000001</v>
      </c>
      <c r="I14" s="4">
        <v>0.03</v>
      </c>
      <c r="J14" s="4">
        <v>0.05</v>
      </c>
      <c r="K14" s="4">
        <v>33.24</v>
      </c>
      <c r="L14" s="4">
        <v>0</v>
      </c>
    </row>
    <row r="15" spans="1:12" ht="12.95" customHeight="1" x14ac:dyDescent="0.2">
      <c r="A15" s="2" t="s">
        <v>2</v>
      </c>
      <c r="B15" s="2" t="s">
        <v>2358</v>
      </c>
      <c r="C15" s="2" t="s">
        <v>2361</v>
      </c>
      <c r="D15" s="2" t="s">
        <v>440</v>
      </c>
      <c r="E15" s="2" t="s">
        <v>79</v>
      </c>
      <c r="F15" s="2" t="s">
        <v>2282</v>
      </c>
      <c r="G15" s="4">
        <v>19103</v>
      </c>
      <c r="H15" s="4">
        <v>0.18</v>
      </c>
      <c r="I15" s="4">
        <v>0.03</v>
      </c>
      <c r="J15" s="4">
        <v>0.05</v>
      </c>
      <c r="K15" s="4">
        <v>40.96</v>
      </c>
      <c r="L15" s="4">
        <v>0</v>
      </c>
    </row>
    <row r="16" spans="1:12" ht="12.95" customHeight="1" x14ac:dyDescent="0.25">
      <c r="A16" s="7" t="s">
        <v>2</v>
      </c>
      <c r="B16" s="7" t="s">
        <v>134</v>
      </c>
      <c r="C16" s="7" t="s">
        <v>2</v>
      </c>
      <c r="D16" s="7" t="s">
        <v>2</v>
      </c>
      <c r="E16" s="7" t="s">
        <v>2</v>
      </c>
      <c r="F16" s="7" t="s">
        <v>2</v>
      </c>
      <c r="G16" s="7" t="s">
        <v>2</v>
      </c>
      <c r="H16" s="7" t="s">
        <v>2</v>
      </c>
      <c r="I16" s="8">
        <v>0</v>
      </c>
      <c r="J16" s="8">
        <v>0</v>
      </c>
      <c r="K16" s="8">
        <v>0</v>
      </c>
      <c r="L16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rightToLeft="1" workbookViewId="0">
      <pane ySplit="10" topLeftCell="A11" activePane="bottomLeft" state="frozen"/>
      <selection pane="bottomLeft"/>
    </sheetView>
  </sheetViews>
  <sheetFormatPr defaultRowHeight="12.75" x14ac:dyDescent="0.2"/>
  <cols>
    <col min="2" max="2" width="20.85546875" customWidth="1"/>
    <col min="3" max="3" width="7.42578125" customWidth="1"/>
    <col min="4" max="4" width="11.7109375" customWidth="1"/>
    <col min="5" max="5" width="6.5703125" customWidth="1"/>
    <col min="6" max="6" width="9" customWidth="1"/>
    <col min="7" max="7" width="6.5703125" customWidth="1"/>
    <col min="8" max="8" width="5.140625" customWidth="1"/>
    <col min="9" max="9" width="6.5703125" customWidth="1"/>
    <col min="10" max="10" width="19.140625" customWidth="1"/>
    <col min="11" max="11" width="17.5703125" customWidth="1"/>
    <col min="12" max="12" width="16.7109375" customWidth="1"/>
  </cols>
  <sheetData>
    <row r="1" spans="1:12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2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2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2" ht="20.100000000000001" customHeight="1" x14ac:dyDescent="0.25">
      <c r="A4" s="6" t="s">
        <v>2</v>
      </c>
    </row>
    <row r="5" spans="1:12" ht="20.100000000000001" customHeight="1" x14ac:dyDescent="0.25">
      <c r="A5" s="6" t="s">
        <v>2</v>
      </c>
    </row>
    <row r="6" spans="1:12" ht="20.100000000000001" customHeight="1" x14ac:dyDescent="0.25">
      <c r="A6" s="6" t="s">
        <v>2</v>
      </c>
    </row>
    <row r="7" spans="1:12" ht="20.100000000000001" customHeight="1" x14ac:dyDescent="0.25">
      <c r="A7" s="6" t="s">
        <v>2</v>
      </c>
    </row>
    <row r="8" spans="1:12" ht="20.100000000000001" customHeight="1" x14ac:dyDescent="0.25">
      <c r="A8" s="6" t="s">
        <v>2</v>
      </c>
    </row>
    <row r="9" spans="1:12" ht="15" customHeight="1" x14ac:dyDescent="0.2">
      <c r="A9" s="1" t="s">
        <v>2</v>
      </c>
      <c r="B9" s="1" t="s">
        <v>63</v>
      </c>
      <c r="C9" s="1" t="s">
        <v>64</v>
      </c>
      <c r="D9" s="1" t="s">
        <v>288</v>
      </c>
      <c r="E9" s="1" t="s">
        <v>41</v>
      </c>
      <c r="F9" s="1" t="s">
        <v>136</v>
      </c>
      <c r="G9" s="1" t="s">
        <v>138</v>
      </c>
      <c r="H9" s="1" t="s">
        <v>139</v>
      </c>
      <c r="I9" s="1" t="s">
        <v>70</v>
      </c>
      <c r="J9" s="1" t="s">
        <v>141</v>
      </c>
      <c r="K9" s="1" t="s">
        <v>71</v>
      </c>
      <c r="L9" s="1" t="s">
        <v>142</v>
      </c>
    </row>
    <row r="10" spans="1:12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144</v>
      </c>
      <c r="I10" s="1" t="s">
        <v>8</v>
      </c>
      <c r="J10" s="1" t="s">
        <v>9</v>
      </c>
      <c r="K10" s="1" t="s">
        <v>9</v>
      </c>
      <c r="L10" s="1" t="s">
        <v>9</v>
      </c>
    </row>
    <row r="11" spans="1:12" ht="12.95" customHeight="1" x14ac:dyDescent="0.25">
      <c r="A11" s="7" t="s">
        <v>2</v>
      </c>
      <c r="B11" s="7" t="s">
        <v>2176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8">
        <v>0</v>
      </c>
      <c r="J11" s="8">
        <v>0</v>
      </c>
      <c r="K11" s="8">
        <v>0</v>
      </c>
      <c r="L11" s="8">
        <v>0</v>
      </c>
    </row>
    <row r="12" spans="1:12" ht="12.95" customHeight="1" x14ac:dyDescent="0.25">
      <c r="A12" s="7" t="s">
        <v>2</v>
      </c>
      <c r="B12" s="7" t="s">
        <v>2362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8">
        <v>0</v>
      </c>
      <c r="J12" s="8">
        <v>0</v>
      </c>
      <c r="K12" s="8">
        <v>0</v>
      </c>
      <c r="L12" s="8">
        <v>0</v>
      </c>
    </row>
    <row r="13" spans="1:12" ht="12.95" customHeight="1" x14ac:dyDescent="0.25">
      <c r="A13" s="7" t="s">
        <v>2</v>
      </c>
      <c r="B13" s="7" t="s">
        <v>2177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8">
        <v>0</v>
      </c>
      <c r="J13" s="8">
        <v>0</v>
      </c>
      <c r="K13" s="8">
        <v>0</v>
      </c>
      <c r="L13" s="8">
        <v>0</v>
      </c>
    </row>
    <row r="14" spans="1:12" ht="12.95" customHeight="1" x14ac:dyDescent="0.25">
      <c r="A14" s="7" t="s">
        <v>2</v>
      </c>
      <c r="B14" s="7" t="s">
        <v>2363</v>
      </c>
      <c r="C14" s="7" t="s">
        <v>2</v>
      </c>
      <c r="D14" s="7" t="s">
        <v>2</v>
      </c>
      <c r="E14" s="7" t="s">
        <v>2</v>
      </c>
      <c r="F14" s="7" t="s">
        <v>2</v>
      </c>
      <c r="G14" s="7" t="s">
        <v>2</v>
      </c>
      <c r="H14" s="7" t="s">
        <v>2</v>
      </c>
      <c r="I14" s="8">
        <v>0</v>
      </c>
      <c r="J14" s="8">
        <v>0</v>
      </c>
      <c r="K14" s="8">
        <v>0</v>
      </c>
      <c r="L14" s="8">
        <v>0</v>
      </c>
    </row>
    <row r="15" spans="1:12" ht="12.95" customHeight="1" x14ac:dyDescent="0.25">
      <c r="A15" s="7" t="s">
        <v>2</v>
      </c>
      <c r="B15" s="7" t="s">
        <v>2364</v>
      </c>
      <c r="C15" s="7" t="s">
        <v>2</v>
      </c>
      <c r="D15" s="7" t="s">
        <v>2</v>
      </c>
      <c r="E15" s="7" t="s">
        <v>2</v>
      </c>
      <c r="F15" s="7" t="s">
        <v>2</v>
      </c>
      <c r="G15" s="7" t="s">
        <v>2</v>
      </c>
      <c r="H15" s="7" t="s">
        <v>2</v>
      </c>
      <c r="I15" s="8">
        <v>0</v>
      </c>
      <c r="J15" s="8">
        <v>0</v>
      </c>
      <c r="K15" s="8">
        <v>0</v>
      </c>
      <c r="L15" s="8">
        <v>0</v>
      </c>
    </row>
    <row r="16" spans="1:12" ht="12.95" customHeight="1" x14ac:dyDescent="0.25">
      <c r="A16" s="7" t="s">
        <v>2</v>
      </c>
      <c r="B16" s="7" t="s">
        <v>2179</v>
      </c>
      <c r="C16" s="7" t="s">
        <v>2</v>
      </c>
      <c r="D16" s="7" t="s">
        <v>2</v>
      </c>
      <c r="E16" s="7" t="s">
        <v>2</v>
      </c>
      <c r="F16" s="7" t="s">
        <v>2</v>
      </c>
      <c r="G16" s="7" t="s">
        <v>2</v>
      </c>
      <c r="H16" s="7" t="s">
        <v>2</v>
      </c>
      <c r="I16" s="8">
        <v>0</v>
      </c>
      <c r="J16" s="8">
        <v>0</v>
      </c>
      <c r="K16" s="8">
        <v>0</v>
      </c>
      <c r="L16" s="8">
        <v>0</v>
      </c>
    </row>
    <row r="17" spans="1:12" ht="12.95" customHeight="1" x14ac:dyDescent="0.25">
      <c r="A17" s="7" t="s">
        <v>2</v>
      </c>
      <c r="B17" s="7" t="s">
        <v>2114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8">
        <v>0</v>
      </c>
      <c r="J17" s="8">
        <v>0</v>
      </c>
      <c r="K17" s="8">
        <v>0</v>
      </c>
      <c r="L17" s="8">
        <v>0</v>
      </c>
    </row>
    <row r="18" spans="1:12" ht="12.95" customHeight="1" x14ac:dyDescent="0.25">
      <c r="A18" s="7" t="s">
        <v>2</v>
      </c>
      <c r="B18" s="7" t="s">
        <v>2365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8">
        <v>0</v>
      </c>
      <c r="J18" s="8">
        <v>0</v>
      </c>
      <c r="K18" s="8">
        <v>0</v>
      </c>
      <c r="L18" s="8">
        <v>0</v>
      </c>
    </row>
    <row r="19" spans="1:12" ht="12.95" customHeight="1" x14ac:dyDescent="0.25">
      <c r="A19" s="7" t="s">
        <v>2</v>
      </c>
      <c r="B19" s="7" t="s">
        <v>2177</v>
      </c>
      <c r="C19" s="7" t="s">
        <v>2</v>
      </c>
      <c r="D19" s="7" t="s">
        <v>2</v>
      </c>
      <c r="E19" s="7" t="s">
        <v>2</v>
      </c>
      <c r="F19" s="7" t="s">
        <v>2</v>
      </c>
      <c r="G19" s="7" t="s">
        <v>2</v>
      </c>
      <c r="H19" s="7" t="s">
        <v>2</v>
      </c>
      <c r="I19" s="8">
        <v>0</v>
      </c>
      <c r="J19" s="8">
        <v>0</v>
      </c>
      <c r="K19" s="8">
        <v>0</v>
      </c>
      <c r="L19" s="8">
        <v>0</v>
      </c>
    </row>
    <row r="20" spans="1:12" ht="12.95" customHeight="1" x14ac:dyDescent="0.25">
      <c r="A20" s="7" t="s">
        <v>2</v>
      </c>
      <c r="B20" s="7" t="s">
        <v>2180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8">
        <v>0</v>
      </c>
      <c r="J20" s="8">
        <v>0</v>
      </c>
      <c r="K20" s="8">
        <v>0</v>
      </c>
      <c r="L20" s="8">
        <v>0</v>
      </c>
    </row>
    <row r="21" spans="1:12" ht="12.95" customHeight="1" x14ac:dyDescent="0.25">
      <c r="A21" s="7" t="s">
        <v>2</v>
      </c>
      <c r="B21" s="7" t="s">
        <v>2179</v>
      </c>
      <c r="C21" s="7" t="s">
        <v>2</v>
      </c>
      <c r="D21" s="7" t="s">
        <v>2</v>
      </c>
      <c r="E21" s="7" t="s">
        <v>2</v>
      </c>
      <c r="F21" s="7" t="s">
        <v>2</v>
      </c>
      <c r="G21" s="7" t="s">
        <v>2</v>
      </c>
      <c r="H21" s="7" t="s">
        <v>2</v>
      </c>
      <c r="I21" s="8">
        <v>0</v>
      </c>
      <c r="J21" s="8">
        <v>0</v>
      </c>
      <c r="K21" s="8">
        <v>0</v>
      </c>
      <c r="L21" s="8">
        <v>0</v>
      </c>
    </row>
    <row r="22" spans="1:12" ht="12.95" customHeight="1" x14ac:dyDescent="0.25">
      <c r="A22" s="7" t="s">
        <v>2</v>
      </c>
      <c r="B22" s="7" t="s">
        <v>2181</v>
      </c>
      <c r="C22" s="7" t="s">
        <v>2</v>
      </c>
      <c r="D22" s="7" t="s">
        <v>2</v>
      </c>
      <c r="E22" s="7" t="s">
        <v>2</v>
      </c>
      <c r="F22" s="7" t="s">
        <v>2</v>
      </c>
      <c r="G22" s="7" t="s">
        <v>2</v>
      </c>
      <c r="H22" s="7" t="s">
        <v>2</v>
      </c>
      <c r="I22" s="8">
        <v>0</v>
      </c>
      <c r="J22" s="8">
        <v>0</v>
      </c>
      <c r="K22" s="8">
        <v>0</v>
      </c>
      <c r="L22" s="8">
        <v>0</v>
      </c>
    </row>
    <row r="23" spans="1:12" ht="12.95" customHeight="1" x14ac:dyDescent="0.25">
      <c r="A23" s="7" t="s">
        <v>2</v>
      </c>
      <c r="B23" s="7" t="s">
        <v>2114</v>
      </c>
      <c r="C23" s="7" t="s">
        <v>2</v>
      </c>
      <c r="D23" s="7" t="s">
        <v>2</v>
      </c>
      <c r="E23" s="7" t="s">
        <v>2</v>
      </c>
      <c r="F23" s="7" t="s">
        <v>2</v>
      </c>
      <c r="G23" s="7" t="s">
        <v>2</v>
      </c>
      <c r="H23" s="7" t="s">
        <v>2</v>
      </c>
      <c r="I23" s="8">
        <v>0</v>
      </c>
      <c r="J23" s="8">
        <v>0</v>
      </c>
      <c r="K23" s="8">
        <v>0</v>
      </c>
      <c r="L23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rightToLeft="1" workbookViewId="0">
      <pane ySplit="10" topLeftCell="A11" activePane="bottomLeft" state="frozen"/>
      <selection pane="bottomLeft" activeCell="J14" sqref="J14"/>
    </sheetView>
  </sheetViews>
  <sheetFormatPr defaultRowHeight="12.75" x14ac:dyDescent="0.2"/>
  <cols>
    <col min="2" max="2" width="31.7109375" customWidth="1"/>
    <col min="3" max="3" width="9.28515625" customWidth="1"/>
    <col min="4" max="5" width="8.28515625" customWidth="1"/>
    <col min="6" max="6" width="5.85546875" customWidth="1"/>
    <col min="7" max="7" width="14.140625" customWidth="1"/>
    <col min="8" max="8" width="9" customWidth="1"/>
    <col min="9" max="9" width="9.85546875" customWidth="1"/>
    <col min="10" max="10" width="13.85546875" customWidth="1"/>
    <col min="11" max="11" width="17.5703125" customWidth="1"/>
    <col min="12" max="12" width="15.140625" customWidth="1"/>
  </cols>
  <sheetData>
    <row r="1" spans="1:12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2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2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2" ht="20.100000000000001" customHeight="1" x14ac:dyDescent="0.25">
      <c r="A4" s="6" t="s">
        <v>2</v>
      </c>
    </row>
    <row r="5" spans="1:12" ht="20.100000000000001" customHeight="1" x14ac:dyDescent="0.25">
      <c r="A5" s="6" t="s">
        <v>2</v>
      </c>
    </row>
    <row r="6" spans="1:12" ht="20.100000000000001" customHeight="1" x14ac:dyDescent="0.25">
      <c r="A6" s="6" t="s">
        <v>2</v>
      </c>
    </row>
    <row r="7" spans="1:12" ht="20.100000000000001" customHeight="1" x14ac:dyDescent="0.25">
      <c r="A7" s="6" t="s">
        <v>2</v>
      </c>
    </row>
    <row r="8" spans="1:12" ht="20.100000000000001" customHeight="1" x14ac:dyDescent="0.25">
      <c r="A8" s="6" t="s">
        <v>2</v>
      </c>
    </row>
    <row r="9" spans="1:12" ht="15" customHeight="1" x14ac:dyDescent="0.2">
      <c r="A9" s="1" t="s">
        <v>2</v>
      </c>
      <c r="B9" s="1" t="s">
        <v>63</v>
      </c>
      <c r="C9" s="1" t="s">
        <v>64</v>
      </c>
      <c r="D9" s="1" t="s">
        <v>65</v>
      </c>
      <c r="E9" s="1" t="s">
        <v>66</v>
      </c>
      <c r="F9" s="1" t="s">
        <v>67</v>
      </c>
      <c r="G9" s="1" t="s">
        <v>41</v>
      </c>
      <c r="H9" s="1" t="s">
        <v>68</v>
      </c>
      <c r="I9" s="1" t="s">
        <v>69</v>
      </c>
      <c r="J9" s="1" t="s">
        <v>70</v>
      </c>
      <c r="K9" s="1" t="s">
        <v>71</v>
      </c>
      <c r="L9" s="1" t="s">
        <v>72</v>
      </c>
    </row>
    <row r="10" spans="1:12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9</v>
      </c>
      <c r="I10" s="1" t="s">
        <v>9</v>
      </c>
      <c r="J10" s="1" t="s">
        <v>8</v>
      </c>
      <c r="K10" s="1" t="s">
        <v>9</v>
      </c>
      <c r="L10" s="1" t="s">
        <v>9</v>
      </c>
    </row>
    <row r="11" spans="1:12" ht="12.95" customHeight="1" x14ac:dyDescent="0.25">
      <c r="A11" s="7" t="s">
        <v>2</v>
      </c>
      <c r="B11" s="7" t="s">
        <v>73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8">
        <v>0.02</v>
      </c>
      <c r="J11" s="8">
        <f>J12</f>
        <v>190713.60000000006</v>
      </c>
      <c r="K11" s="8">
        <v>100</v>
      </c>
      <c r="L11" s="8">
        <v>4.91</v>
      </c>
    </row>
    <row r="12" spans="1:12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8">
        <v>0.02</v>
      </c>
      <c r="J12" s="8">
        <f>SUM(J13:J37)</f>
        <v>190713.60000000006</v>
      </c>
      <c r="K12" s="8">
        <v>100</v>
      </c>
      <c r="L12" s="8">
        <v>4.91</v>
      </c>
    </row>
    <row r="13" spans="1:12" ht="12.95" customHeight="1" x14ac:dyDescent="0.2">
      <c r="A13" s="2" t="s">
        <v>2</v>
      </c>
      <c r="B13" s="2" t="s">
        <v>75</v>
      </c>
      <c r="C13" s="2" t="s">
        <v>76</v>
      </c>
      <c r="D13" s="2" t="s">
        <v>77</v>
      </c>
      <c r="E13" s="2" t="s">
        <v>78</v>
      </c>
      <c r="F13" s="2" t="s">
        <v>2</v>
      </c>
      <c r="G13" s="2" t="s">
        <v>79</v>
      </c>
      <c r="H13" s="4">
        <v>0</v>
      </c>
      <c r="I13" s="4">
        <v>0</v>
      </c>
      <c r="J13" s="4">
        <f>15041.14-191.52</f>
        <v>14849.619999999999</v>
      </c>
      <c r="K13" s="4">
        <v>7.63</v>
      </c>
      <c r="L13" s="4">
        <v>0.37</v>
      </c>
    </row>
    <row r="14" spans="1:12" ht="12.95" customHeight="1" x14ac:dyDescent="0.2">
      <c r="A14" s="2" t="s">
        <v>2</v>
      </c>
      <c r="B14" s="2" t="s">
        <v>80</v>
      </c>
      <c r="C14" s="2" t="s">
        <v>81</v>
      </c>
      <c r="D14" s="2" t="s">
        <v>77</v>
      </c>
      <c r="E14" s="2" t="s">
        <v>78</v>
      </c>
      <c r="F14" s="2" t="s">
        <v>2</v>
      </c>
      <c r="G14" s="2" t="s">
        <v>79</v>
      </c>
      <c r="H14" s="4">
        <v>0</v>
      </c>
      <c r="I14" s="4">
        <v>0</v>
      </c>
      <c r="J14" s="4">
        <v>-11962.18</v>
      </c>
      <c r="K14" s="4">
        <v>-6.07</v>
      </c>
      <c r="L14" s="4">
        <v>-0.3</v>
      </c>
    </row>
    <row r="15" spans="1:12" ht="12.95" customHeight="1" x14ac:dyDescent="0.2">
      <c r="A15" s="2" t="s">
        <v>2</v>
      </c>
      <c r="B15" s="2" t="s">
        <v>82</v>
      </c>
      <c r="C15" s="2" t="s">
        <v>83</v>
      </c>
      <c r="D15" s="2" t="s">
        <v>84</v>
      </c>
      <c r="E15" s="2" t="s">
        <v>78</v>
      </c>
      <c r="F15" s="2" t="s">
        <v>2</v>
      </c>
      <c r="G15" s="2" t="s">
        <v>79</v>
      </c>
      <c r="H15" s="4">
        <v>0</v>
      </c>
      <c r="I15" s="4">
        <v>0</v>
      </c>
      <c r="J15" s="4">
        <v>-118.6</v>
      </c>
      <c r="K15" s="4">
        <v>-0.06</v>
      </c>
      <c r="L15" s="4">
        <v>0</v>
      </c>
    </row>
    <row r="16" spans="1:12" ht="12.95" customHeight="1" x14ac:dyDescent="0.2">
      <c r="A16" s="2" t="s">
        <v>2</v>
      </c>
      <c r="B16" s="2" t="s">
        <v>85</v>
      </c>
      <c r="C16" s="2" t="s">
        <v>86</v>
      </c>
      <c r="D16" s="2" t="s">
        <v>77</v>
      </c>
      <c r="E16" s="2" t="s">
        <v>78</v>
      </c>
      <c r="F16" s="2" t="s">
        <v>2</v>
      </c>
      <c r="G16" s="2" t="s">
        <v>43</v>
      </c>
      <c r="H16" s="4">
        <v>0</v>
      </c>
      <c r="I16" s="4">
        <v>0</v>
      </c>
      <c r="J16" s="4">
        <v>55916.94</v>
      </c>
      <c r="K16" s="4">
        <v>28.37</v>
      </c>
      <c r="L16" s="4">
        <v>1.39</v>
      </c>
    </row>
    <row r="17" spans="1:12" ht="12.95" customHeight="1" x14ac:dyDescent="0.2">
      <c r="A17" s="2" t="s">
        <v>2</v>
      </c>
      <c r="B17" s="2" t="s">
        <v>87</v>
      </c>
      <c r="C17" s="2" t="s">
        <v>88</v>
      </c>
      <c r="D17" s="2" t="s">
        <v>77</v>
      </c>
      <c r="E17" s="2" t="s">
        <v>78</v>
      </c>
      <c r="F17" s="2" t="s">
        <v>2</v>
      </c>
      <c r="G17" s="2" t="s">
        <v>45</v>
      </c>
      <c r="H17" s="4">
        <v>0</v>
      </c>
      <c r="I17" s="4">
        <v>0</v>
      </c>
      <c r="J17" s="4">
        <v>17454.32</v>
      </c>
      <c r="K17" s="4">
        <v>8.86</v>
      </c>
      <c r="L17" s="4">
        <v>0.43</v>
      </c>
    </row>
    <row r="18" spans="1:12" ht="12.95" customHeight="1" x14ac:dyDescent="0.2">
      <c r="A18" s="2" t="s">
        <v>2</v>
      </c>
      <c r="B18" s="2" t="s">
        <v>89</v>
      </c>
      <c r="C18" s="2" t="s">
        <v>90</v>
      </c>
      <c r="D18" s="2" t="s">
        <v>77</v>
      </c>
      <c r="E18" s="2" t="s">
        <v>78</v>
      </c>
      <c r="F18" s="2" t="s">
        <v>2</v>
      </c>
      <c r="G18" s="2" t="s">
        <v>47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2" ht="12.95" customHeight="1" x14ac:dyDescent="0.2">
      <c r="A19" s="2" t="s">
        <v>2</v>
      </c>
      <c r="B19" s="2" t="s">
        <v>91</v>
      </c>
      <c r="C19" s="2" t="s">
        <v>92</v>
      </c>
      <c r="D19" s="2" t="s">
        <v>77</v>
      </c>
      <c r="E19" s="2" t="s">
        <v>78</v>
      </c>
      <c r="F19" s="2" t="s">
        <v>2</v>
      </c>
      <c r="G19" s="2" t="s">
        <v>43</v>
      </c>
      <c r="H19" s="4">
        <v>0</v>
      </c>
      <c r="I19" s="4">
        <v>0</v>
      </c>
      <c r="J19" s="4">
        <v>-2.4700000000000002</v>
      </c>
      <c r="K19" s="4">
        <v>0</v>
      </c>
      <c r="L19" s="4">
        <v>0</v>
      </c>
    </row>
    <row r="20" spans="1:12" ht="12.95" customHeight="1" x14ac:dyDescent="0.2">
      <c r="A20" s="2" t="s">
        <v>2</v>
      </c>
      <c r="B20" s="2" t="s">
        <v>93</v>
      </c>
      <c r="C20" s="2" t="s">
        <v>94</v>
      </c>
      <c r="D20" s="2" t="s">
        <v>77</v>
      </c>
      <c r="E20" s="2" t="s">
        <v>78</v>
      </c>
      <c r="F20" s="2" t="s">
        <v>2</v>
      </c>
      <c r="G20" s="2" t="s">
        <v>49</v>
      </c>
      <c r="H20" s="4">
        <v>0</v>
      </c>
      <c r="I20" s="4">
        <v>0</v>
      </c>
      <c r="J20" s="4">
        <v>7060.78</v>
      </c>
      <c r="K20" s="4">
        <v>3.58</v>
      </c>
      <c r="L20" s="4">
        <v>0.18</v>
      </c>
    </row>
    <row r="21" spans="1:12" ht="12.95" customHeight="1" x14ac:dyDescent="0.2">
      <c r="A21" s="2" t="s">
        <v>2</v>
      </c>
      <c r="B21" s="2" t="s">
        <v>51</v>
      </c>
      <c r="C21" s="2" t="s">
        <v>95</v>
      </c>
      <c r="D21" s="2" t="s">
        <v>77</v>
      </c>
      <c r="E21" s="2" t="s">
        <v>78</v>
      </c>
      <c r="F21" s="2" t="s">
        <v>2</v>
      </c>
      <c r="G21" s="2" t="s">
        <v>51</v>
      </c>
      <c r="H21" s="4">
        <v>0</v>
      </c>
      <c r="I21" s="4">
        <v>0</v>
      </c>
      <c r="J21" s="4">
        <v>0.36</v>
      </c>
      <c r="K21" s="4">
        <v>0</v>
      </c>
      <c r="L21" s="4">
        <v>0</v>
      </c>
    </row>
    <row r="22" spans="1:12" ht="12.95" customHeight="1" x14ac:dyDescent="0.2">
      <c r="A22" s="2" t="s">
        <v>2</v>
      </c>
      <c r="B22" s="2" t="s">
        <v>53</v>
      </c>
      <c r="C22" s="2" t="s">
        <v>96</v>
      </c>
      <c r="D22" s="2" t="s">
        <v>77</v>
      </c>
      <c r="E22" s="2" t="s">
        <v>78</v>
      </c>
      <c r="F22" s="2" t="s">
        <v>2</v>
      </c>
      <c r="G22" s="2" t="s">
        <v>53</v>
      </c>
      <c r="H22" s="4">
        <v>0</v>
      </c>
      <c r="I22" s="4">
        <v>0</v>
      </c>
      <c r="J22" s="4">
        <v>966.63</v>
      </c>
      <c r="K22" s="4">
        <v>0.49</v>
      </c>
      <c r="L22" s="4">
        <v>0.02</v>
      </c>
    </row>
    <row r="23" spans="1:12" ht="12.95" customHeight="1" x14ac:dyDescent="0.2">
      <c r="A23" s="2" t="s">
        <v>2</v>
      </c>
      <c r="B23" s="2" t="s">
        <v>55</v>
      </c>
      <c r="C23" s="2" t="s">
        <v>97</v>
      </c>
      <c r="D23" s="2" t="s">
        <v>77</v>
      </c>
      <c r="E23" s="2" t="s">
        <v>78</v>
      </c>
      <c r="F23" s="2" t="s">
        <v>2</v>
      </c>
      <c r="G23" s="2" t="s">
        <v>55</v>
      </c>
      <c r="H23" s="4">
        <v>0</v>
      </c>
      <c r="I23" s="4">
        <v>0</v>
      </c>
      <c r="J23" s="4">
        <v>448.57</v>
      </c>
      <c r="K23" s="4">
        <v>0.23</v>
      </c>
      <c r="L23" s="4">
        <v>0.01</v>
      </c>
    </row>
    <row r="24" spans="1:12" ht="12.95" customHeight="1" x14ac:dyDescent="0.2">
      <c r="A24" s="2" t="s">
        <v>2</v>
      </c>
      <c r="B24" s="2" t="s">
        <v>98</v>
      </c>
      <c r="C24" s="2" t="s">
        <v>99</v>
      </c>
      <c r="D24" s="2" t="s">
        <v>77</v>
      </c>
      <c r="E24" s="2" t="s">
        <v>78</v>
      </c>
      <c r="F24" s="2" t="s">
        <v>2</v>
      </c>
      <c r="G24" s="2" t="s">
        <v>57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ht="12.95" customHeight="1" x14ac:dyDescent="0.2">
      <c r="A25" s="2" t="s">
        <v>2</v>
      </c>
      <c r="B25" s="2" t="s">
        <v>100</v>
      </c>
      <c r="C25" s="2" t="s">
        <v>101</v>
      </c>
      <c r="D25" s="2" t="s">
        <v>77</v>
      </c>
      <c r="E25" s="2" t="s">
        <v>78</v>
      </c>
      <c r="F25" s="2" t="s">
        <v>2</v>
      </c>
      <c r="G25" s="2" t="s">
        <v>49</v>
      </c>
      <c r="H25" s="4">
        <v>0</v>
      </c>
      <c r="I25" s="4">
        <v>0</v>
      </c>
      <c r="J25" s="4">
        <v>293.24</v>
      </c>
      <c r="K25" s="4">
        <v>0.15</v>
      </c>
      <c r="L25" s="4">
        <v>0.01</v>
      </c>
    </row>
    <row r="26" spans="1:12" ht="12.95" customHeight="1" x14ac:dyDescent="0.2">
      <c r="A26" s="2" t="s">
        <v>2</v>
      </c>
      <c r="B26" s="2" t="s">
        <v>102</v>
      </c>
      <c r="C26" s="2" t="s">
        <v>103</v>
      </c>
      <c r="D26" s="2" t="s">
        <v>104</v>
      </c>
      <c r="E26" s="2" t="s">
        <v>78</v>
      </c>
      <c r="F26" s="2" t="s">
        <v>2</v>
      </c>
      <c r="G26" s="2" t="s">
        <v>43</v>
      </c>
      <c r="H26" s="4">
        <v>0</v>
      </c>
      <c r="I26" s="4">
        <v>0</v>
      </c>
      <c r="J26" s="4">
        <v>5064.12</v>
      </c>
      <c r="K26" s="4">
        <v>2.57</v>
      </c>
      <c r="L26" s="4">
        <v>0.13</v>
      </c>
    </row>
    <row r="27" spans="1:12" ht="12.95" customHeight="1" x14ac:dyDescent="0.2">
      <c r="A27" s="2" t="s">
        <v>2</v>
      </c>
      <c r="B27" s="2" t="s">
        <v>105</v>
      </c>
      <c r="C27" s="2" t="s">
        <v>106</v>
      </c>
      <c r="D27" s="2" t="s">
        <v>104</v>
      </c>
      <c r="E27" s="2" t="s">
        <v>78</v>
      </c>
      <c r="F27" s="2" t="s">
        <v>2</v>
      </c>
      <c r="G27" s="2" t="s">
        <v>45</v>
      </c>
      <c r="H27" s="4">
        <v>0</v>
      </c>
      <c r="I27" s="4">
        <v>0</v>
      </c>
      <c r="J27" s="4">
        <v>3104.57</v>
      </c>
      <c r="K27" s="4">
        <v>1.58</v>
      </c>
      <c r="L27" s="4">
        <v>0.08</v>
      </c>
    </row>
    <row r="28" spans="1:12" ht="12.95" customHeight="1" x14ac:dyDescent="0.2">
      <c r="A28" s="2" t="s">
        <v>2</v>
      </c>
      <c r="B28" s="2" t="s">
        <v>107</v>
      </c>
      <c r="C28" s="2" t="s">
        <v>108</v>
      </c>
      <c r="D28" s="2" t="s">
        <v>104</v>
      </c>
      <c r="E28" s="2" t="s">
        <v>78</v>
      </c>
      <c r="F28" s="2" t="s">
        <v>2</v>
      </c>
      <c r="G28" s="2" t="s">
        <v>59</v>
      </c>
      <c r="H28" s="4">
        <v>0</v>
      </c>
      <c r="I28" s="4">
        <v>0</v>
      </c>
      <c r="J28" s="4">
        <v>2024.16</v>
      </c>
      <c r="K28" s="4">
        <v>1.03</v>
      </c>
      <c r="L28" s="4">
        <v>0.05</v>
      </c>
    </row>
    <row r="29" spans="1:12" ht="12.95" customHeight="1" x14ac:dyDescent="0.2">
      <c r="A29" s="2" t="s">
        <v>2</v>
      </c>
      <c r="B29" s="2" t="s">
        <v>109</v>
      </c>
      <c r="C29" s="2" t="s">
        <v>110</v>
      </c>
      <c r="D29" s="2" t="s">
        <v>104</v>
      </c>
      <c r="E29" s="2" t="s">
        <v>78</v>
      </c>
      <c r="F29" s="2" t="s">
        <v>2</v>
      </c>
      <c r="G29" s="2" t="s">
        <v>61</v>
      </c>
      <c r="H29" s="4">
        <v>0</v>
      </c>
      <c r="I29" s="4">
        <v>0</v>
      </c>
      <c r="J29" s="4">
        <v>94.22</v>
      </c>
      <c r="K29" s="4">
        <v>0.05</v>
      </c>
      <c r="L29" s="4">
        <v>0</v>
      </c>
    </row>
    <row r="30" spans="1:12" ht="12.95" customHeight="1" x14ac:dyDescent="0.2">
      <c r="A30" s="2" t="s">
        <v>2</v>
      </c>
      <c r="B30" s="2" t="s">
        <v>111</v>
      </c>
      <c r="C30" s="2" t="s">
        <v>112</v>
      </c>
      <c r="D30" s="2" t="s">
        <v>84</v>
      </c>
      <c r="E30" s="2" t="s">
        <v>78</v>
      </c>
      <c r="F30" s="2" t="s">
        <v>2</v>
      </c>
      <c r="G30" s="2" t="s">
        <v>79</v>
      </c>
      <c r="H30" s="4">
        <v>0.02</v>
      </c>
      <c r="I30" s="4">
        <v>0.02</v>
      </c>
      <c r="J30" s="4">
        <v>22798.560000000001</v>
      </c>
      <c r="K30" s="4">
        <v>11.57</v>
      </c>
      <c r="L30" s="4">
        <v>0.56999999999999995</v>
      </c>
    </row>
    <row r="31" spans="1:12" ht="12.95" customHeight="1" x14ac:dyDescent="0.2">
      <c r="A31" s="2" t="s">
        <v>2</v>
      </c>
      <c r="B31" s="2" t="s">
        <v>113</v>
      </c>
      <c r="C31" s="2" t="s">
        <v>114</v>
      </c>
      <c r="D31" s="2" t="s">
        <v>115</v>
      </c>
      <c r="E31" s="2" t="s">
        <v>78</v>
      </c>
      <c r="F31" s="2" t="s">
        <v>2</v>
      </c>
      <c r="G31" s="2" t="s">
        <v>79</v>
      </c>
      <c r="H31" s="4">
        <v>0.02</v>
      </c>
      <c r="I31" s="4">
        <v>0.02</v>
      </c>
      <c r="J31" s="4">
        <v>23823.439999999999</v>
      </c>
      <c r="K31" s="4">
        <v>12.09</v>
      </c>
      <c r="L31" s="4">
        <v>0.59</v>
      </c>
    </row>
    <row r="32" spans="1:12" ht="12.95" customHeight="1" x14ac:dyDescent="0.2">
      <c r="A32" s="2" t="s">
        <v>2</v>
      </c>
      <c r="B32" s="2" t="s">
        <v>116</v>
      </c>
      <c r="C32" s="2" t="s">
        <v>117</v>
      </c>
      <c r="D32" s="2" t="s">
        <v>118</v>
      </c>
      <c r="E32" s="2" t="s">
        <v>78</v>
      </c>
      <c r="F32" s="2" t="s">
        <v>2</v>
      </c>
      <c r="G32" s="2" t="s">
        <v>79</v>
      </c>
      <c r="H32" s="4">
        <v>0.02</v>
      </c>
      <c r="I32" s="4">
        <v>0.02</v>
      </c>
      <c r="J32" s="4">
        <v>2933.09</v>
      </c>
      <c r="K32" s="4">
        <v>1.49</v>
      </c>
      <c r="L32" s="4">
        <v>7.0000000000000007E-2</v>
      </c>
    </row>
    <row r="33" spans="1:12" ht="12.95" customHeight="1" x14ac:dyDescent="0.2">
      <c r="A33" s="2" t="s">
        <v>2</v>
      </c>
      <c r="B33" s="2" t="s">
        <v>119</v>
      </c>
      <c r="C33" s="2" t="s">
        <v>120</v>
      </c>
      <c r="D33" s="2" t="s">
        <v>121</v>
      </c>
      <c r="E33" s="2" t="s">
        <v>78</v>
      </c>
      <c r="F33" s="2" t="s">
        <v>2</v>
      </c>
      <c r="G33" s="2" t="s">
        <v>79</v>
      </c>
      <c r="H33" s="4">
        <v>0.02</v>
      </c>
      <c r="I33" s="4">
        <v>0.02</v>
      </c>
      <c r="J33" s="4">
        <v>3728.63</v>
      </c>
      <c r="K33" s="4">
        <v>1.89</v>
      </c>
      <c r="L33" s="4">
        <v>0.09</v>
      </c>
    </row>
    <row r="34" spans="1:12" ht="12.95" customHeight="1" x14ac:dyDescent="0.2">
      <c r="A34" s="2" t="s">
        <v>2</v>
      </c>
      <c r="B34" s="2" t="s">
        <v>122</v>
      </c>
      <c r="C34" s="2" t="s">
        <v>123</v>
      </c>
      <c r="D34" s="2" t="s">
        <v>124</v>
      </c>
      <c r="E34" s="2" t="s">
        <v>78</v>
      </c>
      <c r="F34" s="2" t="s">
        <v>2</v>
      </c>
      <c r="G34" s="2" t="s">
        <v>79</v>
      </c>
      <c r="H34" s="4">
        <v>0.02</v>
      </c>
      <c r="I34" s="4">
        <v>0.02</v>
      </c>
      <c r="J34" s="4">
        <v>13251.36</v>
      </c>
      <c r="K34" s="4">
        <v>6.72</v>
      </c>
      <c r="L34" s="4">
        <v>0.33</v>
      </c>
    </row>
    <row r="35" spans="1:12" ht="12.95" customHeight="1" x14ac:dyDescent="0.2">
      <c r="A35" s="2" t="s">
        <v>2</v>
      </c>
      <c r="B35" s="2" t="s">
        <v>125</v>
      </c>
      <c r="C35" s="2" t="s">
        <v>126</v>
      </c>
      <c r="D35" s="2" t="s">
        <v>127</v>
      </c>
      <c r="E35" s="2" t="s">
        <v>78</v>
      </c>
      <c r="F35" s="2" t="s">
        <v>2</v>
      </c>
      <c r="G35" s="2" t="s">
        <v>79</v>
      </c>
      <c r="H35" s="4">
        <v>0.02</v>
      </c>
      <c r="I35" s="4">
        <v>0.02</v>
      </c>
      <c r="J35" s="4">
        <v>15326.4</v>
      </c>
      <c r="K35" s="4">
        <v>7.78</v>
      </c>
      <c r="L35" s="4">
        <v>0.38</v>
      </c>
    </row>
    <row r="36" spans="1:12" ht="12.95" customHeight="1" x14ac:dyDescent="0.2">
      <c r="A36" s="2" t="s">
        <v>2</v>
      </c>
      <c r="B36" s="2" t="s">
        <v>128</v>
      </c>
      <c r="C36" s="2" t="s">
        <v>129</v>
      </c>
      <c r="D36" s="2" t="s">
        <v>130</v>
      </c>
      <c r="E36" s="2" t="s">
        <v>78</v>
      </c>
      <c r="F36" s="2" t="s">
        <v>2</v>
      </c>
      <c r="G36" s="2" t="s">
        <v>79</v>
      </c>
      <c r="H36" s="4">
        <v>0.02</v>
      </c>
      <c r="I36" s="4">
        <v>0.02</v>
      </c>
      <c r="J36" s="4">
        <v>7436.7</v>
      </c>
      <c r="K36" s="4">
        <v>3.77</v>
      </c>
      <c r="L36" s="4">
        <v>0.19</v>
      </c>
    </row>
    <row r="37" spans="1:12" ht="12.95" customHeight="1" x14ac:dyDescent="0.2">
      <c r="A37" s="2" t="s">
        <v>2</v>
      </c>
      <c r="B37" s="2" t="s">
        <v>131</v>
      </c>
      <c r="C37" s="2" t="s">
        <v>132</v>
      </c>
      <c r="D37" s="2" t="s">
        <v>133</v>
      </c>
      <c r="E37" s="2" t="s">
        <v>78</v>
      </c>
      <c r="F37" s="2" t="s">
        <v>2</v>
      </c>
      <c r="G37" s="2" t="s">
        <v>79</v>
      </c>
      <c r="H37" s="4">
        <v>0.02</v>
      </c>
      <c r="I37" s="4">
        <v>0.02</v>
      </c>
      <c r="J37" s="4">
        <v>6221.14</v>
      </c>
      <c r="K37" s="4">
        <v>3.16</v>
      </c>
      <c r="L37" s="4">
        <v>0.15</v>
      </c>
    </row>
    <row r="38" spans="1:12" ht="12.95" customHeight="1" x14ac:dyDescent="0.25">
      <c r="A38" s="7" t="s">
        <v>2</v>
      </c>
      <c r="B38" s="7" t="s">
        <v>134</v>
      </c>
      <c r="C38" s="7" t="s">
        <v>2</v>
      </c>
      <c r="D38" s="7" t="s">
        <v>2</v>
      </c>
      <c r="E38" s="7" t="s">
        <v>2</v>
      </c>
      <c r="F38" s="7" t="s">
        <v>2</v>
      </c>
      <c r="G38" s="7" t="s">
        <v>2</v>
      </c>
      <c r="H38" s="7" t="s">
        <v>2</v>
      </c>
      <c r="I38" s="8">
        <v>0</v>
      </c>
      <c r="J38" s="8">
        <v>0</v>
      </c>
      <c r="K38" s="8">
        <v>0</v>
      </c>
      <c r="L38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rightToLeft="1" workbookViewId="0">
      <pane ySplit="10" topLeftCell="A20" activePane="bottomLeft" state="frozen"/>
      <selection pane="bottomLeft" activeCell="D37" sqref="D37"/>
    </sheetView>
  </sheetViews>
  <sheetFormatPr defaultRowHeight="12.75" x14ac:dyDescent="0.2"/>
  <cols>
    <col min="2" max="2" width="40" customWidth="1"/>
    <col min="3" max="3" width="9.28515625" customWidth="1"/>
    <col min="4" max="4" width="11.7109375" customWidth="1"/>
    <col min="5" max="5" width="12.28515625" customWidth="1"/>
    <col min="6" max="6" width="12.42578125" customWidth="1"/>
    <col min="7" max="7" width="20" customWidth="1"/>
    <col min="8" max="8" width="11.28515625" customWidth="1"/>
    <col min="9" max="9" width="10" customWidth="1"/>
    <col min="10" max="10" width="17.5703125" customWidth="1"/>
    <col min="11" max="11" width="16.7109375" customWidth="1"/>
  </cols>
  <sheetData>
    <row r="1" spans="1:11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1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1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1" ht="20.100000000000001" customHeight="1" x14ac:dyDescent="0.25">
      <c r="A4" s="6" t="s">
        <v>2</v>
      </c>
    </row>
    <row r="5" spans="1:11" ht="20.100000000000001" customHeight="1" x14ac:dyDescent="0.25">
      <c r="A5" s="6" t="s">
        <v>2</v>
      </c>
    </row>
    <row r="6" spans="1:11" ht="20.100000000000001" customHeight="1" x14ac:dyDescent="0.25">
      <c r="A6" s="6" t="s">
        <v>2</v>
      </c>
    </row>
    <row r="7" spans="1:11" ht="20.100000000000001" customHeight="1" x14ac:dyDescent="0.25">
      <c r="A7" s="6" t="s">
        <v>2</v>
      </c>
    </row>
    <row r="8" spans="1:11" ht="20.100000000000001" customHeight="1" x14ac:dyDescent="0.25">
      <c r="A8" s="6" t="s">
        <v>2</v>
      </c>
    </row>
    <row r="9" spans="1:11" ht="15" customHeight="1" x14ac:dyDescent="0.2">
      <c r="A9" s="1" t="s">
        <v>2</v>
      </c>
      <c r="B9" s="1" t="s">
        <v>63</v>
      </c>
      <c r="C9" s="1" t="s">
        <v>64</v>
      </c>
      <c r="D9" s="1" t="s">
        <v>288</v>
      </c>
      <c r="E9" s="1" t="s">
        <v>41</v>
      </c>
      <c r="F9" s="1" t="s">
        <v>136</v>
      </c>
      <c r="G9" s="1" t="s">
        <v>138</v>
      </c>
      <c r="H9" s="1" t="s">
        <v>139</v>
      </c>
      <c r="I9" s="1" t="s">
        <v>6</v>
      </c>
      <c r="J9" s="1" t="s">
        <v>71</v>
      </c>
      <c r="K9" s="1" t="s">
        <v>142</v>
      </c>
    </row>
    <row r="10" spans="1:11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144</v>
      </c>
      <c r="I10" s="1" t="s">
        <v>8</v>
      </c>
      <c r="J10" s="1" t="s">
        <v>9</v>
      </c>
      <c r="K10" s="1" t="s">
        <v>9</v>
      </c>
    </row>
    <row r="11" spans="1:11" ht="12.95" customHeight="1" x14ac:dyDescent="0.25">
      <c r="A11" s="7" t="s">
        <v>2</v>
      </c>
      <c r="B11" s="7" t="s">
        <v>2182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8">
        <v>2096.1999999999998</v>
      </c>
      <c r="J11" s="8">
        <v>100</v>
      </c>
      <c r="K11" s="8">
        <v>0.05</v>
      </c>
    </row>
    <row r="12" spans="1:11" ht="12.95" customHeight="1" x14ac:dyDescent="0.25">
      <c r="A12" s="7" t="s">
        <v>2</v>
      </c>
      <c r="B12" s="7" t="s">
        <v>2366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8">
        <v>2096.1999999999998</v>
      </c>
      <c r="J12" s="8">
        <v>100</v>
      </c>
      <c r="K12" s="8">
        <v>0.05</v>
      </c>
    </row>
    <row r="13" spans="1:11" ht="12.95" customHeight="1" x14ac:dyDescent="0.25">
      <c r="A13" s="7" t="s">
        <v>2</v>
      </c>
      <c r="B13" s="7" t="s">
        <v>2177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8">
        <v>0</v>
      </c>
      <c r="J13" s="8">
        <v>0</v>
      </c>
      <c r="K13" s="8">
        <v>0</v>
      </c>
    </row>
    <row r="14" spans="1:11" ht="12.95" customHeight="1" x14ac:dyDescent="0.25">
      <c r="A14" s="7" t="s">
        <v>2</v>
      </c>
      <c r="B14" s="7" t="s">
        <v>2363</v>
      </c>
      <c r="C14" s="7" t="s">
        <v>2</v>
      </c>
      <c r="D14" s="7" t="s">
        <v>2</v>
      </c>
      <c r="E14" s="7" t="s">
        <v>2</v>
      </c>
      <c r="F14" s="7" t="s">
        <v>2</v>
      </c>
      <c r="G14" s="7" t="s">
        <v>2</v>
      </c>
      <c r="H14" s="7" t="s">
        <v>2</v>
      </c>
      <c r="I14" s="8">
        <v>1899.91</v>
      </c>
      <c r="J14" s="8">
        <v>90.64</v>
      </c>
      <c r="K14" s="8">
        <v>0.05</v>
      </c>
    </row>
    <row r="15" spans="1:11" ht="12.95" customHeight="1" x14ac:dyDescent="0.2">
      <c r="A15" s="2" t="s">
        <v>2</v>
      </c>
      <c r="B15" s="2" t="s">
        <v>2367</v>
      </c>
      <c r="C15" s="2" t="s">
        <v>2368</v>
      </c>
      <c r="D15" s="2" t="s">
        <v>2487</v>
      </c>
      <c r="E15" s="2" t="s">
        <v>45</v>
      </c>
      <c r="F15" s="2" t="s">
        <v>2369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 ht="12.95" customHeight="1" x14ac:dyDescent="0.2">
      <c r="A16" s="2" t="s">
        <v>2</v>
      </c>
      <c r="B16" s="2" t="s">
        <v>2370</v>
      </c>
      <c r="C16" s="2" t="s">
        <v>2371</v>
      </c>
      <c r="D16" s="2" t="s">
        <v>2487</v>
      </c>
      <c r="E16" s="2" t="s">
        <v>47</v>
      </c>
      <c r="F16" s="2" t="s">
        <v>2369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ht="12.95" customHeight="1" x14ac:dyDescent="0.2">
      <c r="A17" s="2" t="s">
        <v>2</v>
      </c>
      <c r="B17" s="2" t="s">
        <v>2372</v>
      </c>
      <c r="C17" s="2" t="s">
        <v>2373</v>
      </c>
      <c r="D17" s="2" t="s">
        <v>2487</v>
      </c>
      <c r="E17" s="2" t="s">
        <v>49</v>
      </c>
      <c r="F17" s="2" t="s">
        <v>2369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1:11" ht="12.95" customHeight="1" x14ac:dyDescent="0.2">
      <c r="A18" s="2" t="s">
        <v>2</v>
      </c>
      <c r="B18" s="2" t="s">
        <v>2374</v>
      </c>
      <c r="C18" s="2" t="s">
        <v>2375</v>
      </c>
      <c r="D18" s="2" t="s">
        <v>2487</v>
      </c>
      <c r="E18" s="2" t="s">
        <v>45</v>
      </c>
      <c r="F18" s="2" t="s">
        <v>206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</row>
    <row r="19" spans="1:11" ht="12.95" customHeight="1" x14ac:dyDescent="0.2">
      <c r="A19" s="2" t="s">
        <v>2</v>
      </c>
      <c r="B19" s="2" t="s">
        <v>2376</v>
      </c>
      <c r="C19" s="2" t="s">
        <v>2377</v>
      </c>
      <c r="D19" s="2" t="s">
        <v>2487</v>
      </c>
      <c r="E19" s="2" t="s">
        <v>45</v>
      </c>
      <c r="F19" s="2" t="s">
        <v>893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</row>
    <row r="20" spans="1:11" ht="12.95" customHeight="1" x14ac:dyDescent="0.2">
      <c r="A20" s="2" t="s">
        <v>2</v>
      </c>
      <c r="B20" s="2" t="s">
        <v>2378</v>
      </c>
      <c r="C20" s="2" t="s">
        <v>2379</v>
      </c>
      <c r="D20" s="2" t="s">
        <v>2487</v>
      </c>
      <c r="E20" s="2" t="s">
        <v>47</v>
      </c>
      <c r="F20" s="2" t="s">
        <v>893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ht="12.95" customHeight="1" x14ac:dyDescent="0.2">
      <c r="A21" s="2" t="s">
        <v>2</v>
      </c>
      <c r="B21" s="2" t="s">
        <v>2380</v>
      </c>
      <c r="C21" s="2" t="s">
        <v>2381</v>
      </c>
      <c r="D21" s="2" t="s">
        <v>2487</v>
      </c>
      <c r="E21" s="2" t="s">
        <v>49</v>
      </c>
      <c r="F21" s="2" t="s">
        <v>893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ht="12.95" customHeight="1" x14ac:dyDescent="0.2">
      <c r="A22" s="2" t="s">
        <v>2</v>
      </c>
      <c r="B22" s="2" t="s">
        <v>2382</v>
      </c>
      <c r="C22" s="2" t="s">
        <v>2383</v>
      </c>
      <c r="D22" s="2" t="s">
        <v>2487</v>
      </c>
      <c r="E22" s="2" t="s">
        <v>43</v>
      </c>
      <c r="F22" s="2" t="s">
        <v>2384</v>
      </c>
      <c r="G22" s="4">
        <v>-13772601.880000001</v>
      </c>
      <c r="H22" s="4">
        <v>-3.3</v>
      </c>
      <c r="I22" s="4">
        <v>454.58</v>
      </c>
      <c r="J22" s="4">
        <v>21.69</v>
      </c>
      <c r="K22" s="4">
        <v>0.01</v>
      </c>
    </row>
    <row r="23" spans="1:11" ht="12.95" customHeight="1" x14ac:dyDescent="0.2">
      <c r="A23" s="2" t="s">
        <v>2</v>
      </c>
      <c r="B23" s="2" t="s">
        <v>2385</v>
      </c>
      <c r="C23" s="2" t="s">
        <v>2386</v>
      </c>
      <c r="D23" s="2" t="s">
        <v>2487</v>
      </c>
      <c r="E23" s="2" t="s">
        <v>49</v>
      </c>
      <c r="F23" s="2" t="s">
        <v>2384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</row>
    <row r="24" spans="1:11" ht="12.95" customHeight="1" x14ac:dyDescent="0.2">
      <c r="A24" s="2" t="s">
        <v>2</v>
      </c>
      <c r="B24" s="2" t="s">
        <v>2387</v>
      </c>
      <c r="C24" s="2" t="s">
        <v>2388</v>
      </c>
      <c r="D24" s="2" t="s">
        <v>2487</v>
      </c>
      <c r="E24" s="2" t="s">
        <v>45</v>
      </c>
      <c r="F24" s="2" t="s">
        <v>2384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1" ht="12.95" customHeight="1" x14ac:dyDescent="0.2">
      <c r="A25" s="2" t="s">
        <v>2</v>
      </c>
      <c r="B25" s="2" t="s">
        <v>2389</v>
      </c>
      <c r="C25" s="2" t="s">
        <v>2390</v>
      </c>
      <c r="D25" s="2" t="s">
        <v>2487</v>
      </c>
      <c r="E25" s="2" t="s">
        <v>47</v>
      </c>
      <c r="F25" s="2" t="s">
        <v>2391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</row>
    <row r="26" spans="1:11" ht="12.95" customHeight="1" x14ac:dyDescent="0.2">
      <c r="A26" s="2" t="s">
        <v>2</v>
      </c>
      <c r="B26" s="2" t="s">
        <v>2392</v>
      </c>
      <c r="C26" s="2" t="s">
        <v>2393</v>
      </c>
      <c r="D26" s="2" t="s">
        <v>2487</v>
      </c>
      <c r="E26" s="2" t="s">
        <v>47</v>
      </c>
      <c r="F26" s="2" t="s">
        <v>2394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</row>
    <row r="27" spans="1:11" ht="12.95" customHeight="1" x14ac:dyDescent="0.2">
      <c r="A27" s="2" t="s">
        <v>2</v>
      </c>
      <c r="B27" s="2" t="s">
        <v>2395</v>
      </c>
      <c r="C27" s="2" t="s">
        <v>2396</v>
      </c>
      <c r="D27" s="2" t="s">
        <v>2487</v>
      </c>
      <c r="E27" s="2" t="s">
        <v>45</v>
      </c>
      <c r="F27" s="2" t="s">
        <v>2397</v>
      </c>
      <c r="G27" s="4">
        <v>-7280163.8600000003</v>
      </c>
      <c r="H27" s="4">
        <v>-11.63</v>
      </c>
      <c r="I27" s="4">
        <v>846.62</v>
      </c>
      <c r="J27" s="4">
        <v>40.39</v>
      </c>
      <c r="K27" s="4">
        <v>0.02</v>
      </c>
    </row>
    <row r="28" spans="1:11" ht="12.95" customHeight="1" x14ac:dyDescent="0.2">
      <c r="A28" s="2" t="s">
        <v>2</v>
      </c>
      <c r="B28" s="2" t="s">
        <v>2398</v>
      </c>
      <c r="C28" s="2" t="s">
        <v>2399</v>
      </c>
      <c r="D28" s="2" t="s">
        <v>2487</v>
      </c>
      <c r="E28" s="2" t="s">
        <v>47</v>
      </c>
      <c r="F28" s="2" t="s">
        <v>2397</v>
      </c>
      <c r="G28" s="4">
        <v>-664682.96</v>
      </c>
      <c r="H28" s="4">
        <v>11.24</v>
      </c>
      <c r="I28" s="4">
        <v>-74.72</v>
      </c>
      <c r="J28" s="4">
        <v>-3.56</v>
      </c>
      <c r="K28" s="4">
        <v>0</v>
      </c>
    </row>
    <row r="29" spans="1:11" ht="12.95" customHeight="1" x14ac:dyDescent="0.2">
      <c r="A29" s="2" t="s">
        <v>2</v>
      </c>
      <c r="B29" s="2" t="s">
        <v>2400</v>
      </c>
      <c r="C29" s="2" t="s">
        <v>2401</v>
      </c>
      <c r="D29" s="2" t="s">
        <v>2487</v>
      </c>
      <c r="E29" s="2" t="s">
        <v>49</v>
      </c>
      <c r="F29" s="2" t="s">
        <v>2397</v>
      </c>
      <c r="G29" s="4">
        <v>-457500254.77999997</v>
      </c>
      <c r="H29" s="4">
        <v>-0.15</v>
      </c>
      <c r="I29" s="4">
        <v>673.44</v>
      </c>
      <c r="J29" s="4">
        <v>32.130000000000003</v>
      </c>
      <c r="K29" s="4">
        <v>0.02</v>
      </c>
    </row>
    <row r="30" spans="1:11" ht="12.95" customHeight="1" x14ac:dyDescent="0.25">
      <c r="A30" s="7" t="s">
        <v>2</v>
      </c>
      <c r="B30" s="7" t="s">
        <v>2178</v>
      </c>
      <c r="C30" s="7" t="s">
        <v>2</v>
      </c>
      <c r="D30" s="7" t="s">
        <v>2</v>
      </c>
      <c r="E30" s="7" t="s">
        <v>2</v>
      </c>
      <c r="F30" s="7" t="s">
        <v>2</v>
      </c>
      <c r="G30" s="7" t="s">
        <v>2</v>
      </c>
      <c r="H30" s="7" t="s">
        <v>2</v>
      </c>
      <c r="I30" s="8">
        <v>0</v>
      </c>
      <c r="J30" s="8">
        <v>0</v>
      </c>
      <c r="K30" s="8">
        <v>0</v>
      </c>
    </row>
    <row r="31" spans="1:11" ht="12.95" customHeight="1" x14ac:dyDescent="0.25">
      <c r="A31" s="7" t="s">
        <v>2</v>
      </c>
      <c r="B31" s="7" t="s">
        <v>2179</v>
      </c>
      <c r="C31" s="7" t="s">
        <v>2</v>
      </c>
      <c r="D31" s="7" t="s">
        <v>2</v>
      </c>
      <c r="E31" s="7" t="s">
        <v>2</v>
      </c>
      <c r="F31" s="7" t="s">
        <v>2</v>
      </c>
      <c r="G31" s="7" t="s">
        <v>2</v>
      </c>
      <c r="H31" s="7" t="s">
        <v>2</v>
      </c>
      <c r="I31" s="8">
        <v>196.28</v>
      </c>
      <c r="J31" s="8">
        <v>9.36</v>
      </c>
      <c r="K31" s="8">
        <v>0</v>
      </c>
    </row>
    <row r="32" spans="1:11" ht="12.95" customHeight="1" x14ac:dyDescent="0.2">
      <c r="A32" s="2" t="s">
        <v>2</v>
      </c>
      <c r="B32" s="2" t="s">
        <v>2402</v>
      </c>
      <c r="C32" s="2" t="s">
        <v>2403</v>
      </c>
      <c r="D32" s="2" t="s">
        <v>2487</v>
      </c>
      <c r="E32" s="2" t="s">
        <v>43</v>
      </c>
      <c r="F32" s="2" t="s">
        <v>286</v>
      </c>
      <c r="G32" s="4">
        <v>637</v>
      </c>
      <c r="H32" s="4">
        <v>62339.46</v>
      </c>
      <c r="I32" s="4">
        <v>397.1</v>
      </c>
      <c r="J32" s="4">
        <v>18.940000000000001</v>
      </c>
      <c r="K32" s="4">
        <v>0.01</v>
      </c>
    </row>
    <row r="33" spans="1:11" ht="12.95" customHeight="1" x14ac:dyDescent="0.2">
      <c r="A33" s="2" t="s">
        <v>2</v>
      </c>
      <c r="B33" s="2" t="s">
        <v>2404</v>
      </c>
      <c r="C33" s="2" t="s">
        <v>2405</v>
      </c>
      <c r="D33" s="2" t="s">
        <v>2487</v>
      </c>
      <c r="E33" s="2" t="s">
        <v>43</v>
      </c>
      <c r="F33" s="2" t="s">
        <v>286</v>
      </c>
      <c r="G33" s="4">
        <v>-3043387.26</v>
      </c>
      <c r="H33" s="4">
        <v>6.6</v>
      </c>
      <c r="I33" s="4">
        <v>-200.82</v>
      </c>
      <c r="J33" s="4">
        <v>-9.58</v>
      </c>
      <c r="K33" s="4">
        <v>-0.01</v>
      </c>
    </row>
    <row r="34" spans="1:11" ht="12.95" customHeight="1" x14ac:dyDescent="0.25">
      <c r="A34" s="7" t="s">
        <v>2</v>
      </c>
      <c r="B34" s="7" t="s">
        <v>2114</v>
      </c>
      <c r="C34" s="7" t="s">
        <v>2</v>
      </c>
      <c r="D34" s="7" t="s">
        <v>2</v>
      </c>
      <c r="E34" s="7" t="s">
        <v>2</v>
      </c>
      <c r="F34" s="7" t="s">
        <v>2</v>
      </c>
      <c r="G34" s="7" t="s">
        <v>2</v>
      </c>
      <c r="H34" s="7" t="s">
        <v>2</v>
      </c>
      <c r="I34" s="8">
        <v>0</v>
      </c>
      <c r="J34" s="8">
        <v>0</v>
      </c>
      <c r="K34" s="8">
        <v>0</v>
      </c>
    </row>
    <row r="35" spans="1:11" ht="12.95" customHeight="1" x14ac:dyDescent="0.25">
      <c r="A35" s="7" t="s">
        <v>2</v>
      </c>
      <c r="B35" s="7" t="s">
        <v>2406</v>
      </c>
      <c r="C35" s="7" t="s">
        <v>2</v>
      </c>
      <c r="D35" s="7" t="s">
        <v>2</v>
      </c>
      <c r="E35" s="7" t="s">
        <v>2</v>
      </c>
      <c r="F35" s="7" t="s">
        <v>2</v>
      </c>
      <c r="G35" s="7" t="s">
        <v>2</v>
      </c>
      <c r="H35" s="7" t="s">
        <v>2</v>
      </c>
      <c r="I35" s="8">
        <v>0</v>
      </c>
      <c r="J35" s="8">
        <v>0</v>
      </c>
      <c r="K35" s="8">
        <v>0</v>
      </c>
    </row>
    <row r="36" spans="1:11" ht="12.95" customHeight="1" x14ac:dyDescent="0.25">
      <c r="A36" s="7" t="s">
        <v>2</v>
      </c>
      <c r="B36" s="7" t="s">
        <v>2177</v>
      </c>
      <c r="C36" s="7" t="s">
        <v>2</v>
      </c>
      <c r="D36" s="7" t="s">
        <v>2</v>
      </c>
      <c r="E36" s="7" t="s">
        <v>2</v>
      </c>
      <c r="F36" s="7" t="s">
        <v>2</v>
      </c>
      <c r="G36" s="7" t="s">
        <v>2</v>
      </c>
      <c r="H36" s="7" t="s">
        <v>2</v>
      </c>
      <c r="I36" s="8">
        <v>0</v>
      </c>
      <c r="J36" s="8">
        <v>0</v>
      </c>
      <c r="K36" s="8">
        <v>0</v>
      </c>
    </row>
    <row r="37" spans="1:11" ht="12.95" customHeight="1" x14ac:dyDescent="0.25">
      <c r="A37" s="7" t="s">
        <v>2</v>
      </c>
      <c r="B37" s="7" t="s">
        <v>2180</v>
      </c>
      <c r="C37" s="7" t="s">
        <v>2</v>
      </c>
      <c r="D37" s="7" t="s">
        <v>2</v>
      </c>
      <c r="E37" s="7" t="s">
        <v>2</v>
      </c>
      <c r="F37" s="7" t="s">
        <v>2</v>
      </c>
      <c r="G37" s="7" t="s">
        <v>2</v>
      </c>
      <c r="H37" s="7" t="s">
        <v>2</v>
      </c>
      <c r="I37" s="8">
        <v>0</v>
      </c>
      <c r="J37" s="8">
        <v>0</v>
      </c>
      <c r="K37" s="8">
        <v>0</v>
      </c>
    </row>
    <row r="38" spans="1:11" ht="12.95" customHeight="1" x14ac:dyDescent="0.25">
      <c r="A38" s="7" t="s">
        <v>2</v>
      </c>
      <c r="B38" s="7" t="s">
        <v>2179</v>
      </c>
      <c r="C38" s="7" t="s">
        <v>2</v>
      </c>
      <c r="D38" s="7" t="s">
        <v>2</v>
      </c>
      <c r="E38" s="7" t="s">
        <v>2</v>
      </c>
      <c r="F38" s="7" t="s">
        <v>2</v>
      </c>
      <c r="G38" s="7" t="s">
        <v>2</v>
      </c>
      <c r="H38" s="7" t="s">
        <v>2</v>
      </c>
      <c r="I38" s="8">
        <v>0</v>
      </c>
      <c r="J38" s="8">
        <v>0</v>
      </c>
      <c r="K38" s="8">
        <v>0</v>
      </c>
    </row>
    <row r="39" spans="1:11" ht="12.95" customHeight="1" x14ac:dyDescent="0.25">
      <c r="A39" s="7" t="s">
        <v>2</v>
      </c>
      <c r="B39" s="7" t="s">
        <v>2114</v>
      </c>
      <c r="C39" s="7" t="s">
        <v>2</v>
      </c>
      <c r="D39" s="7" t="s">
        <v>2</v>
      </c>
      <c r="E39" s="7" t="s">
        <v>2</v>
      </c>
      <c r="F39" s="7" t="s">
        <v>2</v>
      </c>
      <c r="G39" s="7" t="s">
        <v>2</v>
      </c>
      <c r="H39" s="7" t="s">
        <v>2</v>
      </c>
      <c r="I39" s="8">
        <v>0</v>
      </c>
      <c r="J39" s="8">
        <v>0</v>
      </c>
      <c r="K39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workbookViewId="0">
      <pane ySplit="10" topLeftCell="A11" activePane="bottomLeft" state="frozen"/>
      <selection pane="bottomLeft" activeCell="C29" sqref="C29"/>
    </sheetView>
  </sheetViews>
  <sheetFormatPr defaultRowHeight="12.75" x14ac:dyDescent="0.2"/>
  <cols>
    <col min="2" max="2" width="28.7109375" customWidth="1"/>
    <col min="3" max="3" width="15.42578125" customWidth="1"/>
    <col min="4" max="4" width="9" bestFit="1" customWidth="1"/>
    <col min="5" max="5" width="8.28515625" customWidth="1"/>
    <col min="6" max="6" width="5.85546875" customWidth="1"/>
    <col min="7" max="7" width="12.42578125" customWidth="1"/>
    <col min="8" max="8" width="5" customWidth="1"/>
    <col min="9" max="9" width="10.28515625" customWidth="1"/>
    <col min="10" max="10" width="9" customWidth="1"/>
    <col min="11" max="11" width="9.85546875" customWidth="1"/>
    <col min="12" max="12" width="15" customWidth="1"/>
    <col min="13" max="13" width="8.85546875" customWidth="1"/>
    <col min="14" max="14" width="10" customWidth="1"/>
    <col min="15" max="15" width="19.140625" customWidth="1"/>
    <col min="16" max="16" width="17.5703125" customWidth="1"/>
    <col min="17" max="17" width="16.7109375" customWidth="1"/>
  </cols>
  <sheetData>
    <row r="1" spans="1:17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7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7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7" ht="20.100000000000001" customHeight="1" x14ac:dyDescent="0.25">
      <c r="A4" s="6" t="s">
        <v>2</v>
      </c>
    </row>
    <row r="5" spans="1:17" ht="20.100000000000001" customHeight="1" x14ac:dyDescent="0.25">
      <c r="A5" s="6" t="s">
        <v>2</v>
      </c>
    </row>
    <row r="6" spans="1:17" ht="20.100000000000001" customHeight="1" x14ac:dyDescent="0.25">
      <c r="A6" s="6" t="s">
        <v>2</v>
      </c>
    </row>
    <row r="7" spans="1:17" ht="20.100000000000001" customHeight="1" x14ac:dyDescent="0.25">
      <c r="A7" s="6" t="s">
        <v>2</v>
      </c>
    </row>
    <row r="8" spans="1:17" ht="20.100000000000001" customHeight="1" x14ac:dyDescent="0.25">
      <c r="A8" s="6" t="s">
        <v>2</v>
      </c>
    </row>
    <row r="9" spans="1:17" ht="15" customHeight="1" x14ac:dyDescent="0.2">
      <c r="A9" s="1" t="s">
        <v>2</v>
      </c>
      <c r="B9" s="1" t="s">
        <v>63</v>
      </c>
      <c r="C9" s="1" t="s">
        <v>64</v>
      </c>
      <c r="D9" s="1" t="s">
        <v>2202</v>
      </c>
      <c r="E9" s="1" t="s">
        <v>66</v>
      </c>
      <c r="F9" s="1" t="s">
        <v>67</v>
      </c>
      <c r="G9" s="1" t="s">
        <v>136</v>
      </c>
      <c r="H9" s="1" t="s">
        <v>137</v>
      </c>
      <c r="I9" s="1" t="s">
        <v>41</v>
      </c>
      <c r="J9" s="1" t="s">
        <v>68</v>
      </c>
      <c r="K9" s="1" t="s">
        <v>69</v>
      </c>
      <c r="L9" s="1" t="s">
        <v>138</v>
      </c>
      <c r="M9" s="1" t="s">
        <v>139</v>
      </c>
      <c r="N9" s="1" t="s">
        <v>70</v>
      </c>
      <c r="O9" s="1" t="s">
        <v>141</v>
      </c>
      <c r="P9" s="1" t="s">
        <v>71</v>
      </c>
      <c r="Q9" s="1" t="s">
        <v>142</v>
      </c>
    </row>
    <row r="10" spans="1:17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143</v>
      </c>
      <c r="I10" s="1" t="s">
        <v>2</v>
      </c>
      <c r="J10" s="1" t="s">
        <v>9</v>
      </c>
      <c r="K10" s="1" t="s">
        <v>9</v>
      </c>
      <c r="L10" s="1" t="s">
        <v>2</v>
      </c>
      <c r="M10" s="1" t="s">
        <v>144</v>
      </c>
      <c r="N10" s="1" t="s">
        <v>8</v>
      </c>
      <c r="O10" s="1" t="s">
        <v>9</v>
      </c>
      <c r="P10" s="1" t="s">
        <v>9</v>
      </c>
      <c r="Q10" s="1" t="s">
        <v>9</v>
      </c>
    </row>
    <row r="11" spans="1:17" ht="12.95" customHeight="1" x14ac:dyDescent="0.25">
      <c r="A11" s="7" t="s">
        <v>2</v>
      </c>
      <c r="B11" s="7" t="s">
        <v>2203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8">
        <v>0</v>
      </c>
      <c r="I11" s="7" t="s">
        <v>2</v>
      </c>
      <c r="J11" s="7" t="s">
        <v>2</v>
      </c>
      <c r="K11" s="8">
        <v>0</v>
      </c>
      <c r="L11" s="7" t="s">
        <v>2</v>
      </c>
      <c r="M11" s="7" t="s">
        <v>2</v>
      </c>
      <c r="N11" s="8">
        <v>6933.5</v>
      </c>
      <c r="O11" s="8">
        <v>20.329999999999998</v>
      </c>
      <c r="P11" s="8">
        <v>100</v>
      </c>
      <c r="Q11" s="8">
        <v>0.17</v>
      </c>
    </row>
    <row r="12" spans="1:17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8">
        <v>0.46</v>
      </c>
      <c r="I12" s="7" t="s">
        <v>2</v>
      </c>
      <c r="J12" s="7" t="s">
        <v>2</v>
      </c>
      <c r="K12" s="8">
        <v>2.9</v>
      </c>
      <c r="L12" s="7" t="s">
        <v>2</v>
      </c>
      <c r="M12" s="7" t="s">
        <v>2</v>
      </c>
      <c r="N12" s="8">
        <v>0</v>
      </c>
      <c r="O12" s="8">
        <v>4</v>
      </c>
      <c r="P12" s="8">
        <v>0</v>
      </c>
      <c r="Q12" s="8">
        <v>0</v>
      </c>
    </row>
    <row r="13" spans="1:17" ht="12.95" customHeight="1" x14ac:dyDescent="0.25">
      <c r="A13" s="7" t="s">
        <v>2</v>
      </c>
      <c r="B13" s="7" t="s">
        <v>2204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8">
        <v>0</v>
      </c>
      <c r="I13" s="7" t="s">
        <v>2</v>
      </c>
      <c r="J13" s="7" t="s">
        <v>2</v>
      </c>
      <c r="K13" s="8">
        <v>0</v>
      </c>
      <c r="L13" s="7" t="s">
        <v>2</v>
      </c>
      <c r="M13" s="7" t="s">
        <v>2</v>
      </c>
      <c r="N13" s="8">
        <v>0</v>
      </c>
      <c r="O13" s="8">
        <v>0</v>
      </c>
      <c r="P13" s="8">
        <v>0</v>
      </c>
      <c r="Q13" s="8">
        <v>0</v>
      </c>
    </row>
    <row r="14" spans="1:17" ht="12.95" customHeight="1" x14ac:dyDescent="0.25">
      <c r="A14" s="7" t="s">
        <v>2</v>
      </c>
      <c r="B14" s="7" t="s">
        <v>2205</v>
      </c>
      <c r="C14" s="7" t="s">
        <v>2</v>
      </c>
      <c r="D14" s="7" t="s">
        <v>2</v>
      </c>
      <c r="E14" s="7" t="s">
        <v>2</v>
      </c>
      <c r="F14" s="7" t="s">
        <v>2</v>
      </c>
      <c r="G14" s="7" t="s">
        <v>2</v>
      </c>
      <c r="H14" s="8">
        <v>0</v>
      </c>
      <c r="I14" s="7" t="s">
        <v>2</v>
      </c>
      <c r="J14" s="7" t="s">
        <v>2</v>
      </c>
      <c r="K14" s="8">
        <v>0</v>
      </c>
      <c r="L14" s="7" t="s">
        <v>2</v>
      </c>
      <c r="M14" s="7" t="s">
        <v>2</v>
      </c>
      <c r="N14" s="8">
        <v>0</v>
      </c>
      <c r="O14" s="8">
        <v>0</v>
      </c>
      <c r="P14" s="8">
        <v>0</v>
      </c>
      <c r="Q14" s="8">
        <v>0</v>
      </c>
    </row>
    <row r="15" spans="1:17" ht="12.95" customHeight="1" x14ac:dyDescent="0.25">
      <c r="A15" s="7" t="s">
        <v>2</v>
      </c>
      <c r="B15" s="7" t="s">
        <v>2206</v>
      </c>
      <c r="C15" s="7" t="s">
        <v>2</v>
      </c>
      <c r="D15" s="7" t="s">
        <v>2</v>
      </c>
      <c r="E15" s="7" t="s">
        <v>2</v>
      </c>
      <c r="F15" s="7" t="s">
        <v>2</v>
      </c>
      <c r="G15" s="7" t="s">
        <v>2</v>
      </c>
      <c r="H15" s="8">
        <v>0.46</v>
      </c>
      <c r="I15" s="7" t="s">
        <v>2</v>
      </c>
      <c r="J15" s="7" t="s">
        <v>2</v>
      </c>
      <c r="K15" s="8">
        <v>2.9</v>
      </c>
      <c r="L15" s="7" t="s">
        <v>2</v>
      </c>
      <c r="M15" s="7" t="s">
        <v>2</v>
      </c>
      <c r="N15" s="8">
        <v>0</v>
      </c>
      <c r="O15" s="8">
        <v>4</v>
      </c>
      <c r="P15" s="8">
        <v>0</v>
      </c>
      <c r="Q15" s="8">
        <v>0</v>
      </c>
    </row>
    <row r="16" spans="1:17" ht="12.95" customHeight="1" x14ac:dyDescent="0.2">
      <c r="A16" s="2" t="s">
        <v>2</v>
      </c>
      <c r="B16" s="2" t="s">
        <v>2407</v>
      </c>
      <c r="C16" s="2" t="s">
        <v>2408</v>
      </c>
      <c r="D16" s="13" t="s">
        <v>2488</v>
      </c>
      <c r="E16" s="2" t="s">
        <v>2254</v>
      </c>
      <c r="F16" s="2" t="s">
        <v>1433</v>
      </c>
      <c r="G16" s="2" t="s">
        <v>673</v>
      </c>
      <c r="H16" s="4">
        <v>0.46</v>
      </c>
      <c r="I16" s="2" t="s">
        <v>79</v>
      </c>
      <c r="J16" s="4">
        <v>8.8000000000000007</v>
      </c>
      <c r="K16" s="4">
        <v>2.9</v>
      </c>
      <c r="L16" s="4">
        <v>400365.97</v>
      </c>
      <c r="M16" s="4">
        <v>0</v>
      </c>
      <c r="N16" s="4">
        <v>0</v>
      </c>
      <c r="O16" s="4">
        <v>4</v>
      </c>
      <c r="P16" s="4">
        <v>0</v>
      </c>
      <c r="Q16" s="4">
        <v>0</v>
      </c>
    </row>
    <row r="17" spans="1:17" ht="12.95" customHeight="1" x14ac:dyDescent="0.25">
      <c r="A17" s="7" t="s">
        <v>2</v>
      </c>
      <c r="B17" s="7" t="s">
        <v>134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8">
        <v>0</v>
      </c>
      <c r="I17" s="7" t="s">
        <v>2</v>
      </c>
      <c r="J17" s="7" t="s">
        <v>2</v>
      </c>
      <c r="K17" s="8">
        <v>0</v>
      </c>
      <c r="L17" s="7" t="s">
        <v>2</v>
      </c>
      <c r="M17" s="7" t="s">
        <v>2</v>
      </c>
      <c r="N17" s="8">
        <v>6933.5</v>
      </c>
      <c r="O17" s="8">
        <v>100</v>
      </c>
      <c r="P17" s="8">
        <v>100</v>
      </c>
      <c r="Q17" s="8">
        <v>0.17</v>
      </c>
    </row>
    <row r="18" spans="1:17" ht="12.95" customHeight="1" x14ac:dyDescent="0.25">
      <c r="A18" s="7" t="s">
        <v>2</v>
      </c>
      <c r="B18" s="7" t="s">
        <v>2204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8">
        <v>0</v>
      </c>
      <c r="I18" s="7" t="s">
        <v>2</v>
      </c>
      <c r="J18" s="7" t="s">
        <v>2</v>
      </c>
      <c r="K18" s="8">
        <v>0</v>
      </c>
      <c r="L18" s="7" t="s">
        <v>2</v>
      </c>
      <c r="M18" s="7" t="s">
        <v>2</v>
      </c>
      <c r="N18" s="8">
        <v>6933.5</v>
      </c>
      <c r="O18" s="8">
        <v>100</v>
      </c>
      <c r="P18" s="8">
        <v>100</v>
      </c>
      <c r="Q18" s="8">
        <v>0.17</v>
      </c>
    </row>
    <row r="19" spans="1:17" ht="12.95" customHeight="1" x14ac:dyDescent="0.2">
      <c r="A19" s="2" t="s">
        <v>2</v>
      </c>
      <c r="B19" s="2" t="s">
        <v>2409</v>
      </c>
      <c r="C19" s="2" t="s">
        <v>2410</v>
      </c>
      <c r="D19" s="13" t="s">
        <v>279</v>
      </c>
      <c r="E19" s="2" t="s">
        <v>78</v>
      </c>
      <c r="F19" s="2" t="s">
        <v>2</v>
      </c>
      <c r="G19" s="2" t="s">
        <v>206</v>
      </c>
      <c r="H19" s="4">
        <v>0</v>
      </c>
      <c r="I19" s="2" t="s">
        <v>43</v>
      </c>
      <c r="J19" s="4">
        <v>0</v>
      </c>
      <c r="K19" s="4">
        <v>0</v>
      </c>
      <c r="L19" s="4">
        <v>2050000</v>
      </c>
      <c r="M19" s="4">
        <v>338.22</v>
      </c>
      <c r="N19" s="4">
        <v>6933.5</v>
      </c>
      <c r="O19" s="4">
        <v>100</v>
      </c>
      <c r="P19" s="4">
        <v>100</v>
      </c>
      <c r="Q19" s="4">
        <v>0.17</v>
      </c>
    </row>
    <row r="20" spans="1:17" ht="12.95" customHeight="1" x14ac:dyDescent="0.25">
      <c r="A20" s="7" t="s">
        <v>2</v>
      </c>
      <c r="B20" s="7" t="s">
        <v>2205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8">
        <v>0</v>
      </c>
      <c r="I20" s="7" t="s">
        <v>2</v>
      </c>
      <c r="J20" s="7" t="s">
        <v>2</v>
      </c>
      <c r="K20" s="8">
        <v>0</v>
      </c>
      <c r="L20" s="7" t="s">
        <v>2</v>
      </c>
      <c r="M20" s="7" t="s">
        <v>2</v>
      </c>
      <c r="N20" s="8">
        <v>0</v>
      </c>
      <c r="O20" s="8">
        <v>0</v>
      </c>
      <c r="P20" s="8">
        <v>0</v>
      </c>
      <c r="Q20" s="8">
        <v>0</v>
      </c>
    </row>
    <row r="21" spans="1:17" ht="12.95" customHeight="1" x14ac:dyDescent="0.25">
      <c r="A21" s="7" t="s">
        <v>2</v>
      </c>
      <c r="B21" s="7" t="s">
        <v>2206</v>
      </c>
      <c r="C21" s="7" t="s">
        <v>2</v>
      </c>
      <c r="D21" s="7" t="s">
        <v>2</v>
      </c>
      <c r="E21" s="7" t="s">
        <v>2</v>
      </c>
      <c r="F21" s="7" t="s">
        <v>2</v>
      </c>
      <c r="G21" s="7" t="s">
        <v>2</v>
      </c>
      <c r="H21" s="8">
        <v>0</v>
      </c>
      <c r="I21" s="7" t="s">
        <v>2</v>
      </c>
      <c r="J21" s="7" t="s">
        <v>2</v>
      </c>
      <c r="K21" s="8">
        <v>0</v>
      </c>
      <c r="L21" s="7" t="s">
        <v>2</v>
      </c>
      <c r="M21" s="7" t="s">
        <v>2</v>
      </c>
      <c r="N21" s="8">
        <v>0</v>
      </c>
      <c r="O21" s="8">
        <v>0</v>
      </c>
      <c r="P21" s="8">
        <v>0</v>
      </c>
      <c r="Q21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rightToLeft="1" workbookViewId="0">
      <pane ySplit="10" topLeftCell="A11" activePane="bottomLeft" state="frozen"/>
      <selection pane="bottomLeft" activeCell="O5" sqref="O5:O6"/>
    </sheetView>
  </sheetViews>
  <sheetFormatPr defaultRowHeight="12.75" x14ac:dyDescent="0.2"/>
  <cols>
    <col min="2" max="2" width="36.42578125" customWidth="1"/>
    <col min="3" max="3" width="13" customWidth="1"/>
    <col min="4" max="4" width="9.28515625" customWidth="1"/>
    <col min="5" max="5" width="11.7109375" customWidth="1"/>
    <col min="6" max="6" width="8.28515625" customWidth="1"/>
    <col min="7" max="7" width="12.42578125" customWidth="1"/>
    <col min="8" max="8" width="5.85546875" customWidth="1"/>
    <col min="9" max="9" width="5" customWidth="1"/>
    <col min="10" max="10" width="7.28515625" customWidth="1"/>
    <col min="11" max="11" width="14.42578125" customWidth="1"/>
    <col min="12" max="12" width="9.85546875" customWidth="1"/>
    <col min="13" max="13" width="16.28515625" customWidth="1"/>
    <col min="14" max="14" width="8.85546875" customWidth="1"/>
    <col min="15" max="15" width="13.85546875" customWidth="1"/>
    <col min="16" max="16" width="17.5703125" customWidth="1"/>
    <col min="17" max="17" width="16.7109375" customWidth="1"/>
  </cols>
  <sheetData>
    <row r="1" spans="1:17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7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7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7" ht="20.100000000000001" customHeight="1" x14ac:dyDescent="0.25">
      <c r="A4" s="6" t="s">
        <v>2</v>
      </c>
    </row>
    <row r="5" spans="1:17" ht="20.100000000000001" customHeight="1" x14ac:dyDescent="0.25">
      <c r="A5" s="6" t="s">
        <v>2</v>
      </c>
      <c r="O5" s="10"/>
    </row>
    <row r="6" spans="1:17" ht="20.100000000000001" customHeight="1" x14ac:dyDescent="0.25">
      <c r="A6" s="6" t="s">
        <v>2</v>
      </c>
      <c r="O6" s="10"/>
    </row>
    <row r="7" spans="1:17" ht="20.100000000000001" customHeight="1" x14ac:dyDescent="0.25">
      <c r="A7" s="6" t="s">
        <v>2</v>
      </c>
    </row>
    <row r="8" spans="1:17" ht="20.100000000000001" customHeight="1" x14ac:dyDescent="0.25">
      <c r="A8" s="6" t="s">
        <v>2</v>
      </c>
    </row>
    <row r="9" spans="1:17" ht="15" customHeight="1" x14ac:dyDescent="0.2">
      <c r="A9" s="1" t="s">
        <v>2</v>
      </c>
      <c r="B9" s="1" t="s">
        <v>63</v>
      </c>
      <c r="C9" s="1" t="s">
        <v>2411</v>
      </c>
      <c r="D9" s="1" t="s">
        <v>64</v>
      </c>
      <c r="E9" s="1" t="s">
        <v>65</v>
      </c>
      <c r="F9" s="1" t="s">
        <v>66</v>
      </c>
      <c r="G9" s="1" t="s">
        <v>136</v>
      </c>
      <c r="H9" s="1" t="s">
        <v>67</v>
      </c>
      <c r="I9" s="1" t="s">
        <v>137</v>
      </c>
      <c r="J9" s="1" t="s">
        <v>41</v>
      </c>
      <c r="K9" s="1" t="s">
        <v>2412</v>
      </c>
      <c r="L9" s="1" t="s">
        <v>69</v>
      </c>
      <c r="M9" s="1" t="s">
        <v>138</v>
      </c>
      <c r="N9" s="1" t="s">
        <v>139</v>
      </c>
      <c r="O9" s="1" t="s">
        <v>6</v>
      </c>
      <c r="P9" s="1" t="s">
        <v>71</v>
      </c>
      <c r="Q9" s="1" t="s">
        <v>142</v>
      </c>
    </row>
    <row r="10" spans="1:17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2413</v>
      </c>
      <c r="H10" s="1" t="s">
        <v>2</v>
      </c>
      <c r="I10" s="1" t="s">
        <v>143</v>
      </c>
      <c r="J10" s="1" t="s">
        <v>2</v>
      </c>
      <c r="K10" s="1" t="s">
        <v>9</v>
      </c>
      <c r="L10" s="1" t="s">
        <v>9</v>
      </c>
      <c r="M10" s="1" t="s">
        <v>2</v>
      </c>
      <c r="N10" s="1" t="s">
        <v>144</v>
      </c>
      <c r="O10" s="1" t="s">
        <v>8</v>
      </c>
      <c r="P10" s="1" t="s">
        <v>9</v>
      </c>
      <c r="Q10" s="1" t="s">
        <v>9</v>
      </c>
    </row>
    <row r="11" spans="1:17" ht="12.95" customHeight="1" x14ac:dyDescent="0.25">
      <c r="A11" s="7" t="s">
        <v>2</v>
      </c>
      <c r="B11" s="7" t="s">
        <v>2414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8">
        <v>0</v>
      </c>
      <c r="J11" s="7" t="s">
        <v>2</v>
      </c>
      <c r="K11" s="7" t="s">
        <v>2</v>
      </c>
      <c r="L11" s="8">
        <v>0</v>
      </c>
      <c r="M11" s="7" t="s">
        <v>2</v>
      </c>
      <c r="N11" s="7" t="s">
        <v>2</v>
      </c>
      <c r="O11" s="11">
        <f>O12</f>
        <v>136602.94</v>
      </c>
      <c r="P11" s="8">
        <v>100</v>
      </c>
      <c r="Q11" s="8">
        <f>O11/'סכום נכסי הקרן'!$C$43*100</f>
        <v>3.401697057685519</v>
      </c>
    </row>
    <row r="12" spans="1:17" ht="12.95" customHeight="1" x14ac:dyDescent="0.25">
      <c r="A12" s="7" t="s">
        <v>2</v>
      </c>
      <c r="B12" s="7" t="s">
        <v>2415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8">
        <v>0</v>
      </c>
      <c r="J12" s="7" t="s">
        <v>2</v>
      </c>
      <c r="K12" s="7" t="s">
        <v>2</v>
      </c>
      <c r="L12" s="8">
        <v>0</v>
      </c>
      <c r="M12" s="7" t="s">
        <v>2</v>
      </c>
      <c r="N12" s="7" t="s">
        <v>2</v>
      </c>
      <c r="O12" s="8">
        <f>O13+O22</f>
        <v>136602.94</v>
      </c>
      <c r="P12" s="8">
        <v>100</v>
      </c>
      <c r="Q12" s="8">
        <f>O12/'סכום נכסי הקרן'!$C$43*100</f>
        <v>3.401697057685519</v>
      </c>
    </row>
    <row r="13" spans="1:17" ht="12.95" customHeight="1" x14ac:dyDescent="0.25">
      <c r="A13" s="7" t="s">
        <v>2</v>
      </c>
      <c r="B13" s="7" t="s">
        <v>2416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8">
        <v>0</v>
      </c>
      <c r="J13" s="7" t="s">
        <v>2</v>
      </c>
      <c r="K13" s="7" t="s">
        <v>2</v>
      </c>
      <c r="L13" s="8">
        <v>0</v>
      </c>
      <c r="M13" s="7" t="s">
        <v>2</v>
      </c>
      <c r="N13" s="7" t="s">
        <v>2</v>
      </c>
      <c r="O13" s="8">
        <f>SUM(O14:O21)</f>
        <v>136602.16</v>
      </c>
      <c r="P13" s="8">
        <v>100</v>
      </c>
      <c r="Q13" s="8">
        <f>O13/'סכום נכסי הקרן'!$C$43*100</f>
        <v>3.4016776340647317</v>
      </c>
    </row>
    <row r="14" spans="1:17" ht="12.95" customHeight="1" x14ac:dyDescent="0.2">
      <c r="A14" s="2"/>
      <c r="B14" s="2" t="s">
        <v>2484</v>
      </c>
      <c r="C14" s="2"/>
      <c r="D14" s="2">
        <v>124</v>
      </c>
      <c r="E14" s="2"/>
      <c r="F14" s="2" t="s">
        <v>347</v>
      </c>
      <c r="G14" s="2"/>
      <c r="H14" s="2"/>
      <c r="I14" s="4">
        <v>0</v>
      </c>
      <c r="J14" s="2" t="s">
        <v>79</v>
      </c>
      <c r="K14" s="4">
        <v>0</v>
      </c>
      <c r="L14" s="4">
        <v>0</v>
      </c>
      <c r="M14" s="4">
        <v>0</v>
      </c>
      <c r="N14" s="4">
        <v>0</v>
      </c>
      <c r="O14" s="4">
        <v>62.26</v>
      </c>
      <c r="P14" s="4"/>
      <c r="Q14" s="4">
        <v>0</v>
      </c>
    </row>
    <row r="15" spans="1:17" ht="12.95" customHeight="1" x14ac:dyDescent="0.2">
      <c r="A15" s="2" t="s">
        <v>2</v>
      </c>
      <c r="B15" s="2" t="s">
        <v>2417</v>
      </c>
      <c r="C15" s="2" t="s">
        <v>2</v>
      </c>
      <c r="D15" s="2" t="s">
        <v>2418</v>
      </c>
      <c r="E15" s="2" t="s">
        <v>2419</v>
      </c>
      <c r="F15" s="2" t="s">
        <v>347</v>
      </c>
      <c r="G15" s="2" t="s">
        <v>2420</v>
      </c>
      <c r="H15" s="2" t="s">
        <v>2</v>
      </c>
      <c r="I15" s="4">
        <v>0</v>
      </c>
      <c r="J15" s="2" t="s">
        <v>79</v>
      </c>
      <c r="K15" s="4">
        <v>0</v>
      </c>
      <c r="L15" s="4">
        <v>0</v>
      </c>
      <c r="M15" s="4">
        <v>12092331.529999999</v>
      </c>
      <c r="N15" s="4">
        <v>100.91</v>
      </c>
      <c r="O15" s="4">
        <v>12201.99</v>
      </c>
      <c r="P15" s="4">
        <v>8.94</v>
      </c>
      <c r="Q15" s="4">
        <v>0.3</v>
      </c>
    </row>
    <row r="16" spans="1:17" ht="12.95" customHeight="1" x14ac:dyDescent="0.2">
      <c r="A16" s="2" t="s">
        <v>2</v>
      </c>
      <c r="B16" s="2" t="s">
        <v>2421</v>
      </c>
      <c r="C16" s="2" t="s">
        <v>2</v>
      </c>
      <c r="D16" s="2" t="s">
        <v>2422</v>
      </c>
      <c r="E16" s="2" t="s">
        <v>2423</v>
      </c>
      <c r="F16" s="2" t="s">
        <v>347</v>
      </c>
      <c r="G16" s="2" t="s">
        <v>2420</v>
      </c>
      <c r="H16" s="2" t="s">
        <v>2</v>
      </c>
      <c r="I16" s="4">
        <v>0</v>
      </c>
      <c r="J16" s="2" t="s">
        <v>79</v>
      </c>
      <c r="K16" s="4">
        <v>0</v>
      </c>
      <c r="L16" s="4">
        <v>0</v>
      </c>
      <c r="M16" s="4">
        <v>11399847.49</v>
      </c>
      <c r="N16" s="4">
        <v>100.94</v>
      </c>
      <c r="O16" s="4">
        <v>11506.4</v>
      </c>
      <c r="P16" s="4">
        <v>8.43</v>
      </c>
      <c r="Q16" s="4">
        <v>0.28999999999999998</v>
      </c>
    </row>
    <row r="17" spans="1:17" ht="12.95" customHeight="1" x14ac:dyDescent="0.2">
      <c r="A17" s="2" t="s">
        <v>2</v>
      </c>
      <c r="B17" s="2" t="s">
        <v>2424</v>
      </c>
      <c r="C17" s="2" t="s">
        <v>2</v>
      </c>
      <c r="D17" s="2" t="s">
        <v>2425</v>
      </c>
      <c r="E17" s="2" t="s">
        <v>2419</v>
      </c>
      <c r="F17" s="2" t="s">
        <v>347</v>
      </c>
      <c r="G17" s="2" t="s">
        <v>2420</v>
      </c>
      <c r="H17" s="2" t="s">
        <v>2</v>
      </c>
      <c r="I17" s="4">
        <v>0</v>
      </c>
      <c r="J17" s="2" t="s">
        <v>79</v>
      </c>
      <c r="K17" s="4">
        <v>0</v>
      </c>
      <c r="L17" s="4">
        <v>0</v>
      </c>
      <c r="M17" s="4">
        <v>58882150.240000002</v>
      </c>
      <c r="N17" s="4">
        <v>101.08</v>
      </c>
      <c r="O17" s="4">
        <f>59515.43+1.54</f>
        <v>59516.97</v>
      </c>
      <c r="P17" s="4">
        <v>43.59</v>
      </c>
      <c r="Q17" s="4">
        <v>1.48</v>
      </c>
    </row>
    <row r="18" spans="1:17" ht="12.95" customHeight="1" x14ac:dyDescent="0.2">
      <c r="A18" s="2" t="s">
        <v>2</v>
      </c>
      <c r="B18" s="2" t="s">
        <v>2426</v>
      </c>
      <c r="C18" s="2" t="s">
        <v>2</v>
      </c>
      <c r="D18" s="2" t="s">
        <v>2427</v>
      </c>
      <c r="E18" s="2" t="s">
        <v>2419</v>
      </c>
      <c r="F18" s="2" t="s">
        <v>347</v>
      </c>
      <c r="G18" s="2" t="s">
        <v>2420</v>
      </c>
      <c r="H18" s="2" t="s">
        <v>2</v>
      </c>
      <c r="I18" s="4">
        <v>0</v>
      </c>
      <c r="J18" s="2" t="s">
        <v>79</v>
      </c>
      <c r="K18" s="4">
        <v>0</v>
      </c>
      <c r="L18" s="4">
        <v>0</v>
      </c>
      <c r="M18" s="4">
        <v>5556668.8799999999</v>
      </c>
      <c r="N18" s="4">
        <v>100.74</v>
      </c>
      <c r="O18" s="4">
        <v>5597.6</v>
      </c>
      <c r="P18" s="4">
        <v>4.0999999999999996</v>
      </c>
      <c r="Q18" s="4">
        <v>0.14000000000000001</v>
      </c>
    </row>
    <row r="19" spans="1:17" ht="12.95" customHeight="1" x14ac:dyDescent="0.2">
      <c r="A19" s="2" t="s">
        <v>2</v>
      </c>
      <c r="B19" s="2" t="s">
        <v>2428</v>
      </c>
      <c r="C19" s="2" t="s">
        <v>2</v>
      </c>
      <c r="D19" s="2" t="s">
        <v>2429</v>
      </c>
      <c r="E19" s="2" t="s">
        <v>2419</v>
      </c>
      <c r="F19" s="2" t="s">
        <v>347</v>
      </c>
      <c r="G19" s="2" t="s">
        <v>2420</v>
      </c>
      <c r="H19" s="2" t="s">
        <v>2</v>
      </c>
      <c r="I19" s="4">
        <v>0</v>
      </c>
      <c r="J19" s="2" t="s">
        <v>79</v>
      </c>
      <c r="K19" s="4">
        <v>0</v>
      </c>
      <c r="L19" s="4">
        <v>0</v>
      </c>
      <c r="M19" s="4">
        <v>26120702.539999999</v>
      </c>
      <c r="N19" s="4">
        <v>101.08</v>
      </c>
      <c r="O19" s="4">
        <v>26402.81</v>
      </c>
      <c r="P19" s="4">
        <v>19.34</v>
      </c>
      <c r="Q19" s="4">
        <v>0.66</v>
      </c>
    </row>
    <row r="20" spans="1:17" ht="12.95" customHeight="1" x14ac:dyDescent="0.2">
      <c r="A20" s="2" t="s">
        <v>2</v>
      </c>
      <c r="B20" s="2" t="s">
        <v>2430</v>
      </c>
      <c r="C20" s="2" t="s">
        <v>2</v>
      </c>
      <c r="D20" s="2" t="s">
        <v>2431</v>
      </c>
      <c r="E20" s="2" t="s">
        <v>2423</v>
      </c>
      <c r="F20" s="2" t="s">
        <v>347</v>
      </c>
      <c r="G20" s="2" t="s">
        <v>2420</v>
      </c>
      <c r="H20" s="2" t="s">
        <v>2</v>
      </c>
      <c r="I20" s="4">
        <v>0</v>
      </c>
      <c r="J20" s="2" t="s">
        <v>79</v>
      </c>
      <c r="K20" s="4">
        <v>0</v>
      </c>
      <c r="L20" s="4">
        <v>0</v>
      </c>
      <c r="M20" s="4">
        <v>20861216.460000001</v>
      </c>
      <c r="N20" s="4">
        <v>100.82</v>
      </c>
      <c r="O20" s="4">
        <v>21031.79</v>
      </c>
      <c r="P20" s="4">
        <v>15.4</v>
      </c>
      <c r="Q20" s="4">
        <v>0.52</v>
      </c>
    </row>
    <row r="21" spans="1:17" ht="12.95" customHeight="1" x14ac:dyDescent="0.2">
      <c r="A21" s="2" t="s">
        <v>2</v>
      </c>
      <c r="B21" s="2" t="s">
        <v>2432</v>
      </c>
      <c r="C21" s="2" t="s">
        <v>2</v>
      </c>
      <c r="D21" s="2" t="s">
        <v>2433</v>
      </c>
      <c r="E21" s="2" t="s">
        <v>2419</v>
      </c>
      <c r="F21" s="2" t="s">
        <v>347</v>
      </c>
      <c r="G21" s="2" t="s">
        <v>738</v>
      </c>
      <c r="H21" s="2" t="s">
        <v>2</v>
      </c>
      <c r="I21" s="4">
        <v>0</v>
      </c>
      <c r="J21" s="2" t="s">
        <v>79</v>
      </c>
      <c r="K21" s="4">
        <v>0</v>
      </c>
      <c r="L21" s="4">
        <v>0</v>
      </c>
      <c r="M21" s="4">
        <v>280000</v>
      </c>
      <c r="N21" s="4">
        <v>100.83</v>
      </c>
      <c r="O21" s="4">
        <v>282.33999999999997</v>
      </c>
      <c r="P21" s="4">
        <v>0.21</v>
      </c>
      <c r="Q21" s="4">
        <v>0.01</v>
      </c>
    </row>
    <row r="22" spans="1:17" ht="12.95" customHeight="1" x14ac:dyDescent="0.25">
      <c r="A22" s="7" t="s">
        <v>2</v>
      </c>
      <c r="B22" s="7" t="s">
        <v>2434</v>
      </c>
      <c r="C22" s="7" t="s">
        <v>2</v>
      </c>
      <c r="D22" s="7" t="s">
        <v>2</v>
      </c>
      <c r="E22" s="7" t="s">
        <v>2</v>
      </c>
      <c r="F22" s="7" t="s">
        <v>2</v>
      </c>
      <c r="G22" s="7" t="s">
        <v>2</v>
      </c>
      <c r="H22" s="7" t="s">
        <v>2</v>
      </c>
      <c r="I22" s="8">
        <v>1.23</v>
      </c>
      <c r="J22" s="7" t="s">
        <v>2</v>
      </c>
      <c r="K22" s="7" t="s">
        <v>2</v>
      </c>
      <c r="L22" s="8">
        <v>0.98</v>
      </c>
      <c r="M22" s="7" t="s">
        <v>2</v>
      </c>
      <c r="N22" s="7" t="s">
        <v>2</v>
      </c>
      <c r="O22" s="8">
        <v>0.78</v>
      </c>
      <c r="P22" s="8">
        <v>0</v>
      </c>
      <c r="Q22" s="8">
        <v>0</v>
      </c>
    </row>
    <row r="23" spans="1:17" ht="12.95" customHeight="1" x14ac:dyDescent="0.2">
      <c r="A23" s="2" t="s">
        <v>2</v>
      </c>
      <c r="B23" s="2" t="s">
        <v>2435</v>
      </c>
      <c r="C23" s="2" t="s">
        <v>2</v>
      </c>
      <c r="D23" s="2" t="s">
        <v>2436</v>
      </c>
      <c r="E23" s="2" t="s">
        <v>308</v>
      </c>
      <c r="F23" s="2" t="s">
        <v>2267</v>
      </c>
      <c r="G23" s="2" t="s">
        <v>635</v>
      </c>
      <c r="H23" s="2" t="s">
        <v>1433</v>
      </c>
      <c r="I23" s="4">
        <v>1.23</v>
      </c>
      <c r="J23" s="2" t="s">
        <v>79</v>
      </c>
      <c r="K23" s="4">
        <v>4.95</v>
      </c>
      <c r="L23" s="4">
        <v>0.98</v>
      </c>
      <c r="M23" s="4">
        <v>628</v>
      </c>
      <c r="N23" s="4">
        <v>124.7</v>
      </c>
      <c r="O23" s="4">
        <v>0.78</v>
      </c>
      <c r="P23" s="4">
        <v>0</v>
      </c>
      <c r="Q23" s="4">
        <v>0</v>
      </c>
    </row>
    <row r="24" spans="1:17" ht="12.95" customHeight="1" x14ac:dyDescent="0.25">
      <c r="A24" s="7" t="s">
        <v>2</v>
      </c>
      <c r="B24" s="7" t="s">
        <v>2437</v>
      </c>
      <c r="C24" s="7" t="s">
        <v>2</v>
      </c>
      <c r="D24" s="7" t="s">
        <v>2</v>
      </c>
      <c r="E24" s="7" t="s">
        <v>2</v>
      </c>
      <c r="F24" s="7" t="s">
        <v>2</v>
      </c>
      <c r="G24" s="7" t="s">
        <v>2</v>
      </c>
      <c r="H24" s="7" t="s">
        <v>2</v>
      </c>
      <c r="I24" s="8">
        <v>0</v>
      </c>
      <c r="J24" s="7" t="s">
        <v>2</v>
      </c>
      <c r="K24" s="7" t="s">
        <v>2</v>
      </c>
      <c r="L24" s="8">
        <v>0</v>
      </c>
      <c r="M24" s="7" t="s">
        <v>2</v>
      </c>
      <c r="N24" s="7" t="s">
        <v>2</v>
      </c>
      <c r="O24" s="8">
        <v>0</v>
      </c>
      <c r="P24" s="8">
        <v>0</v>
      </c>
      <c r="Q24" s="8">
        <v>0</v>
      </c>
    </row>
    <row r="25" spans="1:17" ht="12.95" customHeight="1" x14ac:dyDescent="0.25">
      <c r="A25" s="7" t="s">
        <v>2</v>
      </c>
      <c r="B25" s="7" t="s">
        <v>2438</v>
      </c>
      <c r="C25" s="7" t="s">
        <v>2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8">
        <v>0</v>
      </c>
      <c r="J25" s="7" t="s">
        <v>2</v>
      </c>
      <c r="K25" s="7" t="s">
        <v>2</v>
      </c>
      <c r="L25" s="8">
        <v>0</v>
      </c>
      <c r="M25" s="7" t="s">
        <v>2</v>
      </c>
      <c r="N25" s="7" t="s">
        <v>2</v>
      </c>
      <c r="O25" s="8">
        <v>0</v>
      </c>
      <c r="P25" s="8">
        <v>0</v>
      </c>
      <c r="Q25" s="8">
        <v>0</v>
      </c>
    </row>
    <row r="26" spans="1:17" ht="12.95" customHeight="1" x14ac:dyDescent="0.25">
      <c r="A26" s="7" t="s">
        <v>2</v>
      </c>
      <c r="B26" s="7" t="s">
        <v>2439</v>
      </c>
      <c r="C26" s="7" t="s">
        <v>2</v>
      </c>
      <c r="D26" s="7" t="s">
        <v>2</v>
      </c>
      <c r="E26" s="7" t="s">
        <v>2</v>
      </c>
      <c r="F26" s="7" t="s">
        <v>2</v>
      </c>
      <c r="G26" s="7" t="s">
        <v>2</v>
      </c>
      <c r="H26" s="7" t="s">
        <v>2</v>
      </c>
      <c r="I26" s="8">
        <v>0</v>
      </c>
      <c r="J26" s="7" t="s">
        <v>2</v>
      </c>
      <c r="K26" s="7" t="s">
        <v>2</v>
      </c>
      <c r="L26" s="8">
        <v>0</v>
      </c>
      <c r="M26" s="7" t="s">
        <v>2</v>
      </c>
      <c r="N26" s="7" t="s">
        <v>2</v>
      </c>
      <c r="O26" s="8">
        <v>0</v>
      </c>
      <c r="P26" s="8">
        <v>0</v>
      </c>
      <c r="Q26" s="8">
        <v>0</v>
      </c>
    </row>
    <row r="27" spans="1:17" ht="12.95" customHeight="1" x14ac:dyDescent="0.25">
      <c r="A27" s="7" t="s">
        <v>2</v>
      </c>
      <c r="B27" s="7" t="s">
        <v>2440</v>
      </c>
      <c r="C27" s="7" t="s">
        <v>2</v>
      </c>
      <c r="D27" s="7" t="s">
        <v>2</v>
      </c>
      <c r="E27" s="7" t="s">
        <v>2</v>
      </c>
      <c r="F27" s="7" t="s">
        <v>2</v>
      </c>
      <c r="G27" s="7" t="s">
        <v>2</v>
      </c>
      <c r="H27" s="7" t="s">
        <v>2</v>
      </c>
      <c r="I27" s="8">
        <v>0</v>
      </c>
      <c r="J27" s="7" t="s">
        <v>2</v>
      </c>
      <c r="K27" s="7" t="s">
        <v>2</v>
      </c>
      <c r="L27" s="8">
        <v>0</v>
      </c>
      <c r="M27" s="7" t="s">
        <v>2</v>
      </c>
      <c r="N27" s="7" t="s">
        <v>2</v>
      </c>
      <c r="O27" s="8">
        <v>0</v>
      </c>
      <c r="P27" s="8">
        <v>0</v>
      </c>
      <c r="Q27" s="8">
        <v>0</v>
      </c>
    </row>
    <row r="28" spans="1:17" ht="12.95" customHeight="1" x14ac:dyDescent="0.25">
      <c r="A28" s="7" t="s">
        <v>2</v>
      </c>
      <c r="B28" s="7" t="s">
        <v>2441</v>
      </c>
      <c r="C28" s="7" t="s">
        <v>2</v>
      </c>
      <c r="D28" s="7" t="s">
        <v>2</v>
      </c>
      <c r="E28" s="7" t="s">
        <v>2</v>
      </c>
      <c r="F28" s="7" t="s">
        <v>2</v>
      </c>
      <c r="G28" s="7" t="s">
        <v>2</v>
      </c>
      <c r="H28" s="7" t="s">
        <v>2</v>
      </c>
      <c r="I28" s="8">
        <v>0</v>
      </c>
      <c r="J28" s="7" t="s">
        <v>2</v>
      </c>
      <c r="K28" s="7" t="s">
        <v>2</v>
      </c>
      <c r="L28" s="8">
        <v>0</v>
      </c>
      <c r="M28" s="7" t="s">
        <v>2</v>
      </c>
      <c r="N28" s="7" t="s">
        <v>2</v>
      </c>
      <c r="O28" s="8">
        <v>0</v>
      </c>
      <c r="P28" s="8">
        <v>0</v>
      </c>
      <c r="Q28" s="8">
        <v>0</v>
      </c>
    </row>
    <row r="29" spans="1:17" ht="12.95" customHeight="1" x14ac:dyDescent="0.25">
      <c r="A29" s="7" t="s">
        <v>2</v>
      </c>
      <c r="B29" s="7" t="s">
        <v>2442</v>
      </c>
      <c r="C29" s="7" t="s">
        <v>2</v>
      </c>
      <c r="D29" s="7" t="s">
        <v>2</v>
      </c>
      <c r="E29" s="7" t="s">
        <v>2</v>
      </c>
      <c r="F29" s="7" t="s">
        <v>2</v>
      </c>
      <c r="G29" s="7" t="s">
        <v>2</v>
      </c>
      <c r="H29" s="7" t="s">
        <v>2</v>
      </c>
      <c r="I29" s="8">
        <v>0</v>
      </c>
      <c r="J29" s="7" t="s">
        <v>2</v>
      </c>
      <c r="K29" s="7" t="s">
        <v>2</v>
      </c>
      <c r="L29" s="8">
        <v>0</v>
      </c>
      <c r="M29" s="7" t="s">
        <v>2</v>
      </c>
      <c r="N29" s="7" t="s">
        <v>2</v>
      </c>
      <c r="O29" s="8">
        <v>0</v>
      </c>
      <c r="P29" s="8">
        <v>0</v>
      </c>
      <c r="Q29" s="8">
        <v>0</v>
      </c>
    </row>
    <row r="30" spans="1:17" ht="12.95" customHeight="1" x14ac:dyDescent="0.25">
      <c r="A30" s="7" t="s">
        <v>2</v>
      </c>
      <c r="B30" s="7" t="s">
        <v>2443</v>
      </c>
      <c r="C30" s="7" t="s">
        <v>2</v>
      </c>
      <c r="D30" s="7" t="s">
        <v>2</v>
      </c>
      <c r="E30" s="7" t="s">
        <v>2</v>
      </c>
      <c r="F30" s="7" t="s">
        <v>2</v>
      </c>
      <c r="G30" s="7" t="s">
        <v>2</v>
      </c>
      <c r="H30" s="7" t="s">
        <v>2</v>
      </c>
      <c r="I30" s="8">
        <v>0</v>
      </c>
      <c r="J30" s="7" t="s">
        <v>2</v>
      </c>
      <c r="K30" s="7" t="s">
        <v>2</v>
      </c>
      <c r="L30" s="8">
        <v>0</v>
      </c>
      <c r="M30" s="7" t="s">
        <v>2</v>
      </c>
      <c r="N30" s="7" t="s">
        <v>2</v>
      </c>
      <c r="O30" s="8">
        <v>0</v>
      </c>
      <c r="P30" s="8">
        <v>0</v>
      </c>
      <c r="Q30" s="8">
        <v>0</v>
      </c>
    </row>
    <row r="31" spans="1:17" ht="12.95" customHeight="1" x14ac:dyDescent="0.25">
      <c r="A31" s="7" t="s">
        <v>2</v>
      </c>
      <c r="B31" s="7" t="s">
        <v>2434</v>
      </c>
      <c r="C31" s="7" t="s">
        <v>2</v>
      </c>
      <c r="D31" s="7" t="s">
        <v>2</v>
      </c>
      <c r="E31" s="7" t="s">
        <v>2</v>
      </c>
      <c r="F31" s="7" t="s">
        <v>2</v>
      </c>
      <c r="G31" s="7" t="s">
        <v>2</v>
      </c>
      <c r="H31" s="7" t="s">
        <v>2</v>
      </c>
      <c r="I31" s="8">
        <v>0</v>
      </c>
      <c r="J31" s="7" t="s">
        <v>2</v>
      </c>
      <c r="K31" s="7" t="s">
        <v>2</v>
      </c>
      <c r="L31" s="8">
        <v>0</v>
      </c>
      <c r="M31" s="7" t="s">
        <v>2</v>
      </c>
      <c r="N31" s="7" t="s">
        <v>2</v>
      </c>
      <c r="O31" s="8">
        <v>0</v>
      </c>
      <c r="P31" s="8">
        <v>0</v>
      </c>
      <c r="Q31" s="8">
        <v>0</v>
      </c>
    </row>
    <row r="32" spans="1:17" ht="12.95" customHeight="1" x14ac:dyDescent="0.25">
      <c r="A32" s="7" t="s">
        <v>2</v>
      </c>
      <c r="B32" s="7" t="s">
        <v>2437</v>
      </c>
      <c r="C32" s="7" t="s">
        <v>2</v>
      </c>
      <c r="D32" s="7" t="s">
        <v>2</v>
      </c>
      <c r="E32" s="7" t="s">
        <v>2</v>
      </c>
      <c r="F32" s="7" t="s">
        <v>2</v>
      </c>
      <c r="G32" s="7" t="s">
        <v>2</v>
      </c>
      <c r="H32" s="7" t="s">
        <v>2</v>
      </c>
      <c r="I32" s="8">
        <v>0</v>
      </c>
      <c r="J32" s="7" t="s">
        <v>2</v>
      </c>
      <c r="K32" s="7" t="s">
        <v>2</v>
      </c>
      <c r="L32" s="8">
        <v>0</v>
      </c>
      <c r="M32" s="7" t="s">
        <v>2</v>
      </c>
      <c r="N32" s="7" t="s">
        <v>2</v>
      </c>
      <c r="O32" s="8">
        <v>0</v>
      </c>
      <c r="P32" s="8">
        <v>0</v>
      </c>
      <c r="Q32" s="8">
        <v>0</v>
      </c>
    </row>
    <row r="33" spans="1:17" ht="12.95" customHeight="1" x14ac:dyDescent="0.25">
      <c r="A33" s="7" t="s">
        <v>2</v>
      </c>
      <c r="B33" s="7" t="s">
        <v>2438</v>
      </c>
      <c r="C33" s="7" t="s">
        <v>2</v>
      </c>
      <c r="D33" s="7" t="s">
        <v>2</v>
      </c>
      <c r="E33" s="7" t="s">
        <v>2</v>
      </c>
      <c r="F33" s="7" t="s">
        <v>2</v>
      </c>
      <c r="G33" s="7" t="s">
        <v>2</v>
      </c>
      <c r="H33" s="7" t="s">
        <v>2</v>
      </c>
      <c r="I33" s="8">
        <v>0</v>
      </c>
      <c r="J33" s="7" t="s">
        <v>2</v>
      </c>
      <c r="K33" s="7" t="s">
        <v>2</v>
      </c>
      <c r="L33" s="8">
        <v>0</v>
      </c>
      <c r="M33" s="7" t="s">
        <v>2</v>
      </c>
      <c r="N33" s="7" t="s">
        <v>2</v>
      </c>
      <c r="O33" s="8">
        <v>0</v>
      </c>
      <c r="P33" s="8">
        <v>0</v>
      </c>
      <c r="Q33" s="8">
        <v>0</v>
      </c>
    </row>
    <row r="34" spans="1:17" ht="12.95" customHeight="1" x14ac:dyDescent="0.25">
      <c r="A34" s="7" t="s">
        <v>2</v>
      </c>
      <c r="B34" s="7" t="s">
        <v>2442</v>
      </c>
      <c r="C34" s="7" t="s">
        <v>2</v>
      </c>
      <c r="D34" s="7" t="s">
        <v>2</v>
      </c>
      <c r="E34" s="7" t="s">
        <v>2</v>
      </c>
      <c r="F34" s="7" t="s">
        <v>2</v>
      </c>
      <c r="G34" s="7" t="s">
        <v>2</v>
      </c>
      <c r="H34" s="7" t="s">
        <v>2</v>
      </c>
      <c r="I34" s="8">
        <v>0</v>
      </c>
      <c r="J34" s="7" t="s">
        <v>2</v>
      </c>
      <c r="K34" s="7" t="s">
        <v>2</v>
      </c>
      <c r="L34" s="8">
        <v>0</v>
      </c>
      <c r="M34" s="7" t="s">
        <v>2</v>
      </c>
      <c r="N34" s="7" t="s">
        <v>2</v>
      </c>
      <c r="O34" s="8">
        <v>0</v>
      </c>
      <c r="P34" s="8">
        <v>0</v>
      </c>
      <c r="Q34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41.42578125" customWidth="1"/>
    <col min="3" max="3" width="9.28515625" customWidth="1"/>
    <col min="4" max="4" width="11.7109375" customWidth="1"/>
    <col min="5" max="5" width="4.42578125" customWidth="1"/>
    <col min="6" max="6" width="5.85546875" customWidth="1"/>
    <col min="7" max="7" width="5" customWidth="1"/>
    <col min="8" max="8" width="7.28515625" customWidth="1"/>
    <col min="9" max="9" width="13.7109375" customWidth="1"/>
    <col min="10" max="10" width="9.85546875" customWidth="1"/>
    <col min="11" max="11" width="11.28515625" customWidth="1"/>
    <col min="12" max="12" width="8.85546875" customWidth="1"/>
    <col min="13" max="13" width="7.42578125" customWidth="1"/>
    <col min="14" max="14" width="17.5703125" customWidth="1"/>
    <col min="15" max="15" width="16.7109375" customWidth="1"/>
  </cols>
  <sheetData>
    <row r="1" spans="1:15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5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5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5" ht="20.100000000000001" customHeight="1" x14ac:dyDescent="0.25">
      <c r="A4" s="6" t="s">
        <v>2</v>
      </c>
    </row>
    <row r="5" spans="1:15" ht="20.100000000000001" customHeight="1" x14ac:dyDescent="0.25">
      <c r="A5" s="6" t="s">
        <v>2</v>
      </c>
    </row>
    <row r="6" spans="1:15" ht="20.100000000000001" customHeight="1" x14ac:dyDescent="0.25">
      <c r="A6" s="6" t="s">
        <v>2</v>
      </c>
    </row>
    <row r="7" spans="1:15" ht="20.100000000000001" customHeight="1" x14ac:dyDescent="0.25">
      <c r="A7" s="6" t="s">
        <v>2</v>
      </c>
    </row>
    <row r="8" spans="1:15" ht="20.100000000000001" customHeight="1" x14ac:dyDescent="0.25">
      <c r="A8" s="6" t="s">
        <v>2</v>
      </c>
    </row>
    <row r="9" spans="1:15" ht="15" customHeight="1" x14ac:dyDescent="0.2">
      <c r="A9" s="1" t="s">
        <v>2</v>
      </c>
      <c r="B9" s="1" t="s">
        <v>63</v>
      </c>
      <c r="C9" s="1" t="s">
        <v>64</v>
      </c>
      <c r="D9" s="1" t="s">
        <v>65</v>
      </c>
      <c r="E9" s="1" t="s">
        <v>66</v>
      </c>
      <c r="F9" s="1" t="s">
        <v>67</v>
      </c>
      <c r="G9" s="1" t="s">
        <v>137</v>
      </c>
      <c r="H9" s="1" t="s">
        <v>41</v>
      </c>
      <c r="I9" s="1" t="s">
        <v>2444</v>
      </c>
      <c r="J9" s="1" t="s">
        <v>69</v>
      </c>
      <c r="K9" s="1" t="s">
        <v>138</v>
      </c>
      <c r="L9" s="1" t="s">
        <v>139</v>
      </c>
      <c r="M9" s="1" t="s">
        <v>6</v>
      </c>
      <c r="N9" s="1" t="s">
        <v>71</v>
      </c>
      <c r="O9" s="1" t="s">
        <v>142</v>
      </c>
    </row>
    <row r="10" spans="1:15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143</v>
      </c>
      <c r="H10" s="1" t="s">
        <v>2</v>
      </c>
      <c r="I10" s="1" t="s">
        <v>9</v>
      </c>
      <c r="J10" s="1" t="s">
        <v>9</v>
      </c>
      <c r="K10" s="1" t="s">
        <v>2</v>
      </c>
      <c r="L10" s="1" t="s">
        <v>144</v>
      </c>
      <c r="M10" s="1" t="s">
        <v>8</v>
      </c>
      <c r="N10" s="1" t="s">
        <v>9</v>
      </c>
      <c r="O10" s="1" t="s">
        <v>9</v>
      </c>
    </row>
    <row r="11" spans="1:15" ht="12.95" customHeight="1" x14ac:dyDescent="0.25">
      <c r="A11" s="7" t="s">
        <v>2</v>
      </c>
      <c r="B11" s="7" t="s">
        <v>2445</v>
      </c>
      <c r="C11" s="7" t="s">
        <v>2</v>
      </c>
      <c r="D11" s="7" t="s">
        <v>2</v>
      </c>
      <c r="E11" s="7" t="s">
        <v>2</v>
      </c>
      <c r="F11" s="7" t="s">
        <v>2</v>
      </c>
      <c r="G11" s="8">
        <v>1.23</v>
      </c>
      <c r="H11" s="7" t="s">
        <v>2</v>
      </c>
      <c r="I11" s="7" t="s">
        <v>2</v>
      </c>
      <c r="J11" s="8">
        <v>1.07</v>
      </c>
      <c r="K11" s="7" t="s">
        <v>2</v>
      </c>
      <c r="L11" s="7" t="s">
        <v>2</v>
      </c>
      <c r="M11" s="8">
        <v>57.71</v>
      </c>
      <c r="N11" s="8">
        <v>100</v>
      </c>
      <c r="O11" s="8">
        <v>0</v>
      </c>
    </row>
    <row r="12" spans="1:15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8">
        <v>1.23</v>
      </c>
      <c r="H12" s="7" t="s">
        <v>2</v>
      </c>
      <c r="I12" s="7" t="s">
        <v>2</v>
      </c>
      <c r="J12" s="8">
        <v>1.07</v>
      </c>
      <c r="K12" s="7" t="s">
        <v>2</v>
      </c>
      <c r="L12" s="7" t="s">
        <v>2</v>
      </c>
      <c r="M12" s="8">
        <v>57.71</v>
      </c>
      <c r="N12" s="8">
        <v>100</v>
      </c>
      <c r="O12" s="8">
        <v>0</v>
      </c>
    </row>
    <row r="13" spans="1:15" ht="12.95" customHeight="1" x14ac:dyDescent="0.25">
      <c r="A13" s="7" t="s">
        <v>2</v>
      </c>
      <c r="B13" s="7" t="s">
        <v>2446</v>
      </c>
      <c r="C13" s="7" t="s">
        <v>2</v>
      </c>
      <c r="D13" s="7" t="s">
        <v>2</v>
      </c>
      <c r="E13" s="7" t="s">
        <v>2</v>
      </c>
      <c r="F13" s="7" t="s">
        <v>2</v>
      </c>
      <c r="G13" s="8">
        <v>1.23</v>
      </c>
      <c r="H13" s="7" t="s">
        <v>2</v>
      </c>
      <c r="I13" s="7" t="s">
        <v>2</v>
      </c>
      <c r="J13" s="8">
        <v>1.07</v>
      </c>
      <c r="K13" s="7" t="s">
        <v>2</v>
      </c>
      <c r="L13" s="7" t="s">
        <v>2</v>
      </c>
      <c r="M13" s="8">
        <v>57.71</v>
      </c>
      <c r="N13" s="8">
        <v>100</v>
      </c>
      <c r="O13" s="8">
        <v>0</v>
      </c>
    </row>
    <row r="14" spans="1:15" ht="12.95" customHeight="1" x14ac:dyDescent="0.2">
      <c r="A14" s="2" t="s">
        <v>2</v>
      </c>
      <c r="B14" s="2" t="s">
        <v>2447</v>
      </c>
      <c r="C14" s="2" t="s">
        <v>2448</v>
      </c>
      <c r="D14" s="2" t="s">
        <v>308</v>
      </c>
      <c r="E14" s="2" t="s">
        <v>303</v>
      </c>
      <c r="F14" s="2" t="s">
        <v>304</v>
      </c>
      <c r="G14" s="4">
        <v>1.34</v>
      </c>
      <c r="H14" s="2" t="s">
        <v>79</v>
      </c>
      <c r="I14" s="4">
        <v>5.0999999999999996</v>
      </c>
      <c r="J14" s="4">
        <v>0.86</v>
      </c>
      <c r="K14" s="4">
        <v>36019.440000000002</v>
      </c>
      <c r="L14" s="4">
        <v>129.96</v>
      </c>
      <c r="M14" s="4">
        <v>46.81</v>
      </c>
      <c r="N14" s="4">
        <v>81.11</v>
      </c>
      <c r="O14" s="4">
        <v>0</v>
      </c>
    </row>
    <row r="15" spans="1:15" ht="12.95" customHeight="1" x14ac:dyDescent="0.2">
      <c r="A15" s="2" t="s">
        <v>2</v>
      </c>
      <c r="B15" s="2" t="s">
        <v>2449</v>
      </c>
      <c r="C15" s="2" t="s">
        <v>2450</v>
      </c>
      <c r="D15" s="2" t="s">
        <v>423</v>
      </c>
      <c r="E15" s="2" t="s">
        <v>391</v>
      </c>
      <c r="F15" s="2" t="s">
        <v>304</v>
      </c>
      <c r="G15" s="4">
        <v>0.78</v>
      </c>
      <c r="H15" s="2" t="s">
        <v>79</v>
      </c>
      <c r="I15" s="4">
        <v>5.7</v>
      </c>
      <c r="J15" s="4">
        <v>1.98</v>
      </c>
      <c r="K15" s="4">
        <v>8334.7999999999993</v>
      </c>
      <c r="L15" s="4">
        <v>130.82</v>
      </c>
      <c r="M15" s="4">
        <v>10.9</v>
      </c>
      <c r="N15" s="4">
        <v>18.89</v>
      </c>
      <c r="O15" s="4">
        <v>0</v>
      </c>
    </row>
    <row r="16" spans="1:15" ht="12.95" customHeight="1" x14ac:dyDescent="0.25">
      <c r="A16" s="7" t="s">
        <v>2</v>
      </c>
      <c r="B16" s="7" t="s">
        <v>2218</v>
      </c>
      <c r="C16" s="7" t="s">
        <v>2</v>
      </c>
      <c r="D16" s="7" t="s">
        <v>2</v>
      </c>
      <c r="E16" s="7" t="s">
        <v>2</v>
      </c>
      <c r="F16" s="7" t="s">
        <v>2</v>
      </c>
      <c r="G16" s="8">
        <v>0</v>
      </c>
      <c r="H16" s="7" t="s">
        <v>2</v>
      </c>
      <c r="I16" s="7" t="s">
        <v>2</v>
      </c>
      <c r="J16" s="8">
        <v>0</v>
      </c>
      <c r="K16" s="7" t="s">
        <v>2</v>
      </c>
      <c r="L16" s="7" t="s">
        <v>2</v>
      </c>
      <c r="M16" s="8">
        <v>0</v>
      </c>
      <c r="N16" s="8">
        <v>0</v>
      </c>
      <c r="O16" s="8">
        <v>0</v>
      </c>
    </row>
    <row r="17" spans="1:15" ht="12.95" customHeight="1" x14ac:dyDescent="0.25">
      <c r="A17" s="7" t="s">
        <v>2</v>
      </c>
      <c r="B17" s="7" t="s">
        <v>2451</v>
      </c>
      <c r="C17" s="7" t="s">
        <v>2</v>
      </c>
      <c r="D17" s="7" t="s">
        <v>2</v>
      </c>
      <c r="E17" s="7" t="s">
        <v>2</v>
      </c>
      <c r="F17" s="7" t="s">
        <v>2</v>
      </c>
      <c r="G17" s="8">
        <v>0</v>
      </c>
      <c r="H17" s="7" t="s">
        <v>2</v>
      </c>
      <c r="I17" s="7" t="s">
        <v>2</v>
      </c>
      <c r="J17" s="8">
        <v>0</v>
      </c>
      <c r="K17" s="7" t="s">
        <v>2</v>
      </c>
      <c r="L17" s="7" t="s">
        <v>2</v>
      </c>
      <c r="M17" s="8">
        <v>0</v>
      </c>
      <c r="N17" s="8">
        <v>0</v>
      </c>
      <c r="O17" s="8">
        <v>0</v>
      </c>
    </row>
    <row r="18" spans="1:15" ht="12.95" customHeight="1" x14ac:dyDescent="0.25">
      <c r="A18" s="7" t="s">
        <v>2</v>
      </c>
      <c r="B18" s="7" t="s">
        <v>2452</v>
      </c>
      <c r="C18" s="7" t="s">
        <v>2</v>
      </c>
      <c r="D18" s="7" t="s">
        <v>2</v>
      </c>
      <c r="E18" s="7" t="s">
        <v>2</v>
      </c>
      <c r="F18" s="7" t="s">
        <v>2</v>
      </c>
      <c r="G18" s="8">
        <v>0</v>
      </c>
      <c r="H18" s="7" t="s">
        <v>2</v>
      </c>
      <c r="I18" s="7" t="s">
        <v>2</v>
      </c>
      <c r="J18" s="8">
        <v>0</v>
      </c>
      <c r="K18" s="7" t="s">
        <v>2</v>
      </c>
      <c r="L18" s="7" t="s">
        <v>2</v>
      </c>
      <c r="M18" s="8">
        <v>0</v>
      </c>
      <c r="N18" s="8">
        <v>0</v>
      </c>
      <c r="O18" s="8">
        <v>0</v>
      </c>
    </row>
    <row r="19" spans="1:15" ht="12.95" customHeight="1" x14ac:dyDescent="0.25">
      <c r="A19" s="7" t="s">
        <v>2</v>
      </c>
      <c r="B19" s="7" t="s">
        <v>2114</v>
      </c>
      <c r="C19" s="7" t="s">
        <v>2</v>
      </c>
      <c r="D19" s="7" t="s">
        <v>2</v>
      </c>
      <c r="E19" s="7" t="s">
        <v>2</v>
      </c>
      <c r="F19" s="7" t="s">
        <v>2</v>
      </c>
      <c r="G19" s="8">
        <v>0</v>
      </c>
      <c r="H19" s="7" t="s">
        <v>2</v>
      </c>
      <c r="I19" s="7" t="s">
        <v>2</v>
      </c>
      <c r="J19" s="8">
        <v>0</v>
      </c>
      <c r="K19" s="7" t="s">
        <v>2</v>
      </c>
      <c r="L19" s="7" t="s">
        <v>2</v>
      </c>
      <c r="M19" s="8">
        <v>0</v>
      </c>
      <c r="N19" s="8">
        <v>0</v>
      </c>
      <c r="O19" s="8">
        <v>0</v>
      </c>
    </row>
    <row r="20" spans="1:15" ht="12.95" customHeight="1" x14ac:dyDescent="0.25">
      <c r="A20" s="7" t="s">
        <v>2</v>
      </c>
      <c r="B20" s="7" t="s">
        <v>134</v>
      </c>
      <c r="C20" s="7" t="s">
        <v>2</v>
      </c>
      <c r="D20" s="7" t="s">
        <v>2</v>
      </c>
      <c r="E20" s="7" t="s">
        <v>2</v>
      </c>
      <c r="F20" s="7" t="s">
        <v>2</v>
      </c>
      <c r="G20" s="8">
        <v>0</v>
      </c>
      <c r="H20" s="7" t="s">
        <v>2</v>
      </c>
      <c r="I20" s="7" t="s">
        <v>2</v>
      </c>
      <c r="J20" s="8">
        <v>0</v>
      </c>
      <c r="K20" s="7" t="s">
        <v>2</v>
      </c>
      <c r="L20" s="7" t="s">
        <v>2</v>
      </c>
      <c r="M20" s="8">
        <v>0</v>
      </c>
      <c r="N20" s="8">
        <v>0</v>
      </c>
      <c r="O20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19.140625" customWidth="1"/>
    <col min="3" max="3" width="13.7109375" customWidth="1"/>
    <col min="4" max="4" width="7.42578125" customWidth="1"/>
    <col min="5" max="5" width="18.28515625" customWidth="1"/>
    <col min="6" max="6" width="6.5703125" customWidth="1"/>
    <col min="7" max="7" width="9" customWidth="1"/>
    <col min="8" max="8" width="17.5703125" customWidth="1"/>
    <col min="9" max="9" width="15.140625" customWidth="1"/>
  </cols>
  <sheetData>
    <row r="1" spans="1:11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1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1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1" ht="20.100000000000001" customHeight="1" x14ac:dyDescent="0.25">
      <c r="A4" s="6" t="s">
        <v>2</v>
      </c>
    </row>
    <row r="5" spans="1:11" ht="20.100000000000001" customHeight="1" x14ac:dyDescent="0.25">
      <c r="A5" s="6" t="s">
        <v>2</v>
      </c>
    </row>
    <row r="6" spans="1:11" ht="20.100000000000001" customHeight="1" x14ac:dyDescent="0.25">
      <c r="A6" s="6" t="s">
        <v>2</v>
      </c>
    </row>
    <row r="7" spans="1:11" ht="20.100000000000001" customHeight="1" x14ac:dyDescent="0.25">
      <c r="A7" s="6" t="s">
        <v>2</v>
      </c>
    </row>
    <row r="8" spans="1:11" ht="20.100000000000001" customHeight="1" x14ac:dyDescent="0.25">
      <c r="A8" s="6" t="s">
        <v>2</v>
      </c>
    </row>
    <row r="9" spans="1:11" ht="15" customHeight="1" x14ac:dyDescent="0.2">
      <c r="A9" s="1" t="s">
        <v>2</v>
      </c>
      <c r="B9" s="1" t="s">
        <v>63</v>
      </c>
      <c r="C9" s="1" t="s">
        <v>2453</v>
      </c>
      <c r="D9" s="1" t="s">
        <v>2454</v>
      </c>
      <c r="E9" s="1" t="s">
        <v>2455</v>
      </c>
      <c r="F9" s="1" t="s">
        <v>41</v>
      </c>
      <c r="G9" s="1" t="s">
        <v>2456</v>
      </c>
      <c r="H9" s="1" t="s">
        <v>71</v>
      </c>
      <c r="I9" s="1" t="s">
        <v>72</v>
      </c>
    </row>
    <row r="10" spans="1:11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9</v>
      </c>
      <c r="F10" s="1" t="s">
        <v>2</v>
      </c>
      <c r="G10" s="1" t="s">
        <v>8</v>
      </c>
      <c r="H10" s="1" t="s">
        <v>9</v>
      </c>
      <c r="I10" s="1" t="s">
        <v>9</v>
      </c>
    </row>
    <row r="11" spans="1:11" ht="12.95" customHeight="1" x14ac:dyDescent="0.25">
      <c r="A11" s="7" t="s">
        <v>2</v>
      </c>
      <c r="B11" s="7" t="s">
        <v>2457</v>
      </c>
      <c r="C11" s="7" t="s">
        <v>2</v>
      </c>
      <c r="D11" s="7" t="s">
        <v>2</v>
      </c>
      <c r="E11" s="8">
        <v>0</v>
      </c>
      <c r="F11" s="7" t="s">
        <v>2</v>
      </c>
      <c r="G11" s="8">
        <v>0</v>
      </c>
      <c r="H11" s="8">
        <v>0</v>
      </c>
      <c r="I11" s="8">
        <v>0</v>
      </c>
    </row>
    <row r="12" spans="1:11" ht="12.95" customHeight="1" x14ac:dyDescent="0.25">
      <c r="A12" s="7" t="s">
        <v>2</v>
      </c>
      <c r="B12" s="7" t="s">
        <v>2458</v>
      </c>
      <c r="C12" s="7" t="s">
        <v>2</v>
      </c>
      <c r="D12" s="7" t="s">
        <v>2</v>
      </c>
      <c r="E12" s="8">
        <v>0</v>
      </c>
      <c r="F12" s="7" t="s">
        <v>2</v>
      </c>
      <c r="G12" s="8">
        <v>0</v>
      </c>
      <c r="H12" s="8">
        <v>0</v>
      </c>
      <c r="I12" s="8">
        <v>0</v>
      </c>
    </row>
    <row r="13" spans="1:11" ht="12.95" customHeight="1" x14ac:dyDescent="0.25">
      <c r="A13" s="7" t="s">
        <v>2</v>
      </c>
      <c r="B13" s="7" t="s">
        <v>2459</v>
      </c>
      <c r="C13" s="7" t="s">
        <v>2</v>
      </c>
      <c r="D13" s="7" t="s">
        <v>2</v>
      </c>
      <c r="E13" s="8">
        <v>0</v>
      </c>
      <c r="F13" s="7" t="s">
        <v>2</v>
      </c>
      <c r="G13" s="8">
        <v>0</v>
      </c>
      <c r="H13" s="8">
        <v>0</v>
      </c>
      <c r="I13" s="8">
        <v>0</v>
      </c>
    </row>
    <row r="14" spans="1:11" ht="12.95" customHeight="1" x14ac:dyDescent="0.25">
      <c r="A14" s="7" t="s">
        <v>2</v>
      </c>
      <c r="B14" s="7" t="s">
        <v>2460</v>
      </c>
      <c r="C14" s="7" t="s">
        <v>2</v>
      </c>
      <c r="D14" s="7" t="s">
        <v>2</v>
      </c>
      <c r="E14" s="8">
        <v>0</v>
      </c>
      <c r="F14" s="7" t="s">
        <v>2</v>
      </c>
      <c r="G14" s="8">
        <v>0</v>
      </c>
      <c r="H14" s="8">
        <v>0</v>
      </c>
      <c r="I14" s="8">
        <v>0</v>
      </c>
    </row>
    <row r="15" spans="1:11" ht="12.95" customHeight="1" x14ac:dyDescent="0.25">
      <c r="A15" s="7" t="s">
        <v>2</v>
      </c>
      <c r="B15" s="7" t="s">
        <v>2461</v>
      </c>
      <c r="C15" s="7" t="s">
        <v>2</v>
      </c>
      <c r="D15" s="7" t="s">
        <v>2</v>
      </c>
      <c r="E15" s="8">
        <v>0</v>
      </c>
      <c r="F15" s="7" t="s">
        <v>2</v>
      </c>
      <c r="G15" s="8">
        <v>0</v>
      </c>
      <c r="H15" s="8">
        <v>0</v>
      </c>
      <c r="I15" s="8">
        <v>0</v>
      </c>
    </row>
    <row r="16" spans="1:11" ht="12.95" customHeight="1" x14ac:dyDescent="0.25">
      <c r="A16" s="7" t="s">
        <v>2</v>
      </c>
      <c r="B16" s="7" t="s">
        <v>2459</v>
      </c>
      <c r="C16" s="7" t="s">
        <v>2</v>
      </c>
      <c r="D16" s="7" t="s">
        <v>2</v>
      </c>
      <c r="E16" s="8">
        <v>0</v>
      </c>
      <c r="F16" s="7" t="s">
        <v>2</v>
      </c>
      <c r="G16" s="8">
        <v>0</v>
      </c>
      <c r="H16" s="8">
        <v>0</v>
      </c>
      <c r="I16" s="8">
        <v>0</v>
      </c>
    </row>
    <row r="17" spans="1:9" ht="12.95" customHeight="1" x14ac:dyDescent="0.25">
      <c r="A17" s="7" t="s">
        <v>2</v>
      </c>
      <c r="B17" s="7" t="s">
        <v>2460</v>
      </c>
      <c r="C17" s="7" t="s">
        <v>2</v>
      </c>
      <c r="D17" s="7" t="s">
        <v>2</v>
      </c>
      <c r="E17" s="8">
        <v>0</v>
      </c>
      <c r="F17" s="7" t="s">
        <v>2</v>
      </c>
      <c r="G17" s="8">
        <v>0</v>
      </c>
      <c r="H17" s="8">
        <v>0</v>
      </c>
      <c r="I17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25.85546875" customWidth="1"/>
    <col min="3" max="3" width="8.28515625" customWidth="1"/>
    <col min="4" max="4" width="4.42578125" customWidth="1"/>
    <col min="5" max="5" width="6.5703125" customWidth="1"/>
    <col min="6" max="6" width="9.85546875" customWidth="1"/>
    <col min="7" max="7" width="6.5703125" customWidth="1"/>
    <col min="8" max="8" width="9.85546875" customWidth="1"/>
    <col min="9" max="9" width="7.42578125" customWidth="1"/>
    <col min="10" max="10" width="17.5703125" customWidth="1"/>
    <col min="11" max="11" width="15.140625" customWidth="1"/>
  </cols>
  <sheetData>
    <row r="1" spans="1:11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1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1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1" ht="20.100000000000001" customHeight="1" x14ac:dyDescent="0.25">
      <c r="A4" s="6" t="s">
        <v>2</v>
      </c>
    </row>
    <row r="5" spans="1:11" ht="20.100000000000001" customHeight="1" x14ac:dyDescent="0.25">
      <c r="A5" s="6" t="s">
        <v>2</v>
      </c>
    </row>
    <row r="6" spans="1:11" ht="20.100000000000001" customHeight="1" x14ac:dyDescent="0.25">
      <c r="A6" s="6" t="s">
        <v>2</v>
      </c>
    </row>
    <row r="7" spans="1:11" ht="20.100000000000001" customHeight="1" x14ac:dyDescent="0.25">
      <c r="A7" s="6" t="s">
        <v>2</v>
      </c>
    </row>
    <row r="8" spans="1:11" ht="20.100000000000001" customHeight="1" x14ac:dyDescent="0.25">
      <c r="A8" s="6" t="s">
        <v>2</v>
      </c>
    </row>
    <row r="9" spans="1:11" ht="15" customHeight="1" x14ac:dyDescent="0.2">
      <c r="A9" s="1" t="s">
        <v>2</v>
      </c>
      <c r="B9" s="1" t="s">
        <v>63</v>
      </c>
      <c r="C9" s="1" t="s">
        <v>65</v>
      </c>
      <c r="D9" s="1" t="s">
        <v>66</v>
      </c>
      <c r="E9" s="1" t="s">
        <v>2462</v>
      </c>
      <c r="F9" s="1" t="s">
        <v>2463</v>
      </c>
      <c r="G9" s="1" t="s">
        <v>41</v>
      </c>
      <c r="H9" s="1" t="s">
        <v>69</v>
      </c>
      <c r="I9" s="1" t="s">
        <v>6</v>
      </c>
      <c r="J9" s="1" t="s">
        <v>71</v>
      </c>
      <c r="K9" s="1" t="s">
        <v>72</v>
      </c>
    </row>
    <row r="10" spans="1:11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9</v>
      </c>
      <c r="G10" s="1" t="s">
        <v>2</v>
      </c>
      <c r="H10" s="1" t="s">
        <v>9</v>
      </c>
      <c r="I10" s="1" t="s">
        <v>8</v>
      </c>
      <c r="J10" s="1" t="s">
        <v>9</v>
      </c>
      <c r="K10" s="1" t="s">
        <v>9</v>
      </c>
    </row>
    <row r="11" spans="1:11" ht="12.95" customHeight="1" x14ac:dyDescent="0.25">
      <c r="A11" s="7" t="s">
        <v>2</v>
      </c>
      <c r="B11" s="7" t="s">
        <v>2464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8">
        <v>0</v>
      </c>
      <c r="I11" s="8">
        <v>0</v>
      </c>
      <c r="J11" s="8">
        <v>0</v>
      </c>
      <c r="K11" s="8">
        <v>0</v>
      </c>
    </row>
    <row r="12" spans="1:11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8">
        <v>0</v>
      </c>
      <c r="I12" s="8">
        <v>0</v>
      </c>
      <c r="J12" s="8">
        <v>0</v>
      </c>
      <c r="K12" s="8">
        <v>0</v>
      </c>
    </row>
    <row r="13" spans="1:11" ht="12.95" customHeight="1" x14ac:dyDescent="0.25">
      <c r="A13" s="7" t="s">
        <v>2</v>
      </c>
      <c r="B13" s="7" t="s">
        <v>2465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8">
        <v>0</v>
      </c>
      <c r="I13" s="8">
        <v>0</v>
      </c>
      <c r="J13" s="8">
        <v>0</v>
      </c>
      <c r="K13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35.5703125" customWidth="1"/>
    <col min="3" max="3" width="10.42578125" customWidth="1"/>
    <col min="4" max="4" width="4.42578125" customWidth="1"/>
    <col min="5" max="5" width="6.5703125" customWidth="1"/>
    <col min="6" max="6" width="9.85546875" customWidth="1"/>
    <col min="7" max="7" width="7.28515625" customWidth="1"/>
    <col min="8" max="8" width="9.85546875" customWidth="1"/>
    <col min="9" max="9" width="7.42578125" customWidth="1"/>
    <col min="10" max="10" width="17.5703125" customWidth="1"/>
    <col min="11" max="11" width="15.140625" customWidth="1"/>
  </cols>
  <sheetData>
    <row r="1" spans="1:11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1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1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1" ht="20.100000000000001" customHeight="1" x14ac:dyDescent="0.25">
      <c r="A4" s="6" t="s">
        <v>2</v>
      </c>
    </row>
    <row r="5" spans="1:11" ht="20.100000000000001" customHeight="1" x14ac:dyDescent="0.25">
      <c r="A5" s="6" t="s">
        <v>2</v>
      </c>
    </row>
    <row r="6" spans="1:11" ht="20.100000000000001" customHeight="1" x14ac:dyDescent="0.25">
      <c r="A6" s="6" t="s">
        <v>2</v>
      </c>
    </row>
    <row r="7" spans="1:11" ht="20.100000000000001" customHeight="1" x14ac:dyDescent="0.25">
      <c r="A7" s="6" t="s">
        <v>2</v>
      </c>
    </row>
    <row r="8" spans="1:11" ht="20.100000000000001" customHeight="1" x14ac:dyDescent="0.25">
      <c r="A8" s="6" t="s">
        <v>2</v>
      </c>
    </row>
    <row r="9" spans="1:11" ht="15" customHeight="1" x14ac:dyDescent="0.2">
      <c r="A9" s="1" t="s">
        <v>2</v>
      </c>
      <c r="B9" s="1" t="s">
        <v>63</v>
      </c>
      <c r="C9" s="1" t="s">
        <v>64</v>
      </c>
      <c r="D9" s="1" t="s">
        <v>66</v>
      </c>
      <c r="E9" s="1" t="s">
        <v>2462</v>
      </c>
      <c r="F9" s="1" t="s">
        <v>2463</v>
      </c>
      <c r="G9" s="1" t="s">
        <v>41</v>
      </c>
      <c r="H9" s="1" t="s">
        <v>69</v>
      </c>
      <c r="I9" s="1" t="s">
        <v>6</v>
      </c>
      <c r="J9" s="1" t="s">
        <v>71</v>
      </c>
      <c r="K9" s="1" t="s">
        <v>72</v>
      </c>
    </row>
    <row r="10" spans="1:11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9</v>
      </c>
      <c r="G10" s="1" t="s">
        <v>2</v>
      </c>
      <c r="H10" s="1" t="s">
        <v>9</v>
      </c>
      <c r="I10" s="1" t="s">
        <v>8</v>
      </c>
      <c r="J10" s="1" t="s">
        <v>9</v>
      </c>
      <c r="K10" s="1" t="s">
        <v>9</v>
      </c>
    </row>
    <row r="11" spans="1:11" ht="12.95" customHeight="1" x14ac:dyDescent="0.25">
      <c r="A11" s="7" t="s">
        <v>2</v>
      </c>
      <c r="B11" s="7" t="s">
        <v>2466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8">
        <v>0</v>
      </c>
      <c r="I11" s="8">
        <v>65.22</v>
      </c>
      <c r="J11" s="8">
        <v>100</v>
      </c>
      <c r="K11" s="8">
        <v>0</v>
      </c>
    </row>
    <row r="12" spans="1:11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8">
        <v>0</v>
      </c>
      <c r="I12" s="8">
        <v>65.22</v>
      </c>
      <c r="J12" s="8">
        <v>100</v>
      </c>
      <c r="K12" s="8">
        <v>0</v>
      </c>
    </row>
    <row r="13" spans="1:11" ht="12.95" customHeight="1" x14ac:dyDescent="0.2">
      <c r="A13" s="2" t="s">
        <v>2</v>
      </c>
      <c r="B13" s="2" t="s">
        <v>2467</v>
      </c>
      <c r="C13" s="2" t="s">
        <v>2468</v>
      </c>
      <c r="D13" s="2" t="s">
        <v>2</v>
      </c>
      <c r="E13" s="2" t="s">
        <v>2</v>
      </c>
      <c r="F13" s="4">
        <v>1.62</v>
      </c>
      <c r="G13" s="2" t="s">
        <v>79</v>
      </c>
      <c r="H13" s="4">
        <v>9.9</v>
      </c>
      <c r="I13" s="4">
        <v>0</v>
      </c>
      <c r="J13" s="4">
        <v>0</v>
      </c>
      <c r="K13" s="4">
        <v>0</v>
      </c>
    </row>
    <row r="14" spans="1:11" ht="12.95" customHeight="1" x14ac:dyDescent="0.2">
      <c r="A14" s="2" t="s">
        <v>2</v>
      </c>
      <c r="B14" s="2" t="s">
        <v>2469</v>
      </c>
      <c r="C14" s="2" t="s">
        <v>2470</v>
      </c>
      <c r="D14" s="2" t="s">
        <v>2</v>
      </c>
      <c r="E14" s="2" t="s">
        <v>2</v>
      </c>
      <c r="F14" s="4">
        <v>2.5499999999999998</v>
      </c>
      <c r="G14" s="2" t="s">
        <v>79</v>
      </c>
      <c r="H14" s="4">
        <v>4.12</v>
      </c>
      <c r="I14" s="4">
        <v>54.03</v>
      </c>
      <c r="J14" s="4">
        <v>82.84</v>
      </c>
      <c r="K14" s="4">
        <v>0</v>
      </c>
    </row>
    <row r="15" spans="1:11" ht="12.95" customHeight="1" x14ac:dyDescent="0.2">
      <c r="A15" s="2" t="s">
        <v>2</v>
      </c>
      <c r="B15" s="2" t="s">
        <v>2471</v>
      </c>
      <c r="C15" s="2" t="s">
        <v>2472</v>
      </c>
      <c r="D15" s="2" t="s">
        <v>2</v>
      </c>
      <c r="E15" s="2" t="s">
        <v>2</v>
      </c>
      <c r="F15" s="4">
        <v>0.47</v>
      </c>
      <c r="G15" s="2" t="s">
        <v>79</v>
      </c>
      <c r="H15" s="4">
        <v>6</v>
      </c>
      <c r="I15" s="4">
        <v>11.19</v>
      </c>
      <c r="J15" s="4">
        <v>17.16</v>
      </c>
      <c r="K15" s="4">
        <v>0</v>
      </c>
    </row>
    <row r="16" spans="1:11" ht="12.95" customHeight="1" x14ac:dyDescent="0.25">
      <c r="A16" s="7" t="s">
        <v>2</v>
      </c>
      <c r="B16" s="7" t="s">
        <v>134</v>
      </c>
      <c r="C16" s="7" t="s">
        <v>2</v>
      </c>
      <c r="D16" s="7" t="s">
        <v>2</v>
      </c>
      <c r="E16" s="7" t="s">
        <v>2</v>
      </c>
      <c r="F16" s="7" t="s">
        <v>2</v>
      </c>
      <c r="G16" s="7" t="s">
        <v>2</v>
      </c>
      <c r="H16" s="8">
        <v>0</v>
      </c>
      <c r="I16" s="8">
        <v>0</v>
      </c>
      <c r="J16" s="8">
        <v>0</v>
      </c>
      <c r="K16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rightToLeft="1" tabSelected="1" workbookViewId="0">
      <pane ySplit="10" topLeftCell="A11" activePane="bottomLeft" state="frozen"/>
      <selection pane="bottomLeft" activeCell="C11" sqref="C11"/>
    </sheetView>
  </sheetViews>
  <sheetFormatPr defaultRowHeight="12.75" x14ac:dyDescent="0.2"/>
  <cols>
    <col min="2" max="2" width="29.140625" bestFit="1" customWidth="1"/>
    <col min="3" max="3" width="11.42578125" customWidth="1"/>
    <col min="4" max="4" width="16.140625" customWidth="1"/>
  </cols>
  <sheetData>
    <row r="1" spans="1:11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1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1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1" ht="20.100000000000001" customHeight="1" x14ac:dyDescent="0.25">
      <c r="A4" s="6" t="s">
        <v>2</v>
      </c>
    </row>
    <row r="5" spans="1:11" ht="20.100000000000001" customHeight="1" x14ac:dyDescent="0.25">
      <c r="A5" s="6" t="s">
        <v>2</v>
      </c>
    </row>
    <row r="6" spans="1:11" ht="20.100000000000001" customHeight="1" x14ac:dyDescent="0.25">
      <c r="A6" s="6" t="s">
        <v>2</v>
      </c>
    </row>
    <row r="7" spans="1:11" ht="20.100000000000001" customHeight="1" x14ac:dyDescent="0.25">
      <c r="A7" s="6" t="s">
        <v>2</v>
      </c>
    </row>
    <row r="8" spans="1:11" ht="20.100000000000001" customHeight="1" x14ac:dyDescent="0.25">
      <c r="A8" s="6" t="s">
        <v>2</v>
      </c>
    </row>
    <row r="9" spans="1:11" ht="15" customHeight="1" x14ac:dyDescent="0.2">
      <c r="A9" s="1" t="s">
        <v>2</v>
      </c>
      <c r="B9" s="1" t="s">
        <v>63</v>
      </c>
      <c r="C9" s="1" t="s">
        <v>2473</v>
      </c>
      <c r="D9" s="1" t="s">
        <v>2474</v>
      </c>
    </row>
    <row r="10" spans="1:11" ht="15" customHeight="1" x14ac:dyDescent="0.2">
      <c r="A10" s="1" t="s">
        <v>2</v>
      </c>
      <c r="B10" s="1" t="s">
        <v>2</v>
      </c>
      <c r="C10" s="1" t="s">
        <v>8</v>
      </c>
      <c r="D10" s="1" t="s">
        <v>2</v>
      </c>
    </row>
    <row r="11" spans="1:11" ht="12.95" customHeight="1" x14ac:dyDescent="0.25">
      <c r="A11" s="7" t="s">
        <v>2</v>
      </c>
      <c r="B11" s="7" t="s">
        <v>2475</v>
      </c>
      <c r="C11" s="8">
        <v>28117.041057600003</v>
      </c>
      <c r="D11" s="7" t="s">
        <v>2</v>
      </c>
    </row>
    <row r="12" spans="1:11" ht="12.95" customHeight="1" x14ac:dyDescent="0.25">
      <c r="A12" s="7" t="s">
        <v>2</v>
      </c>
      <c r="B12" s="7" t="s">
        <v>74</v>
      </c>
      <c r="C12" s="8">
        <v>0</v>
      </c>
      <c r="D12" s="7" t="s">
        <v>2</v>
      </c>
    </row>
    <row r="13" spans="1:11" ht="12.95" customHeight="1" x14ac:dyDescent="0.25">
      <c r="A13" s="7" t="s">
        <v>2</v>
      </c>
      <c r="B13" s="7" t="s">
        <v>2476</v>
      </c>
      <c r="C13" s="8">
        <v>0</v>
      </c>
      <c r="D13" s="7" t="s">
        <v>2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32.7109375" customWidth="1"/>
    <col min="3" max="3" width="7.42578125" customWidth="1"/>
    <col min="4" max="4" width="11.7109375" customWidth="1"/>
    <col min="5" max="5" width="4.42578125" customWidth="1"/>
    <col min="6" max="6" width="5.85546875" customWidth="1"/>
    <col min="7" max="7" width="9" customWidth="1"/>
    <col min="8" max="8" width="5" customWidth="1"/>
    <col min="9" max="9" width="6.5703125" customWidth="1"/>
    <col min="10" max="10" width="9" customWidth="1"/>
    <col min="11" max="11" width="11.42578125" customWidth="1"/>
    <col min="12" max="12" width="6.5703125" customWidth="1"/>
    <col min="13" max="13" width="9" customWidth="1"/>
    <col min="14" max="14" width="19.140625" customWidth="1"/>
    <col min="15" max="15" width="17.5703125" customWidth="1"/>
    <col min="16" max="16" width="16.7109375" customWidth="1"/>
  </cols>
  <sheetData>
    <row r="1" spans="1:16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6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6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6" ht="20.100000000000001" customHeight="1" x14ac:dyDescent="0.25">
      <c r="A4" s="6" t="s">
        <v>2</v>
      </c>
    </row>
    <row r="5" spans="1:16" ht="20.100000000000001" customHeight="1" x14ac:dyDescent="0.25">
      <c r="A5" s="6" t="s">
        <v>2</v>
      </c>
    </row>
    <row r="6" spans="1:16" ht="20.100000000000001" customHeight="1" x14ac:dyDescent="0.25">
      <c r="A6" s="6" t="s">
        <v>2</v>
      </c>
    </row>
    <row r="7" spans="1:16" ht="20.100000000000001" customHeight="1" x14ac:dyDescent="0.25">
      <c r="A7" s="6" t="s">
        <v>2</v>
      </c>
    </row>
    <row r="8" spans="1:16" ht="20.100000000000001" customHeight="1" x14ac:dyDescent="0.25">
      <c r="A8" s="6" t="s">
        <v>2</v>
      </c>
    </row>
    <row r="9" spans="1:16" ht="15" customHeight="1" x14ac:dyDescent="0.2">
      <c r="A9" s="1" t="s">
        <v>2</v>
      </c>
      <c r="B9" s="1" t="s">
        <v>63</v>
      </c>
      <c r="C9" s="1" t="s">
        <v>64</v>
      </c>
      <c r="D9" s="1" t="s">
        <v>288</v>
      </c>
      <c r="E9" s="1" t="s">
        <v>66</v>
      </c>
      <c r="F9" s="1" t="s">
        <v>67</v>
      </c>
      <c r="G9" s="1" t="s">
        <v>136</v>
      </c>
      <c r="H9" s="1" t="s">
        <v>137</v>
      </c>
      <c r="I9" s="1" t="s">
        <v>41</v>
      </c>
      <c r="J9" s="1" t="s">
        <v>68</v>
      </c>
      <c r="K9" s="1" t="s">
        <v>2477</v>
      </c>
      <c r="L9" s="1" t="s">
        <v>138</v>
      </c>
      <c r="M9" s="1" t="s">
        <v>2478</v>
      </c>
      <c r="N9" s="1" t="s">
        <v>141</v>
      </c>
      <c r="O9" s="1" t="s">
        <v>71</v>
      </c>
      <c r="P9" s="1" t="s">
        <v>142</v>
      </c>
    </row>
    <row r="10" spans="1:16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143</v>
      </c>
      <c r="I10" s="1" t="s">
        <v>2</v>
      </c>
      <c r="J10" s="1" t="s">
        <v>9</v>
      </c>
      <c r="K10" s="1" t="s">
        <v>9</v>
      </c>
      <c r="L10" s="1" t="s">
        <v>2</v>
      </c>
      <c r="M10" s="1" t="s">
        <v>8</v>
      </c>
      <c r="N10" s="1" t="s">
        <v>9</v>
      </c>
      <c r="O10" s="1" t="s">
        <v>9</v>
      </c>
      <c r="P10" s="1" t="s">
        <v>9</v>
      </c>
    </row>
    <row r="11" spans="1:16" ht="12.95" customHeight="1" x14ac:dyDescent="0.25">
      <c r="A11" s="7" t="s">
        <v>2</v>
      </c>
      <c r="B11" s="7" t="s">
        <v>2479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8">
        <v>0</v>
      </c>
      <c r="I11" s="7" t="s">
        <v>2</v>
      </c>
      <c r="J11" s="7" t="s">
        <v>2</v>
      </c>
      <c r="K11" s="7" t="s">
        <v>2</v>
      </c>
      <c r="L11" s="7" t="s">
        <v>2</v>
      </c>
      <c r="M11" s="8">
        <v>0</v>
      </c>
      <c r="N11" s="8">
        <v>0</v>
      </c>
      <c r="O11" s="8">
        <v>0</v>
      </c>
      <c r="P11" s="8">
        <v>0</v>
      </c>
    </row>
    <row r="12" spans="1:16" ht="12.95" customHeight="1" x14ac:dyDescent="0.25">
      <c r="A12" s="7" t="s">
        <v>2</v>
      </c>
      <c r="B12" s="7" t="s">
        <v>2480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8">
        <v>0</v>
      </c>
      <c r="I12" s="7" t="s">
        <v>2</v>
      </c>
      <c r="J12" s="7" t="s">
        <v>2</v>
      </c>
      <c r="K12" s="7" t="s">
        <v>2</v>
      </c>
      <c r="L12" s="7" t="s">
        <v>2</v>
      </c>
      <c r="M12" s="8">
        <v>0</v>
      </c>
      <c r="N12" s="8">
        <v>0</v>
      </c>
      <c r="O12" s="8">
        <v>0</v>
      </c>
      <c r="P12" s="8">
        <v>0</v>
      </c>
    </row>
    <row r="13" spans="1:16" ht="12.95" customHeight="1" x14ac:dyDescent="0.25">
      <c r="A13" s="7" t="s">
        <v>2</v>
      </c>
      <c r="B13" s="7" t="s">
        <v>297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8">
        <v>0</v>
      </c>
      <c r="I13" s="7" t="s">
        <v>2</v>
      </c>
      <c r="J13" s="7" t="s">
        <v>2</v>
      </c>
      <c r="K13" s="7" t="s">
        <v>2</v>
      </c>
      <c r="L13" s="7" t="s">
        <v>2</v>
      </c>
      <c r="M13" s="8">
        <v>0</v>
      </c>
      <c r="N13" s="8">
        <v>0</v>
      </c>
      <c r="O13" s="8">
        <v>0</v>
      </c>
      <c r="P13" s="8">
        <v>0</v>
      </c>
    </row>
    <row r="14" spans="1:16" ht="12.95" customHeight="1" x14ac:dyDescent="0.25">
      <c r="A14" s="7" t="s">
        <v>2</v>
      </c>
      <c r="B14" s="7" t="s">
        <v>903</v>
      </c>
      <c r="C14" s="7" t="s">
        <v>2</v>
      </c>
      <c r="D14" s="7" t="s">
        <v>2</v>
      </c>
      <c r="E14" s="7" t="s">
        <v>2</v>
      </c>
      <c r="F14" s="7" t="s">
        <v>2</v>
      </c>
      <c r="G14" s="7" t="s">
        <v>2</v>
      </c>
      <c r="H14" s="8">
        <v>0</v>
      </c>
      <c r="I14" s="7" t="s">
        <v>2</v>
      </c>
      <c r="J14" s="7" t="s">
        <v>2</v>
      </c>
      <c r="K14" s="7" t="s">
        <v>2</v>
      </c>
      <c r="L14" s="7" t="s">
        <v>2</v>
      </c>
      <c r="M14" s="8">
        <v>0</v>
      </c>
      <c r="N14" s="8">
        <v>0</v>
      </c>
      <c r="O14" s="8">
        <v>0</v>
      </c>
      <c r="P14" s="8">
        <v>0</v>
      </c>
    </row>
    <row r="15" spans="1:16" ht="12.95" customHeight="1" x14ac:dyDescent="0.25">
      <c r="A15" s="7" t="s">
        <v>2</v>
      </c>
      <c r="B15" s="7" t="s">
        <v>1374</v>
      </c>
      <c r="C15" s="7" t="s">
        <v>2</v>
      </c>
      <c r="D15" s="7" t="s">
        <v>2</v>
      </c>
      <c r="E15" s="7" t="s">
        <v>2</v>
      </c>
      <c r="F15" s="7" t="s">
        <v>2</v>
      </c>
      <c r="G15" s="7" t="s">
        <v>2</v>
      </c>
      <c r="H15" s="8">
        <v>0</v>
      </c>
      <c r="I15" s="7" t="s">
        <v>2</v>
      </c>
      <c r="J15" s="7" t="s">
        <v>2</v>
      </c>
      <c r="K15" s="7" t="s">
        <v>2</v>
      </c>
      <c r="L15" s="7" t="s">
        <v>2</v>
      </c>
      <c r="M15" s="8">
        <v>0</v>
      </c>
      <c r="N15" s="8">
        <v>0</v>
      </c>
      <c r="O15" s="8">
        <v>0</v>
      </c>
      <c r="P15" s="8">
        <v>0</v>
      </c>
    </row>
    <row r="16" spans="1:16" ht="12.95" customHeight="1" x14ac:dyDescent="0.25">
      <c r="A16" s="7" t="s">
        <v>2</v>
      </c>
      <c r="B16" s="7" t="s">
        <v>1398</v>
      </c>
      <c r="C16" s="7" t="s">
        <v>2</v>
      </c>
      <c r="D16" s="7" t="s">
        <v>2</v>
      </c>
      <c r="E16" s="7" t="s">
        <v>2</v>
      </c>
      <c r="F16" s="7" t="s">
        <v>2</v>
      </c>
      <c r="G16" s="7" t="s">
        <v>2</v>
      </c>
      <c r="H16" s="8">
        <v>0</v>
      </c>
      <c r="I16" s="7" t="s">
        <v>2</v>
      </c>
      <c r="J16" s="7" t="s">
        <v>2</v>
      </c>
      <c r="K16" s="7" t="s">
        <v>2</v>
      </c>
      <c r="L16" s="7" t="s">
        <v>2</v>
      </c>
      <c r="M16" s="8">
        <v>0</v>
      </c>
      <c r="N16" s="8">
        <v>0</v>
      </c>
      <c r="O16" s="8">
        <v>0</v>
      </c>
      <c r="P16" s="8">
        <v>0</v>
      </c>
    </row>
    <row r="17" spans="1:16" ht="12.95" customHeight="1" x14ac:dyDescent="0.25">
      <c r="A17" s="7" t="s">
        <v>2</v>
      </c>
      <c r="B17" s="7" t="s">
        <v>293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8">
        <v>0</v>
      </c>
      <c r="I17" s="7" t="s">
        <v>2</v>
      </c>
      <c r="J17" s="7" t="s">
        <v>2</v>
      </c>
      <c r="K17" s="7" t="s">
        <v>2</v>
      </c>
      <c r="L17" s="7" t="s">
        <v>2</v>
      </c>
      <c r="M17" s="8">
        <v>0</v>
      </c>
      <c r="N17" s="8">
        <v>0</v>
      </c>
      <c r="O17" s="8">
        <v>0</v>
      </c>
      <c r="P17" s="8">
        <v>0</v>
      </c>
    </row>
    <row r="18" spans="1:16" ht="12.95" customHeight="1" x14ac:dyDescent="0.25">
      <c r="A18" s="7" t="s">
        <v>2</v>
      </c>
      <c r="B18" s="7" t="s">
        <v>1399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8">
        <v>0</v>
      </c>
      <c r="I18" s="7" t="s">
        <v>2</v>
      </c>
      <c r="J18" s="7" t="s">
        <v>2</v>
      </c>
      <c r="K18" s="7" t="s">
        <v>2</v>
      </c>
      <c r="L18" s="7" t="s">
        <v>2</v>
      </c>
      <c r="M18" s="8">
        <v>0</v>
      </c>
      <c r="N18" s="8">
        <v>0</v>
      </c>
      <c r="O18" s="8">
        <v>0</v>
      </c>
      <c r="P18" s="8">
        <v>0</v>
      </c>
    </row>
    <row r="19" spans="1:16" ht="12.95" customHeight="1" x14ac:dyDescent="0.25">
      <c r="A19" s="7" t="s">
        <v>2</v>
      </c>
      <c r="B19" s="7" t="s">
        <v>1413</v>
      </c>
      <c r="C19" s="7" t="s">
        <v>2</v>
      </c>
      <c r="D19" s="7" t="s">
        <v>2</v>
      </c>
      <c r="E19" s="7" t="s">
        <v>2</v>
      </c>
      <c r="F19" s="7" t="s">
        <v>2</v>
      </c>
      <c r="G19" s="7" t="s">
        <v>2</v>
      </c>
      <c r="H19" s="8">
        <v>0</v>
      </c>
      <c r="I19" s="7" t="s">
        <v>2</v>
      </c>
      <c r="J19" s="7" t="s">
        <v>2</v>
      </c>
      <c r="K19" s="7" t="s">
        <v>2</v>
      </c>
      <c r="L19" s="7" t="s">
        <v>2</v>
      </c>
      <c r="M19" s="8">
        <v>0</v>
      </c>
      <c r="N19" s="8">
        <v>0</v>
      </c>
      <c r="O19" s="8">
        <v>0</v>
      </c>
      <c r="P19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33.42578125" customWidth="1"/>
    <col min="3" max="3" width="7.42578125" customWidth="1"/>
    <col min="4" max="4" width="11.7109375" customWidth="1"/>
    <col min="5" max="5" width="4.42578125" customWidth="1"/>
    <col min="6" max="6" width="5.85546875" customWidth="1"/>
    <col min="7" max="7" width="9" customWidth="1"/>
    <col min="8" max="8" width="5" customWidth="1"/>
    <col min="9" max="9" width="6.5703125" customWidth="1"/>
    <col min="10" max="10" width="9" customWidth="1"/>
    <col min="11" max="11" width="11.42578125" customWidth="1"/>
    <col min="12" max="12" width="6.5703125" customWidth="1"/>
    <col min="13" max="13" width="9" customWidth="1"/>
    <col min="14" max="14" width="19.140625" customWidth="1"/>
    <col min="15" max="15" width="17.5703125" customWidth="1"/>
    <col min="16" max="16" width="16.7109375" customWidth="1"/>
  </cols>
  <sheetData>
    <row r="1" spans="1:16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6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6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6" ht="20.100000000000001" customHeight="1" x14ac:dyDescent="0.25">
      <c r="A4" s="6" t="s">
        <v>2</v>
      </c>
    </row>
    <row r="5" spans="1:16" ht="20.100000000000001" customHeight="1" x14ac:dyDescent="0.25">
      <c r="A5" s="6" t="s">
        <v>2</v>
      </c>
    </row>
    <row r="6" spans="1:16" ht="20.100000000000001" customHeight="1" x14ac:dyDescent="0.25">
      <c r="A6" s="6" t="s">
        <v>2</v>
      </c>
    </row>
    <row r="7" spans="1:16" ht="20.100000000000001" customHeight="1" x14ac:dyDescent="0.25">
      <c r="A7" s="6" t="s">
        <v>2</v>
      </c>
    </row>
    <row r="8" spans="1:16" ht="20.100000000000001" customHeight="1" x14ac:dyDescent="0.25">
      <c r="A8" s="6" t="s">
        <v>2</v>
      </c>
    </row>
    <row r="9" spans="1:16" ht="15" customHeight="1" x14ac:dyDescent="0.2">
      <c r="A9" s="1" t="s">
        <v>2</v>
      </c>
      <c r="B9" s="1" t="s">
        <v>63</v>
      </c>
      <c r="C9" s="1" t="s">
        <v>64</v>
      </c>
      <c r="D9" s="1" t="s">
        <v>288</v>
      </c>
      <c r="E9" s="1" t="s">
        <v>66</v>
      </c>
      <c r="F9" s="1" t="s">
        <v>67</v>
      </c>
      <c r="G9" s="1" t="s">
        <v>136</v>
      </c>
      <c r="H9" s="1" t="s">
        <v>137</v>
      </c>
      <c r="I9" s="1" t="s">
        <v>41</v>
      </c>
      <c r="J9" s="1" t="s">
        <v>68</v>
      </c>
      <c r="K9" s="1" t="s">
        <v>2477</v>
      </c>
      <c r="L9" s="1" t="s">
        <v>138</v>
      </c>
      <c r="M9" s="1" t="s">
        <v>2478</v>
      </c>
      <c r="N9" s="1" t="s">
        <v>141</v>
      </c>
      <c r="O9" s="1" t="s">
        <v>71</v>
      </c>
      <c r="P9" s="1" t="s">
        <v>142</v>
      </c>
    </row>
    <row r="10" spans="1:16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143</v>
      </c>
      <c r="I10" s="1" t="s">
        <v>2</v>
      </c>
      <c r="J10" s="1" t="s">
        <v>9</v>
      </c>
      <c r="K10" s="1" t="s">
        <v>9</v>
      </c>
      <c r="L10" s="1" t="s">
        <v>2</v>
      </c>
      <c r="M10" s="1" t="s">
        <v>8</v>
      </c>
      <c r="N10" s="1" t="s">
        <v>9</v>
      </c>
      <c r="O10" s="1" t="s">
        <v>9</v>
      </c>
      <c r="P10" s="1" t="s">
        <v>9</v>
      </c>
    </row>
    <row r="11" spans="1:16" ht="12.95" customHeight="1" x14ac:dyDescent="0.25">
      <c r="A11" s="7" t="s">
        <v>2</v>
      </c>
      <c r="B11" s="7" t="s">
        <v>2481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8">
        <v>0</v>
      </c>
      <c r="I11" s="7" t="s">
        <v>2</v>
      </c>
      <c r="J11" s="7" t="s">
        <v>2</v>
      </c>
      <c r="K11" s="7" t="s">
        <v>2</v>
      </c>
      <c r="L11" s="7" t="s">
        <v>2</v>
      </c>
      <c r="M11" s="8">
        <v>0</v>
      </c>
      <c r="N11" s="8">
        <v>0</v>
      </c>
      <c r="O11" s="8">
        <v>0</v>
      </c>
      <c r="P11" s="8">
        <v>0</v>
      </c>
    </row>
    <row r="12" spans="1:16" ht="12.95" customHeight="1" x14ac:dyDescent="0.25">
      <c r="A12" s="7" t="s">
        <v>2</v>
      </c>
      <c r="B12" s="7" t="s">
        <v>2482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8">
        <v>0</v>
      </c>
      <c r="I12" s="7" t="s">
        <v>2</v>
      </c>
      <c r="J12" s="7" t="s">
        <v>2</v>
      </c>
      <c r="K12" s="7" t="s">
        <v>2</v>
      </c>
      <c r="L12" s="7" t="s">
        <v>2</v>
      </c>
      <c r="M12" s="8">
        <v>0</v>
      </c>
      <c r="N12" s="8">
        <v>0</v>
      </c>
      <c r="O12" s="8">
        <v>0</v>
      </c>
      <c r="P12" s="8">
        <v>0</v>
      </c>
    </row>
    <row r="13" spans="1:16" ht="12.95" customHeight="1" x14ac:dyDescent="0.25">
      <c r="A13" s="7" t="s">
        <v>2</v>
      </c>
      <c r="B13" s="7" t="s">
        <v>2217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8">
        <v>0</v>
      </c>
      <c r="I13" s="7" t="s">
        <v>2</v>
      </c>
      <c r="J13" s="7" t="s">
        <v>2</v>
      </c>
      <c r="K13" s="7" t="s">
        <v>2</v>
      </c>
      <c r="L13" s="7" t="s">
        <v>2</v>
      </c>
      <c r="M13" s="8">
        <v>0</v>
      </c>
      <c r="N13" s="8">
        <v>0</v>
      </c>
      <c r="O13" s="8">
        <v>0</v>
      </c>
      <c r="P13" s="8">
        <v>0</v>
      </c>
    </row>
    <row r="14" spans="1:16" ht="12.95" customHeight="1" x14ac:dyDescent="0.25">
      <c r="A14" s="7" t="s">
        <v>2</v>
      </c>
      <c r="B14" s="7" t="s">
        <v>2218</v>
      </c>
      <c r="C14" s="7" t="s">
        <v>2</v>
      </c>
      <c r="D14" s="7" t="s">
        <v>2</v>
      </c>
      <c r="E14" s="7" t="s">
        <v>2</v>
      </c>
      <c r="F14" s="7" t="s">
        <v>2</v>
      </c>
      <c r="G14" s="7" t="s">
        <v>2</v>
      </c>
      <c r="H14" s="8">
        <v>0</v>
      </c>
      <c r="I14" s="7" t="s">
        <v>2</v>
      </c>
      <c r="J14" s="7" t="s">
        <v>2</v>
      </c>
      <c r="K14" s="7" t="s">
        <v>2</v>
      </c>
      <c r="L14" s="7" t="s">
        <v>2</v>
      </c>
      <c r="M14" s="8">
        <v>0</v>
      </c>
      <c r="N14" s="8">
        <v>0</v>
      </c>
      <c r="O14" s="8">
        <v>0</v>
      </c>
      <c r="P14" s="8">
        <v>0</v>
      </c>
    </row>
    <row r="15" spans="1:16" ht="12.95" customHeight="1" x14ac:dyDescent="0.25">
      <c r="A15" s="7" t="s">
        <v>2</v>
      </c>
      <c r="B15" s="7" t="s">
        <v>1374</v>
      </c>
      <c r="C15" s="7" t="s">
        <v>2</v>
      </c>
      <c r="D15" s="7" t="s">
        <v>2</v>
      </c>
      <c r="E15" s="7" t="s">
        <v>2</v>
      </c>
      <c r="F15" s="7" t="s">
        <v>2</v>
      </c>
      <c r="G15" s="7" t="s">
        <v>2</v>
      </c>
      <c r="H15" s="8">
        <v>0</v>
      </c>
      <c r="I15" s="7" t="s">
        <v>2</v>
      </c>
      <c r="J15" s="7" t="s">
        <v>2</v>
      </c>
      <c r="K15" s="7" t="s">
        <v>2</v>
      </c>
      <c r="L15" s="7" t="s">
        <v>2</v>
      </c>
      <c r="M15" s="8">
        <v>0</v>
      </c>
      <c r="N15" s="8">
        <v>0</v>
      </c>
      <c r="O15" s="8">
        <v>0</v>
      </c>
      <c r="P15" s="8">
        <v>0</v>
      </c>
    </row>
    <row r="16" spans="1:16" ht="12.95" customHeight="1" x14ac:dyDescent="0.25">
      <c r="A16" s="7" t="s">
        <v>2</v>
      </c>
      <c r="B16" s="7" t="s">
        <v>2114</v>
      </c>
      <c r="C16" s="7" t="s">
        <v>2</v>
      </c>
      <c r="D16" s="7" t="s">
        <v>2</v>
      </c>
      <c r="E16" s="7" t="s">
        <v>2</v>
      </c>
      <c r="F16" s="7" t="s">
        <v>2</v>
      </c>
      <c r="G16" s="7" t="s">
        <v>2</v>
      </c>
      <c r="H16" s="8">
        <v>0</v>
      </c>
      <c r="I16" s="7" t="s">
        <v>2</v>
      </c>
      <c r="J16" s="7" t="s">
        <v>2</v>
      </c>
      <c r="K16" s="7" t="s">
        <v>2</v>
      </c>
      <c r="L16" s="7" t="s">
        <v>2</v>
      </c>
      <c r="M16" s="8">
        <v>0</v>
      </c>
      <c r="N16" s="8">
        <v>0</v>
      </c>
      <c r="O16" s="8">
        <v>0</v>
      </c>
      <c r="P16" s="8">
        <v>0</v>
      </c>
    </row>
    <row r="17" spans="1:16" ht="12.95" customHeight="1" x14ac:dyDescent="0.25">
      <c r="A17" s="7" t="s">
        <v>2</v>
      </c>
      <c r="B17" s="7" t="s">
        <v>293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8">
        <v>0</v>
      </c>
      <c r="I17" s="7" t="s">
        <v>2</v>
      </c>
      <c r="J17" s="7" t="s">
        <v>2</v>
      </c>
      <c r="K17" s="7" t="s">
        <v>2</v>
      </c>
      <c r="L17" s="7" t="s">
        <v>2</v>
      </c>
      <c r="M17" s="8">
        <v>0</v>
      </c>
      <c r="N17" s="8">
        <v>0</v>
      </c>
      <c r="O17" s="8">
        <v>0</v>
      </c>
      <c r="P17" s="8">
        <v>0</v>
      </c>
    </row>
    <row r="18" spans="1:16" ht="12.95" customHeight="1" x14ac:dyDescent="0.25">
      <c r="A18" s="7" t="s">
        <v>2</v>
      </c>
      <c r="B18" s="7" t="s">
        <v>1399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8">
        <v>0</v>
      </c>
      <c r="I18" s="7" t="s">
        <v>2</v>
      </c>
      <c r="J18" s="7" t="s">
        <v>2</v>
      </c>
      <c r="K18" s="7" t="s">
        <v>2</v>
      </c>
      <c r="L18" s="7" t="s">
        <v>2</v>
      </c>
      <c r="M18" s="8">
        <v>0</v>
      </c>
      <c r="N18" s="8">
        <v>0</v>
      </c>
      <c r="O18" s="8">
        <v>0</v>
      </c>
      <c r="P18" s="8">
        <v>0</v>
      </c>
    </row>
    <row r="19" spans="1:16" ht="12.95" customHeight="1" x14ac:dyDescent="0.25">
      <c r="A19" s="7" t="s">
        <v>2</v>
      </c>
      <c r="B19" s="7" t="s">
        <v>1413</v>
      </c>
      <c r="C19" s="7" t="s">
        <v>2</v>
      </c>
      <c r="D19" s="7" t="s">
        <v>2</v>
      </c>
      <c r="E19" s="7" t="s">
        <v>2</v>
      </c>
      <c r="F19" s="7" t="s">
        <v>2</v>
      </c>
      <c r="G19" s="7" t="s">
        <v>2</v>
      </c>
      <c r="H19" s="8">
        <v>0</v>
      </c>
      <c r="I19" s="7" t="s">
        <v>2</v>
      </c>
      <c r="J19" s="7" t="s">
        <v>2</v>
      </c>
      <c r="K19" s="7" t="s">
        <v>2</v>
      </c>
      <c r="L19" s="7" t="s">
        <v>2</v>
      </c>
      <c r="M19" s="8">
        <v>0</v>
      </c>
      <c r="N19" s="8">
        <v>0</v>
      </c>
      <c r="O19" s="8">
        <v>0</v>
      </c>
      <c r="P19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rightToLeft="1" workbookViewId="0">
      <pane ySplit="10" topLeftCell="A47" activePane="bottomLeft" state="frozen"/>
      <selection pane="bottomLeft" sqref="A1:B1"/>
    </sheetView>
  </sheetViews>
  <sheetFormatPr defaultRowHeight="12.75" x14ac:dyDescent="0.2"/>
  <cols>
    <col min="2" max="2" width="34.42578125" customWidth="1"/>
    <col min="3" max="3" width="15.42578125" customWidth="1"/>
    <col min="4" max="4" width="7.42578125" customWidth="1"/>
    <col min="5" max="5" width="8.28515625" customWidth="1"/>
    <col min="6" max="6" width="5.85546875" customWidth="1"/>
    <col min="7" max="7" width="12.42578125" customWidth="1"/>
    <col min="8" max="8" width="6.28515625" customWidth="1"/>
    <col min="9" max="9" width="10.28515625" customWidth="1"/>
    <col min="10" max="10" width="9" customWidth="1"/>
    <col min="11" max="11" width="9.85546875" customWidth="1"/>
    <col min="12" max="12" width="18.85546875" customWidth="1"/>
    <col min="13" max="13" width="8.85546875" customWidth="1"/>
    <col min="14" max="14" width="13" customWidth="1"/>
    <col min="15" max="15" width="15" customWidth="1"/>
    <col min="16" max="16" width="19.140625" customWidth="1"/>
    <col min="17" max="17" width="17.5703125" customWidth="1"/>
    <col min="18" max="18" width="16.7109375" customWidth="1"/>
  </cols>
  <sheetData>
    <row r="1" spans="1:18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8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8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8" ht="20.100000000000001" customHeight="1" x14ac:dyDescent="0.25">
      <c r="A4" s="6" t="s">
        <v>2</v>
      </c>
    </row>
    <row r="5" spans="1:18" ht="20.100000000000001" customHeight="1" x14ac:dyDescent="0.25">
      <c r="A5" s="6" t="s">
        <v>2</v>
      </c>
    </row>
    <row r="6" spans="1:18" ht="20.100000000000001" customHeight="1" x14ac:dyDescent="0.25">
      <c r="A6" s="6" t="s">
        <v>2</v>
      </c>
    </row>
    <row r="7" spans="1:18" ht="20.100000000000001" customHeight="1" x14ac:dyDescent="0.25">
      <c r="A7" s="6" t="s">
        <v>2</v>
      </c>
    </row>
    <row r="8" spans="1:18" ht="20.100000000000001" customHeight="1" x14ac:dyDescent="0.25">
      <c r="A8" s="6" t="s">
        <v>2</v>
      </c>
    </row>
    <row r="9" spans="1:18" ht="15" customHeight="1" x14ac:dyDescent="0.2">
      <c r="A9" s="1" t="s">
        <v>2</v>
      </c>
      <c r="B9" s="1" t="s">
        <v>63</v>
      </c>
      <c r="C9" s="1" t="s">
        <v>64</v>
      </c>
      <c r="D9" s="1" t="s">
        <v>135</v>
      </c>
      <c r="E9" s="1" t="s">
        <v>66</v>
      </c>
      <c r="F9" s="1" t="s">
        <v>67</v>
      </c>
      <c r="G9" s="1" t="s">
        <v>136</v>
      </c>
      <c r="H9" s="1" t="s">
        <v>137</v>
      </c>
      <c r="I9" s="1" t="s">
        <v>41</v>
      </c>
      <c r="J9" s="1" t="s">
        <v>68</v>
      </c>
      <c r="K9" s="1" t="s">
        <v>69</v>
      </c>
      <c r="L9" s="1" t="s">
        <v>138</v>
      </c>
      <c r="M9" s="1" t="s">
        <v>139</v>
      </c>
      <c r="N9" s="1" t="s">
        <v>140</v>
      </c>
      <c r="O9" s="1" t="s">
        <v>70</v>
      </c>
      <c r="P9" s="1" t="s">
        <v>141</v>
      </c>
      <c r="Q9" s="1" t="s">
        <v>71</v>
      </c>
      <c r="R9" s="1" t="s">
        <v>142</v>
      </c>
    </row>
    <row r="10" spans="1:18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143</v>
      </c>
      <c r="I10" s="1" t="s">
        <v>2</v>
      </c>
      <c r="J10" s="1" t="s">
        <v>9</v>
      </c>
      <c r="K10" s="1" t="s">
        <v>9</v>
      </c>
      <c r="L10" s="1" t="s">
        <v>2</v>
      </c>
      <c r="M10" s="1" t="s">
        <v>144</v>
      </c>
      <c r="N10" s="1" t="s">
        <v>8</v>
      </c>
      <c r="O10" s="1" t="s">
        <v>8</v>
      </c>
      <c r="P10" s="1" t="s">
        <v>9</v>
      </c>
      <c r="Q10" s="1" t="s">
        <v>9</v>
      </c>
      <c r="R10" s="1" t="s">
        <v>9</v>
      </c>
    </row>
    <row r="11" spans="1:18" ht="12.95" customHeight="1" x14ac:dyDescent="0.25">
      <c r="A11" s="7" t="s">
        <v>2</v>
      </c>
      <c r="B11" s="7" t="s">
        <v>145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8">
        <v>3.96</v>
      </c>
      <c r="I11" s="7" t="s">
        <v>2</v>
      </c>
      <c r="J11" s="7" t="s">
        <v>2</v>
      </c>
      <c r="K11" s="8">
        <v>0.49</v>
      </c>
      <c r="L11" s="7" t="s">
        <v>2</v>
      </c>
      <c r="M11" s="7" t="s">
        <v>2</v>
      </c>
      <c r="N11" s="8">
        <v>0</v>
      </c>
      <c r="O11" s="8">
        <v>1439092.46</v>
      </c>
      <c r="P11" s="8">
        <v>0.23</v>
      </c>
      <c r="Q11" s="8">
        <v>100</v>
      </c>
      <c r="R11" s="8">
        <v>35.840000000000003</v>
      </c>
    </row>
    <row r="12" spans="1:18" ht="12.95" customHeight="1" x14ac:dyDescent="0.25">
      <c r="A12" s="7" t="s">
        <v>2</v>
      </c>
      <c r="B12" s="7" t="s">
        <v>146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8">
        <v>4.29</v>
      </c>
      <c r="I12" s="7" t="s">
        <v>2</v>
      </c>
      <c r="J12" s="7" t="s">
        <v>2</v>
      </c>
      <c r="K12" s="8">
        <v>0.45</v>
      </c>
      <c r="L12" s="7" t="s">
        <v>2</v>
      </c>
      <c r="M12" s="7" t="s">
        <v>2</v>
      </c>
      <c r="N12" s="8">
        <v>0</v>
      </c>
      <c r="O12" s="8">
        <v>1314072.28</v>
      </c>
      <c r="P12" s="8">
        <v>0.23</v>
      </c>
      <c r="Q12" s="8">
        <v>91.31</v>
      </c>
      <c r="R12" s="8">
        <v>32.72</v>
      </c>
    </row>
    <row r="13" spans="1:18" ht="12.95" customHeight="1" x14ac:dyDescent="0.25">
      <c r="A13" s="7" t="s">
        <v>2</v>
      </c>
      <c r="B13" s="7" t="s">
        <v>147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8">
        <v>4.95</v>
      </c>
      <c r="I13" s="7" t="s">
        <v>2</v>
      </c>
      <c r="J13" s="7" t="s">
        <v>2</v>
      </c>
      <c r="K13" s="8">
        <v>0.28000000000000003</v>
      </c>
      <c r="L13" s="7" t="s">
        <v>2</v>
      </c>
      <c r="M13" s="7" t="s">
        <v>2</v>
      </c>
      <c r="N13" s="8">
        <v>0</v>
      </c>
      <c r="O13" s="8">
        <v>662949.94999999995</v>
      </c>
      <c r="P13" s="8">
        <v>0.36</v>
      </c>
      <c r="Q13" s="8">
        <v>46.07</v>
      </c>
      <c r="R13" s="8">
        <v>16.510000000000002</v>
      </c>
    </row>
    <row r="14" spans="1:18" ht="12.95" customHeight="1" x14ac:dyDescent="0.2">
      <c r="A14" s="2" t="s">
        <v>2</v>
      </c>
      <c r="B14" s="2" t="s">
        <v>148</v>
      </c>
      <c r="C14" s="2" t="s">
        <v>149</v>
      </c>
      <c r="D14" s="2" t="s">
        <v>150</v>
      </c>
      <c r="E14" s="2" t="s">
        <v>151</v>
      </c>
      <c r="F14" s="2" t="s">
        <v>152</v>
      </c>
      <c r="G14" s="2" t="s">
        <v>153</v>
      </c>
      <c r="H14" s="4">
        <v>6.17</v>
      </c>
      <c r="I14" s="2" t="s">
        <v>79</v>
      </c>
      <c r="J14" s="4">
        <v>4</v>
      </c>
      <c r="K14" s="4">
        <v>0.16</v>
      </c>
      <c r="L14" s="4">
        <v>36796781</v>
      </c>
      <c r="M14" s="4">
        <v>154.94</v>
      </c>
      <c r="N14" s="4">
        <v>0</v>
      </c>
      <c r="O14" s="4">
        <v>57012.93</v>
      </c>
      <c r="P14" s="4">
        <v>0.35</v>
      </c>
      <c r="Q14" s="4">
        <v>3.96</v>
      </c>
      <c r="R14" s="4">
        <v>1.42</v>
      </c>
    </row>
    <row r="15" spans="1:18" ht="12.95" customHeight="1" x14ac:dyDescent="0.2">
      <c r="A15" s="2" t="s">
        <v>2</v>
      </c>
      <c r="B15" s="2" t="s">
        <v>154</v>
      </c>
      <c r="C15" s="2" t="s">
        <v>155</v>
      </c>
      <c r="D15" s="2" t="s">
        <v>150</v>
      </c>
      <c r="E15" s="2" t="s">
        <v>151</v>
      </c>
      <c r="F15" s="2" t="s">
        <v>152</v>
      </c>
      <c r="G15" s="2" t="s">
        <v>156</v>
      </c>
      <c r="H15" s="4">
        <v>5.76</v>
      </c>
      <c r="I15" s="2" t="s">
        <v>79</v>
      </c>
      <c r="J15" s="4">
        <v>1.75</v>
      </c>
      <c r="K15" s="4">
        <v>0.04</v>
      </c>
      <c r="L15" s="4">
        <v>61876068</v>
      </c>
      <c r="M15" s="4">
        <v>111.02</v>
      </c>
      <c r="N15" s="4">
        <v>0</v>
      </c>
      <c r="O15" s="4">
        <v>68694.81</v>
      </c>
      <c r="P15" s="4">
        <v>0.45</v>
      </c>
      <c r="Q15" s="4">
        <v>4.7699999999999996</v>
      </c>
      <c r="R15" s="4">
        <v>1.71</v>
      </c>
    </row>
    <row r="16" spans="1:18" ht="12.95" customHeight="1" x14ac:dyDescent="0.2">
      <c r="A16" s="2" t="s">
        <v>2</v>
      </c>
      <c r="B16" s="2" t="s">
        <v>157</v>
      </c>
      <c r="C16" s="2" t="s">
        <v>158</v>
      </c>
      <c r="D16" s="2" t="s">
        <v>150</v>
      </c>
      <c r="E16" s="2" t="s">
        <v>151</v>
      </c>
      <c r="F16" s="2" t="s">
        <v>152</v>
      </c>
      <c r="G16" s="2" t="s">
        <v>153</v>
      </c>
      <c r="H16" s="4">
        <v>3.62</v>
      </c>
      <c r="I16" s="2" t="s">
        <v>79</v>
      </c>
      <c r="J16" s="4">
        <v>4</v>
      </c>
      <c r="K16" s="4">
        <v>-0.09</v>
      </c>
      <c r="L16" s="4">
        <v>13280860</v>
      </c>
      <c r="M16" s="4">
        <v>150.27000000000001</v>
      </c>
      <c r="N16" s="4">
        <v>0</v>
      </c>
      <c r="O16" s="4">
        <v>19957.150000000001</v>
      </c>
      <c r="P16" s="4">
        <v>0.09</v>
      </c>
      <c r="Q16" s="4">
        <v>1.39</v>
      </c>
      <c r="R16" s="4">
        <v>0.5</v>
      </c>
    </row>
    <row r="17" spans="1:18" ht="12.95" customHeight="1" x14ac:dyDescent="0.2">
      <c r="A17" s="2" t="s">
        <v>2</v>
      </c>
      <c r="B17" s="2" t="s">
        <v>159</v>
      </c>
      <c r="C17" s="2" t="s">
        <v>160</v>
      </c>
      <c r="D17" s="2" t="s">
        <v>150</v>
      </c>
      <c r="E17" s="2" t="s">
        <v>151</v>
      </c>
      <c r="F17" s="2" t="s">
        <v>152</v>
      </c>
      <c r="G17" s="2" t="s">
        <v>161</v>
      </c>
      <c r="H17" s="4">
        <v>3.07</v>
      </c>
      <c r="I17" s="2" t="s">
        <v>79</v>
      </c>
      <c r="J17" s="4">
        <v>0.1</v>
      </c>
      <c r="K17" s="4">
        <v>-0.14000000000000001</v>
      </c>
      <c r="L17" s="4">
        <v>142297885</v>
      </c>
      <c r="M17" s="4">
        <v>100.68</v>
      </c>
      <c r="N17" s="4">
        <v>0</v>
      </c>
      <c r="O17" s="4">
        <v>143265.51</v>
      </c>
      <c r="P17" s="4">
        <v>1.1100000000000001</v>
      </c>
      <c r="Q17" s="4">
        <v>9.9600000000000009</v>
      </c>
      <c r="R17" s="4">
        <v>3.57</v>
      </c>
    </row>
    <row r="18" spans="1:18" ht="12.95" customHeight="1" x14ac:dyDescent="0.2">
      <c r="A18" s="2" t="s">
        <v>2</v>
      </c>
      <c r="B18" s="2" t="s">
        <v>162</v>
      </c>
      <c r="C18" s="2" t="s">
        <v>163</v>
      </c>
      <c r="D18" s="2" t="s">
        <v>150</v>
      </c>
      <c r="E18" s="2" t="s">
        <v>151</v>
      </c>
      <c r="F18" s="2" t="s">
        <v>152</v>
      </c>
      <c r="G18" s="2" t="s">
        <v>164</v>
      </c>
      <c r="H18" s="4">
        <v>18.71</v>
      </c>
      <c r="I18" s="2" t="s">
        <v>79</v>
      </c>
      <c r="J18" s="4">
        <v>2.75</v>
      </c>
      <c r="K18" s="4">
        <v>1.21</v>
      </c>
      <c r="L18" s="4">
        <v>4836254</v>
      </c>
      <c r="M18" s="4">
        <v>139.9</v>
      </c>
      <c r="N18" s="4">
        <v>0</v>
      </c>
      <c r="O18" s="4">
        <v>6765.92</v>
      </c>
      <c r="P18" s="4">
        <v>0.03</v>
      </c>
      <c r="Q18" s="4">
        <v>0.47</v>
      </c>
      <c r="R18" s="4">
        <v>0.17</v>
      </c>
    </row>
    <row r="19" spans="1:18" ht="12.95" customHeight="1" x14ac:dyDescent="0.2">
      <c r="A19" s="2" t="s">
        <v>2</v>
      </c>
      <c r="B19" s="2" t="s">
        <v>165</v>
      </c>
      <c r="C19" s="2" t="s">
        <v>166</v>
      </c>
      <c r="D19" s="2" t="s">
        <v>150</v>
      </c>
      <c r="E19" s="2" t="s">
        <v>151</v>
      </c>
      <c r="F19" s="2" t="s">
        <v>152</v>
      </c>
      <c r="G19" s="2" t="s">
        <v>167</v>
      </c>
      <c r="H19" s="4">
        <v>4.76</v>
      </c>
      <c r="I19" s="2" t="s">
        <v>79</v>
      </c>
      <c r="J19" s="4">
        <v>2.75</v>
      </c>
      <c r="K19" s="4">
        <v>-0.1</v>
      </c>
      <c r="L19" s="4">
        <v>20806252</v>
      </c>
      <c r="M19" s="4">
        <v>117.27</v>
      </c>
      <c r="N19" s="4">
        <v>0</v>
      </c>
      <c r="O19" s="4">
        <v>24399.49</v>
      </c>
      <c r="P19" s="4">
        <v>0.13</v>
      </c>
      <c r="Q19" s="4">
        <v>1.7</v>
      </c>
      <c r="R19" s="4">
        <v>0.61</v>
      </c>
    </row>
    <row r="20" spans="1:18" ht="12.95" customHeight="1" x14ac:dyDescent="0.2">
      <c r="A20" s="2" t="s">
        <v>2</v>
      </c>
      <c r="B20" s="2" t="s">
        <v>168</v>
      </c>
      <c r="C20" s="2" t="s">
        <v>169</v>
      </c>
      <c r="D20" s="2" t="s">
        <v>150</v>
      </c>
      <c r="E20" s="2" t="s">
        <v>151</v>
      </c>
      <c r="F20" s="2" t="s">
        <v>152</v>
      </c>
      <c r="G20" s="2" t="s">
        <v>170</v>
      </c>
      <c r="H20" s="4">
        <v>7.83</v>
      </c>
      <c r="I20" s="2" t="s">
        <v>79</v>
      </c>
      <c r="J20" s="4">
        <v>0.75</v>
      </c>
      <c r="K20" s="4">
        <v>0.25</v>
      </c>
      <c r="L20" s="4">
        <v>146636819</v>
      </c>
      <c r="M20" s="4">
        <v>103.95</v>
      </c>
      <c r="N20" s="4">
        <v>0</v>
      </c>
      <c r="O20" s="4">
        <v>152428.97</v>
      </c>
      <c r="P20" s="4">
        <v>1.1000000000000001</v>
      </c>
      <c r="Q20" s="4">
        <v>10.59</v>
      </c>
      <c r="R20" s="4">
        <v>3.8</v>
      </c>
    </row>
    <row r="21" spans="1:18" ht="12.95" customHeight="1" x14ac:dyDescent="0.2">
      <c r="A21" s="2" t="s">
        <v>2</v>
      </c>
      <c r="B21" s="2" t="s">
        <v>171</v>
      </c>
      <c r="C21" s="2" t="s">
        <v>172</v>
      </c>
      <c r="D21" s="2" t="s">
        <v>150</v>
      </c>
      <c r="E21" s="2" t="s">
        <v>151</v>
      </c>
      <c r="F21" s="2" t="s">
        <v>152</v>
      </c>
      <c r="G21" s="2" t="s">
        <v>173</v>
      </c>
      <c r="H21" s="4">
        <v>24</v>
      </c>
      <c r="I21" s="2" t="s">
        <v>79</v>
      </c>
      <c r="J21" s="4">
        <v>1</v>
      </c>
      <c r="K21" s="4">
        <v>1.43</v>
      </c>
      <c r="L21" s="4">
        <v>2239452</v>
      </c>
      <c r="M21" s="4">
        <v>90.21</v>
      </c>
      <c r="N21" s="4">
        <v>0</v>
      </c>
      <c r="O21" s="4">
        <v>2020.21</v>
      </c>
      <c r="P21" s="4">
        <v>0.03</v>
      </c>
      <c r="Q21" s="4">
        <v>0.14000000000000001</v>
      </c>
      <c r="R21" s="4">
        <v>0.05</v>
      </c>
    </row>
    <row r="22" spans="1:18" ht="12.95" customHeight="1" x14ac:dyDescent="0.2">
      <c r="A22" s="2" t="s">
        <v>2</v>
      </c>
      <c r="B22" s="2" t="s">
        <v>174</v>
      </c>
      <c r="C22" s="2" t="s">
        <v>175</v>
      </c>
      <c r="D22" s="2" t="s">
        <v>150</v>
      </c>
      <c r="E22" s="2" t="s">
        <v>151</v>
      </c>
      <c r="F22" s="2" t="s">
        <v>152</v>
      </c>
      <c r="G22" s="2" t="s">
        <v>176</v>
      </c>
      <c r="H22" s="4">
        <v>9.34</v>
      </c>
      <c r="I22" s="2" t="s">
        <v>79</v>
      </c>
      <c r="J22" s="4">
        <v>0.85</v>
      </c>
      <c r="K22" s="4">
        <v>0.46</v>
      </c>
      <c r="L22" s="4">
        <v>12625687</v>
      </c>
      <c r="M22" s="4">
        <v>102.96</v>
      </c>
      <c r="N22" s="4">
        <v>0</v>
      </c>
      <c r="O22" s="4">
        <v>12999.41</v>
      </c>
      <c r="P22" s="4">
        <v>0.35</v>
      </c>
      <c r="Q22" s="4">
        <v>0.9</v>
      </c>
      <c r="R22" s="4">
        <v>0.32</v>
      </c>
    </row>
    <row r="23" spans="1:18" ht="12.95" customHeight="1" x14ac:dyDescent="0.2">
      <c r="A23" s="2" t="s">
        <v>2</v>
      </c>
      <c r="B23" s="2" t="s">
        <v>177</v>
      </c>
      <c r="C23" s="2" t="s">
        <v>178</v>
      </c>
      <c r="D23" s="2" t="s">
        <v>150</v>
      </c>
      <c r="E23" s="2" t="s">
        <v>151</v>
      </c>
      <c r="F23" s="2" t="s">
        <v>152</v>
      </c>
      <c r="G23" s="2" t="s">
        <v>179</v>
      </c>
      <c r="H23" s="4">
        <v>0.57999999999999996</v>
      </c>
      <c r="I23" s="2" t="s">
        <v>79</v>
      </c>
      <c r="J23" s="4">
        <v>3.5</v>
      </c>
      <c r="K23" s="4">
        <v>1.49</v>
      </c>
      <c r="L23" s="4">
        <v>71251450</v>
      </c>
      <c r="M23" s="4">
        <v>119.38</v>
      </c>
      <c r="N23" s="4">
        <v>0</v>
      </c>
      <c r="O23" s="4">
        <v>85059.98</v>
      </c>
      <c r="P23" s="4">
        <v>0.36</v>
      </c>
      <c r="Q23" s="4">
        <v>5.91</v>
      </c>
      <c r="R23" s="4">
        <v>2.12</v>
      </c>
    </row>
    <row r="24" spans="1:18" ht="12.95" customHeight="1" x14ac:dyDescent="0.2">
      <c r="A24" s="2" t="s">
        <v>2</v>
      </c>
      <c r="B24" s="2" t="s">
        <v>180</v>
      </c>
      <c r="C24" s="2" t="s">
        <v>181</v>
      </c>
      <c r="D24" s="2" t="s">
        <v>150</v>
      </c>
      <c r="E24" s="2" t="s">
        <v>151</v>
      </c>
      <c r="F24" s="2" t="s">
        <v>152</v>
      </c>
      <c r="G24" s="2" t="s">
        <v>182</v>
      </c>
      <c r="H24" s="4">
        <v>2</v>
      </c>
      <c r="I24" s="2" t="s">
        <v>79</v>
      </c>
      <c r="J24" s="4">
        <v>3</v>
      </c>
      <c r="K24" s="4">
        <v>-0.01</v>
      </c>
      <c r="L24" s="4">
        <v>63545136</v>
      </c>
      <c r="M24" s="4">
        <v>118.91</v>
      </c>
      <c r="N24" s="4">
        <v>0</v>
      </c>
      <c r="O24" s="4">
        <v>75561.52</v>
      </c>
      <c r="P24" s="4">
        <v>0.41</v>
      </c>
      <c r="Q24" s="4">
        <v>5.25</v>
      </c>
      <c r="R24" s="4">
        <v>1.88</v>
      </c>
    </row>
    <row r="25" spans="1:18" ht="12.95" customHeight="1" x14ac:dyDescent="0.2">
      <c r="A25" s="2" t="s">
        <v>2</v>
      </c>
      <c r="B25" s="2" t="s">
        <v>183</v>
      </c>
      <c r="C25" s="2" t="s">
        <v>184</v>
      </c>
      <c r="D25" s="2" t="s">
        <v>150</v>
      </c>
      <c r="E25" s="2" t="s">
        <v>151</v>
      </c>
      <c r="F25" s="2" t="s">
        <v>152</v>
      </c>
      <c r="G25" s="2" t="s">
        <v>185</v>
      </c>
      <c r="H25" s="4">
        <v>14.47</v>
      </c>
      <c r="I25" s="2" t="s">
        <v>79</v>
      </c>
      <c r="J25" s="4">
        <v>4</v>
      </c>
      <c r="K25" s="4">
        <v>0.93</v>
      </c>
      <c r="L25" s="4">
        <v>8196056</v>
      </c>
      <c r="M25" s="4">
        <v>180.38</v>
      </c>
      <c r="N25" s="4">
        <v>0</v>
      </c>
      <c r="O25" s="4">
        <v>14784.05</v>
      </c>
      <c r="P25" s="4">
        <v>0.05</v>
      </c>
      <c r="Q25" s="4">
        <v>1.03</v>
      </c>
      <c r="R25" s="4">
        <v>0.37</v>
      </c>
    </row>
    <row r="26" spans="1:18" ht="12.95" customHeight="1" x14ac:dyDescent="0.25">
      <c r="A26" s="7" t="s">
        <v>2</v>
      </c>
      <c r="B26" s="7" t="s">
        <v>186</v>
      </c>
      <c r="C26" s="7" t="s">
        <v>2</v>
      </c>
      <c r="D26" s="7" t="s">
        <v>2</v>
      </c>
      <c r="E26" s="7" t="s">
        <v>2</v>
      </c>
      <c r="F26" s="7" t="s">
        <v>2</v>
      </c>
      <c r="G26" s="7" t="s">
        <v>2</v>
      </c>
      <c r="H26" s="8">
        <v>3.62</v>
      </c>
      <c r="I26" s="7" t="s">
        <v>2</v>
      </c>
      <c r="J26" s="7" t="s">
        <v>2</v>
      </c>
      <c r="K26" s="8">
        <v>0.62</v>
      </c>
      <c r="L26" s="7" t="s">
        <v>2</v>
      </c>
      <c r="M26" s="7" t="s">
        <v>2</v>
      </c>
      <c r="N26" s="8">
        <v>0</v>
      </c>
      <c r="O26" s="8">
        <v>651122.32999999996</v>
      </c>
      <c r="P26" s="8">
        <v>0.17</v>
      </c>
      <c r="Q26" s="8">
        <v>45.25</v>
      </c>
      <c r="R26" s="8">
        <v>16.21</v>
      </c>
    </row>
    <row r="27" spans="1:18" ht="12.95" customHeight="1" x14ac:dyDescent="0.2">
      <c r="A27" s="2" t="s">
        <v>2</v>
      </c>
      <c r="B27" s="2" t="s">
        <v>187</v>
      </c>
      <c r="C27" s="2" t="s">
        <v>188</v>
      </c>
      <c r="D27" s="2" t="s">
        <v>150</v>
      </c>
      <c r="E27" s="2" t="s">
        <v>151</v>
      </c>
      <c r="F27" s="2" t="s">
        <v>152</v>
      </c>
      <c r="G27" s="2" t="s">
        <v>189</v>
      </c>
      <c r="H27" s="4">
        <v>0.35</v>
      </c>
      <c r="I27" s="2" t="s">
        <v>79</v>
      </c>
      <c r="J27" s="4">
        <v>0</v>
      </c>
      <c r="K27" s="4">
        <v>0.09</v>
      </c>
      <c r="L27" s="4">
        <v>260335</v>
      </c>
      <c r="M27" s="4">
        <v>99.96</v>
      </c>
      <c r="N27" s="4">
        <v>0</v>
      </c>
      <c r="O27" s="4">
        <v>260.23</v>
      </c>
      <c r="P27" s="4">
        <v>0</v>
      </c>
      <c r="Q27" s="4">
        <v>0.02</v>
      </c>
      <c r="R27" s="4">
        <v>0.01</v>
      </c>
    </row>
    <row r="28" spans="1:18" ht="12.95" customHeight="1" x14ac:dyDescent="0.2">
      <c r="A28" s="2" t="s">
        <v>2</v>
      </c>
      <c r="B28" s="2" t="s">
        <v>190</v>
      </c>
      <c r="C28" s="2" t="s">
        <v>191</v>
      </c>
      <c r="D28" s="2" t="s">
        <v>150</v>
      </c>
      <c r="E28" s="2" t="s">
        <v>151</v>
      </c>
      <c r="F28" s="2" t="s">
        <v>152</v>
      </c>
      <c r="G28" s="2" t="s">
        <v>192</v>
      </c>
      <c r="H28" s="4">
        <v>0.01</v>
      </c>
      <c r="I28" s="2" t="s">
        <v>79</v>
      </c>
      <c r="J28" s="4">
        <v>0</v>
      </c>
      <c r="K28" s="4">
        <v>1.83</v>
      </c>
      <c r="L28" s="4">
        <v>250250</v>
      </c>
      <c r="M28" s="4">
        <v>99.99</v>
      </c>
      <c r="N28" s="4">
        <v>0</v>
      </c>
      <c r="O28" s="4">
        <v>250.22</v>
      </c>
      <c r="P28" s="4">
        <v>0</v>
      </c>
      <c r="Q28" s="4">
        <v>0.02</v>
      </c>
      <c r="R28" s="4">
        <v>0.01</v>
      </c>
    </row>
    <row r="29" spans="1:18" ht="12.95" customHeight="1" x14ac:dyDescent="0.2">
      <c r="A29" s="2" t="s">
        <v>2</v>
      </c>
      <c r="B29" s="2" t="s">
        <v>193</v>
      </c>
      <c r="C29" s="2" t="s">
        <v>194</v>
      </c>
      <c r="D29" s="2" t="s">
        <v>150</v>
      </c>
      <c r="E29" s="2" t="s">
        <v>151</v>
      </c>
      <c r="F29" s="2" t="s">
        <v>152</v>
      </c>
      <c r="G29" s="2" t="s">
        <v>195</v>
      </c>
      <c r="H29" s="4">
        <v>0.18</v>
      </c>
      <c r="I29" s="2" t="s">
        <v>79</v>
      </c>
      <c r="J29" s="4">
        <v>0</v>
      </c>
      <c r="K29" s="4">
        <v>0.12</v>
      </c>
      <c r="L29" s="4">
        <v>245000</v>
      </c>
      <c r="M29" s="4">
        <v>99.98</v>
      </c>
      <c r="N29" s="4">
        <v>0</v>
      </c>
      <c r="O29" s="4">
        <v>244.95</v>
      </c>
      <c r="P29" s="4">
        <v>0</v>
      </c>
      <c r="Q29" s="4">
        <v>0.02</v>
      </c>
      <c r="R29" s="4">
        <v>0.01</v>
      </c>
    </row>
    <row r="30" spans="1:18" ht="12.95" customHeight="1" x14ac:dyDescent="0.2">
      <c r="A30" s="2" t="s">
        <v>2</v>
      </c>
      <c r="B30" s="2" t="s">
        <v>196</v>
      </c>
      <c r="C30" s="2" t="s">
        <v>197</v>
      </c>
      <c r="D30" s="2" t="s">
        <v>150</v>
      </c>
      <c r="E30" s="2" t="s">
        <v>151</v>
      </c>
      <c r="F30" s="2" t="s">
        <v>152</v>
      </c>
      <c r="G30" s="2" t="s">
        <v>192</v>
      </c>
      <c r="H30" s="4">
        <v>0</v>
      </c>
      <c r="I30" s="2" t="s">
        <v>79</v>
      </c>
      <c r="J30" s="4">
        <v>0</v>
      </c>
      <c r="K30" s="4">
        <v>3.65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ht="12.95" customHeight="1" x14ac:dyDescent="0.2">
      <c r="A31" s="2" t="s">
        <v>2</v>
      </c>
      <c r="B31" s="2" t="s">
        <v>198</v>
      </c>
      <c r="C31" s="2" t="s">
        <v>199</v>
      </c>
      <c r="D31" s="2" t="s">
        <v>150</v>
      </c>
      <c r="E31" s="2" t="s">
        <v>151</v>
      </c>
      <c r="F31" s="2" t="s">
        <v>152</v>
      </c>
      <c r="G31" s="2" t="s">
        <v>200</v>
      </c>
      <c r="H31" s="4">
        <v>0.1</v>
      </c>
      <c r="I31" s="2" t="s">
        <v>79</v>
      </c>
      <c r="J31" s="4">
        <v>0</v>
      </c>
      <c r="K31" s="4">
        <v>0.2</v>
      </c>
      <c r="L31" s="4">
        <v>270324</v>
      </c>
      <c r="M31" s="4">
        <v>99.98</v>
      </c>
      <c r="N31" s="4">
        <v>0</v>
      </c>
      <c r="O31" s="4">
        <v>270.27</v>
      </c>
      <c r="P31" s="4">
        <v>0</v>
      </c>
      <c r="Q31" s="4">
        <v>0.02</v>
      </c>
      <c r="R31" s="4">
        <v>0.01</v>
      </c>
    </row>
    <row r="32" spans="1:18" ht="12.95" customHeight="1" x14ac:dyDescent="0.2">
      <c r="A32" s="2" t="s">
        <v>2</v>
      </c>
      <c r="B32" s="2" t="s">
        <v>201</v>
      </c>
      <c r="C32" s="2" t="s">
        <v>202</v>
      </c>
      <c r="D32" s="2" t="s">
        <v>150</v>
      </c>
      <c r="E32" s="2" t="s">
        <v>151</v>
      </c>
      <c r="F32" s="2" t="s">
        <v>152</v>
      </c>
      <c r="G32" s="2" t="s">
        <v>203</v>
      </c>
      <c r="H32" s="4">
        <v>0.57999999999999996</v>
      </c>
      <c r="I32" s="2" t="s">
        <v>79</v>
      </c>
      <c r="J32" s="4">
        <v>0</v>
      </c>
      <c r="K32" s="4">
        <v>0.09</v>
      </c>
      <c r="L32" s="4">
        <v>261309</v>
      </c>
      <c r="M32" s="4">
        <v>99.95</v>
      </c>
      <c r="N32" s="4">
        <v>0</v>
      </c>
      <c r="O32" s="4">
        <v>261.18</v>
      </c>
      <c r="P32" s="4">
        <v>0</v>
      </c>
      <c r="Q32" s="4">
        <v>0.02</v>
      </c>
      <c r="R32" s="4">
        <v>0.01</v>
      </c>
    </row>
    <row r="33" spans="1:18" ht="12.95" customHeight="1" x14ac:dyDescent="0.2">
      <c r="A33" s="2" t="s">
        <v>2</v>
      </c>
      <c r="B33" s="2" t="s">
        <v>204</v>
      </c>
      <c r="C33" s="2" t="s">
        <v>205</v>
      </c>
      <c r="D33" s="2" t="s">
        <v>150</v>
      </c>
      <c r="E33" s="2" t="s">
        <v>151</v>
      </c>
      <c r="F33" s="2" t="s">
        <v>152</v>
      </c>
      <c r="G33" s="2" t="s">
        <v>206</v>
      </c>
      <c r="H33" s="4">
        <v>0.68</v>
      </c>
      <c r="I33" s="2" t="s">
        <v>79</v>
      </c>
      <c r="J33" s="4">
        <v>0</v>
      </c>
      <c r="K33" s="4">
        <v>7.0000000000000007E-2</v>
      </c>
      <c r="L33" s="4">
        <v>261026</v>
      </c>
      <c r="M33" s="4">
        <v>99.95</v>
      </c>
      <c r="N33" s="4">
        <v>0</v>
      </c>
      <c r="O33" s="4">
        <v>260.89999999999998</v>
      </c>
      <c r="P33" s="4">
        <v>0</v>
      </c>
      <c r="Q33" s="4">
        <v>0.02</v>
      </c>
      <c r="R33" s="4">
        <v>0.01</v>
      </c>
    </row>
    <row r="34" spans="1:18" ht="12.95" customHeight="1" x14ac:dyDescent="0.2">
      <c r="A34" s="2" t="s">
        <v>2</v>
      </c>
      <c r="B34" s="2" t="s">
        <v>207</v>
      </c>
      <c r="C34" s="2" t="s">
        <v>208</v>
      </c>
      <c r="D34" s="2" t="s">
        <v>150</v>
      </c>
      <c r="E34" s="2" t="s">
        <v>151</v>
      </c>
      <c r="F34" s="2" t="s">
        <v>152</v>
      </c>
      <c r="G34" s="2" t="s">
        <v>206</v>
      </c>
      <c r="H34" s="4">
        <v>0.75</v>
      </c>
      <c r="I34" s="2" t="s">
        <v>79</v>
      </c>
      <c r="J34" s="4">
        <v>0</v>
      </c>
      <c r="K34" s="4">
        <v>0.11</v>
      </c>
      <c r="L34" s="4">
        <v>261078</v>
      </c>
      <c r="M34" s="4">
        <v>99.93</v>
      </c>
      <c r="N34" s="4">
        <v>0</v>
      </c>
      <c r="O34" s="4">
        <v>260.89999999999998</v>
      </c>
      <c r="P34" s="4">
        <v>0</v>
      </c>
      <c r="Q34" s="4">
        <v>0.02</v>
      </c>
      <c r="R34" s="4">
        <v>0.01</v>
      </c>
    </row>
    <row r="35" spans="1:18" ht="12.95" customHeight="1" x14ac:dyDescent="0.2">
      <c r="A35" s="2" t="s">
        <v>2</v>
      </c>
      <c r="B35" s="2" t="s">
        <v>209</v>
      </c>
      <c r="C35" s="2" t="s">
        <v>210</v>
      </c>
      <c r="D35" s="2" t="s">
        <v>150</v>
      </c>
      <c r="E35" s="2" t="s">
        <v>151</v>
      </c>
      <c r="F35" s="2" t="s">
        <v>152</v>
      </c>
      <c r="G35" s="2" t="s">
        <v>203</v>
      </c>
      <c r="H35" s="4">
        <v>0.52</v>
      </c>
      <c r="I35" s="2" t="s">
        <v>79</v>
      </c>
      <c r="J35" s="4">
        <v>0</v>
      </c>
      <c r="K35" s="4">
        <v>0.11</v>
      </c>
      <c r="L35" s="4">
        <v>261309</v>
      </c>
      <c r="M35" s="4">
        <v>99.94</v>
      </c>
      <c r="N35" s="4">
        <v>0</v>
      </c>
      <c r="O35" s="4">
        <v>261.14999999999998</v>
      </c>
      <c r="P35" s="4">
        <v>0</v>
      </c>
      <c r="Q35" s="4">
        <v>0.02</v>
      </c>
      <c r="R35" s="4">
        <v>0.01</v>
      </c>
    </row>
    <row r="36" spans="1:18" ht="12.95" customHeight="1" x14ac:dyDescent="0.2">
      <c r="A36" s="2" t="s">
        <v>2</v>
      </c>
      <c r="B36" s="2" t="s">
        <v>211</v>
      </c>
      <c r="C36" s="2" t="s">
        <v>212</v>
      </c>
      <c r="D36" s="2" t="s">
        <v>150</v>
      </c>
      <c r="E36" s="2" t="s">
        <v>151</v>
      </c>
      <c r="F36" s="2" t="s">
        <v>152</v>
      </c>
      <c r="G36" s="2" t="s">
        <v>213</v>
      </c>
      <c r="H36" s="4">
        <v>0.85</v>
      </c>
      <c r="I36" s="2" t="s">
        <v>79</v>
      </c>
      <c r="J36" s="4">
        <v>0</v>
      </c>
      <c r="K36" s="4">
        <v>0.08</v>
      </c>
      <c r="L36" s="4">
        <v>54251978</v>
      </c>
      <c r="M36" s="4">
        <v>99.94</v>
      </c>
      <c r="N36" s="4">
        <v>0</v>
      </c>
      <c r="O36" s="4">
        <v>54219.43</v>
      </c>
      <c r="P36" s="4">
        <v>0.78</v>
      </c>
      <c r="Q36" s="4">
        <v>3.77</v>
      </c>
      <c r="R36" s="4">
        <v>1.35</v>
      </c>
    </row>
    <row r="37" spans="1:18" ht="12.95" customHeight="1" x14ac:dyDescent="0.2">
      <c r="A37" s="2" t="s">
        <v>2</v>
      </c>
      <c r="B37" s="2" t="s">
        <v>214</v>
      </c>
      <c r="C37" s="2" t="s">
        <v>215</v>
      </c>
      <c r="D37" s="2" t="s">
        <v>150</v>
      </c>
      <c r="E37" s="2" t="s">
        <v>151</v>
      </c>
      <c r="F37" s="2" t="s">
        <v>152</v>
      </c>
      <c r="G37" s="2" t="s">
        <v>216</v>
      </c>
      <c r="H37" s="4">
        <v>2.2000000000000002</v>
      </c>
      <c r="I37" s="2" t="s">
        <v>79</v>
      </c>
      <c r="J37" s="4">
        <v>5</v>
      </c>
      <c r="K37" s="4">
        <v>0.22</v>
      </c>
      <c r="L37" s="4">
        <v>18685063</v>
      </c>
      <c r="M37" s="4">
        <v>114.45</v>
      </c>
      <c r="N37" s="4">
        <v>0</v>
      </c>
      <c r="O37" s="4">
        <v>21385.05</v>
      </c>
      <c r="P37" s="4">
        <v>0.1</v>
      </c>
      <c r="Q37" s="4">
        <v>1.49</v>
      </c>
      <c r="R37" s="4">
        <v>0.53</v>
      </c>
    </row>
    <row r="38" spans="1:18" ht="12.95" customHeight="1" x14ac:dyDescent="0.2">
      <c r="A38" s="2" t="s">
        <v>2</v>
      </c>
      <c r="B38" s="2" t="s">
        <v>217</v>
      </c>
      <c r="C38" s="2" t="s">
        <v>218</v>
      </c>
      <c r="D38" s="2" t="s">
        <v>150</v>
      </c>
      <c r="E38" s="2" t="s">
        <v>151</v>
      </c>
      <c r="F38" s="2" t="s">
        <v>152</v>
      </c>
      <c r="G38" s="2" t="s">
        <v>219</v>
      </c>
      <c r="H38" s="4">
        <v>3.52</v>
      </c>
      <c r="I38" s="2" t="s">
        <v>79</v>
      </c>
      <c r="J38" s="4">
        <v>1</v>
      </c>
      <c r="K38" s="4">
        <v>0.45</v>
      </c>
      <c r="L38" s="4">
        <v>13480675</v>
      </c>
      <c r="M38" s="4">
        <v>102.43</v>
      </c>
      <c r="N38" s="4">
        <v>0</v>
      </c>
      <c r="O38" s="4">
        <v>13808.26</v>
      </c>
      <c r="P38" s="4">
        <v>0.1</v>
      </c>
      <c r="Q38" s="4">
        <v>0.96</v>
      </c>
      <c r="R38" s="4">
        <v>0.34</v>
      </c>
    </row>
    <row r="39" spans="1:18" ht="12.95" customHeight="1" x14ac:dyDescent="0.2">
      <c r="A39" s="2" t="s">
        <v>2</v>
      </c>
      <c r="B39" s="2" t="s">
        <v>220</v>
      </c>
      <c r="C39" s="2" t="s">
        <v>221</v>
      </c>
      <c r="D39" s="2" t="s">
        <v>150</v>
      </c>
      <c r="E39" s="2" t="s">
        <v>151</v>
      </c>
      <c r="F39" s="2" t="s">
        <v>152</v>
      </c>
      <c r="G39" s="2" t="s">
        <v>222</v>
      </c>
      <c r="H39" s="4">
        <v>3.9</v>
      </c>
      <c r="I39" s="2" t="s">
        <v>79</v>
      </c>
      <c r="J39" s="4">
        <v>5.5</v>
      </c>
      <c r="K39" s="4">
        <v>0.6</v>
      </c>
      <c r="L39" s="4">
        <v>20255925.600000001</v>
      </c>
      <c r="M39" s="4">
        <v>124.52</v>
      </c>
      <c r="N39" s="4">
        <v>0</v>
      </c>
      <c r="O39" s="4">
        <v>25222.68</v>
      </c>
      <c r="P39" s="4">
        <v>0.11</v>
      </c>
      <c r="Q39" s="4">
        <v>1.75</v>
      </c>
      <c r="R39" s="4">
        <v>0.63</v>
      </c>
    </row>
    <row r="40" spans="1:18" ht="12.95" customHeight="1" x14ac:dyDescent="0.2">
      <c r="A40" s="2" t="s">
        <v>2</v>
      </c>
      <c r="B40" s="2" t="s">
        <v>223</v>
      </c>
      <c r="C40" s="2" t="s">
        <v>224</v>
      </c>
      <c r="D40" s="2" t="s">
        <v>150</v>
      </c>
      <c r="E40" s="2" t="s">
        <v>151</v>
      </c>
      <c r="F40" s="2" t="s">
        <v>152</v>
      </c>
      <c r="G40" s="2" t="s">
        <v>225</v>
      </c>
      <c r="H40" s="4">
        <v>5.0199999999999996</v>
      </c>
      <c r="I40" s="2" t="s">
        <v>79</v>
      </c>
      <c r="J40" s="4">
        <v>1.25</v>
      </c>
      <c r="K40" s="4">
        <v>0.84</v>
      </c>
      <c r="L40" s="4">
        <v>586769</v>
      </c>
      <c r="M40" s="4">
        <v>102.37</v>
      </c>
      <c r="N40" s="4">
        <v>0</v>
      </c>
      <c r="O40" s="4">
        <v>600.67999999999995</v>
      </c>
      <c r="P40" s="4">
        <v>0.03</v>
      </c>
      <c r="Q40" s="4">
        <v>0.04</v>
      </c>
      <c r="R40" s="4">
        <v>0.01</v>
      </c>
    </row>
    <row r="41" spans="1:18" ht="12.95" customHeight="1" x14ac:dyDescent="0.2">
      <c r="A41" s="2" t="s">
        <v>2</v>
      </c>
      <c r="B41" s="2" t="s">
        <v>226</v>
      </c>
      <c r="C41" s="2" t="s">
        <v>227</v>
      </c>
      <c r="D41" s="2" t="s">
        <v>150</v>
      </c>
      <c r="E41" s="2" t="s">
        <v>151</v>
      </c>
      <c r="F41" s="2" t="s">
        <v>152</v>
      </c>
      <c r="G41" s="2" t="s">
        <v>228</v>
      </c>
      <c r="H41" s="4">
        <v>15.43</v>
      </c>
      <c r="I41" s="2" t="s">
        <v>79</v>
      </c>
      <c r="J41" s="4">
        <v>5.5</v>
      </c>
      <c r="K41" s="4">
        <v>2.84</v>
      </c>
      <c r="L41" s="4">
        <v>29639202</v>
      </c>
      <c r="M41" s="4">
        <v>149.41999999999999</v>
      </c>
      <c r="N41" s="4">
        <v>0</v>
      </c>
      <c r="O41" s="4">
        <v>44286.9</v>
      </c>
      <c r="P41" s="4">
        <v>0.17</v>
      </c>
      <c r="Q41" s="4">
        <v>3.08</v>
      </c>
      <c r="R41" s="4">
        <v>1.1000000000000001</v>
      </c>
    </row>
    <row r="42" spans="1:18" ht="12.95" customHeight="1" x14ac:dyDescent="0.2">
      <c r="A42" s="2" t="s">
        <v>2</v>
      </c>
      <c r="B42" s="2" t="s">
        <v>229</v>
      </c>
      <c r="C42" s="2" t="s">
        <v>230</v>
      </c>
      <c r="D42" s="2" t="s">
        <v>150</v>
      </c>
      <c r="E42" s="2" t="s">
        <v>151</v>
      </c>
      <c r="F42" s="2" t="s">
        <v>152</v>
      </c>
      <c r="G42" s="2" t="s">
        <v>231</v>
      </c>
      <c r="H42" s="4">
        <v>4.97</v>
      </c>
      <c r="I42" s="2" t="s">
        <v>79</v>
      </c>
      <c r="J42" s="4">
        <v>4.25</v>
      </c>
      <c r="K42" s="4">
        <v>0.9</v>
      </c>
      <c r="L42" s="4">
        <v>6568885.7599999998</v>
      </c>
      <c r="M42" s="4">
        <v>120.1</v>
      </c>
      <c r="N42" s="4">
        <v>0</v>
      </c>
      <c r="O42" s="4">
        <v>7889.23</v>
      </c>
      <c r="P42" s="4">
        <v>0.04</v>
      </c>
      <c r="Q42" s="4">
        <v>0.55000000000000004</v>
      </c>
      <c r="R42" s="4">
        <v>0.2</v>
      </c>
    </row>
    <row r="43" spans="1:18" ht="12.95" customHeight="1" x14ac:dyDescent="0.2">
      <c r="A43" s="2" t="s">
        <v>2</v>
      </c>
      <c r="B43" s="2" t="s">
        <v>232</v>
      </c>
      <c r="C43" s="2" t="s">
        <v>233</v>
      </c>
      <c r="D43" s="2" t="s">
        <v>150</v>
      </c>
      <c r="E43" s="2" t="s">
        <v>151</v>
      </c>
      <c r="F43" s="2" t="s">
        <v>152</v>
      </c>
      <c r="G43" s="2" t="s">
        <v>234</v>
      </c>
      <c r="H43" s="4">
        <v>5.85</v>
      </c>
      <c r="I43" s="2" t="s">
        <v>79</v>
      </c>
      <c r="J43" s="4">
        <v>3.75</v>
      </c>
      <c r="K43" s="4">
        <v>1.1499999999999999</v>
      </c>
      <c r="L43" s="4">
        <v>24475901</v>
      </c>
      <c r="M43" s="4">
        <v>118.05</v>
      </c>
      <c r="N43" s="4">
        <v>0</v>
      </c>
      <c r="O43" s="4">
        <v>28893.8</v>
      </c>
      <c r="P43" s="4">
        <v>0.16</v>
      </c>
      <c r="Q43" s="4">
        <v>2.0099999999999998</v>
      </c>
      <c r="R43" s="4">
        <v>0.72</v>
      </c>
    </row>
    <row r="44" spans="1:18" ht="12.95" customHeight="1" x14ac:dyDescent="0.2">
      <c r="A44" s="2" t="s">
        <v>2</v>
      </c>
      <c r="B44" s="2" t="s">
        <v>235</v>
      </c>
      <c r="C44" s="2" t="s">
        <v>236</v>
      </c>
      <c r="D44" s="2" t="s">
        <v>150</v>
      </c>
      <c r="E44" s="2" t="s">
        <v>151</v>
      </c>
      <c r="F44" s="2" t="s">
        <v>152</v>
      </c>
      <c r="G44" s="2" t="s">
        <v>237</v>
      </c>
      <c r="H44" s="4">
        <v>7.46</v>
      </c>
      <c r="I44" s="2" t="s">
        <v>79</v>
      </c>
      <c r="J44" s="4">
        <v>1.75</v>
      </c>
      <c r="K44" s="4">
        <v>1.49</v>
      </c>
      <c r="L44" s="4">
        <v>5810335</v>
      </c>
      <c r="M44" s="4">
        <v>102.09</v>
      </c>
      <c r="N44" s="4">
        <v>0</v>
      </c>
      <c r="O44" s="4">
        <v>5931.77</v>
      </c>
      <c r="P44" s="4">
        <v>0.04</v>
      </c>
      <c r="Q44" s="4">
        <v>0.41</v>
      </c>
      <c r="R44" s="4">
        <v>0.15</v>
      </c>
    </row>
    <row r="45" spans="1:18" ht="12.95" customHeight="1" x14ac:dyDescent="0.2">
      <c r="A45" s="2" t="s">
        <v>2</v>
      </c>
      <c r="B45" s="2" t="s">
        <v>238</v>
      </c>
      <c r="C45" s="2" t="s">
        <v>239</v>
      </c>
      <c r="D45" s="2" t="s">
        <v>150</v>
      </c>
      <c r="E45" s="2" t="s">
        <v>151</v>
      </c>
      <c r="F45" s="2" t="s">
        <v>152</v>
      </c>
      <c r="G45" s="2" t="s">
        <v>240</v>
      </c>
      <c r="H45" s="4">
        <v>7.22</v>
      </c>
      <c r="I45" s="2" t="s">
        <v>79</v>
      </c>
      <c r="J45" s="4">
        <v>6.25</v>
      </c>
      <c r="K45" s="4">
        <v>1.57</v>
      </c>
      <c r="L45" s="4">
        <v>14928783.949999999</v>
      </c>
      <c r="M45" s="4">
        <v>145.02000000000001</v>
      </c>
      <c r="N45" s="4">
        <v>0</v>
      </c>
      <c r="O45" s="4">
        <v>21649.72</v>
      </c>
      <c r="P45" s="4">
        <v>0.09</v>
      </c>
      <c r="Q45" s="4">
        <v>1.5</v>
      </c>
      <c r="R45" s="4">
        <v>0.54</v>
      </c>
    </row>
    <row r="46" spans="1:18" ht="12.95" customHeight="1" x14ac:dyDescent="0.2">
      <c r="A46" s="2" t="s">
        <v>2</v>
      </c>
      <c r="B46" s="2" t="s">
        <v>241</v>
      </c>
      <c r="C46" s="2" t="s">
        <v>242</v>
      </c>
      <c r="D46" s="2" t="s">
        <v>150</v>
      </c>
      <c r="E46" s="2" t="s">
        <v>151</v>
      </c>
      <c r="F46" s="2" t="s">
        <v>152</v>
      </c>
      <c r="G46" s="2" t="s">
        <v>243</v>
      </c>
      <c r="H46" s="4">
        <v>0.08</v>
      </c>
      <c r="I46" s="2" t="s">
        <v>79</v>
      </c>
      <c r="J46" s="4">
        <v>0</v>
      </c>
      <c r="K46" s="4">
        <v>-0.01</v>
      </c>
      <c r="L46" s="4">
        <v>8879445</v>
      </c>
      <c r="M46" s="4">
        <v>101.25</v>
      </c>
      <c r="N46" s="4">
        <v>0</v>
      </c>
      <c r="O46" s="4">
        <v>8990.44</v>
      </c>
      <c r="P46" s="4">
        <v>0.09</v>
      </c>
      <c r="Q46" s="4">
        <v>0.62</v>
      </c>
      <c r="R46" s="4">
        <v>0.22</v>
      </c>
    </row>
    <row r="47" spans="1:18" ht="12.95" customHeight="1" x14ac:dyDescent="0.2">
      <c r="A47" s="2" t="s">
        <v>2</v>
      </c>
      <c r="B47" s="2" t="s">
        <v>244</v>
      </c>
      <c r="C47" s="2" t="s">
        <v>245</v>
      </c>
      <c r="D47" s="2" t="s">
        <v>150</v>
      </c>
      <c r="E47" s="2" t="s">
        <v>151</v>
      </c>
      <c r="F47" s="2" t="s">
        <v>152</v>
      </c>
      <c r="G47" s="2" t="s">
        <v>246</v>
      </c>
      <c r="H47" s="4">
        <v>8.67</v>
      </c>
      <c r="I47" s="2" t="s">
        <v>79</v>
      </c>
      <c r="J47" s="4">
        <v>2</v>
      </c>
      <c r="K47" s="4">
        <v>1.76</v>
      </c>
      <c r="L47" s="4">
        <v>64960431</v>
      </c>
      <c r="M47" s="4">
        <v>103.07</v>
      </c>
      <c r="N47" s="4">
        <v>0</v>
      </c>
      <c r="O47" s="4">
        <v>66954.720000000001</v>
      </c>
      <c r="P47" s="4">
        <v>0.7</v>
      </c>
      <c r="Q47" s="4">
        <v>4.6500000000000004</v>
      </c>
      <c r="R47" s="4">
        <v>1.67</v>
      </c>
    </row>
    <row r="48" spans="1:18" ht="12.95" customHeight="1" x14ac:dyDescent="0.2">
      <c r="A48" s="2" t="s">
        <v>2</v>
      </c>
      <c r="B48" s="2" t="s">
        <v>247</v>
      </c>
      <c r="C48" s="2" t="s">
        <v>248</v>
      </c>
      <c r="D48" s="2" t="s">
        <v>150</v>
      </c>
      <c r="E48" s="2" t="s">
        <v>151</v>
      </c>
      <c r="F48" s="2" t="s">
        <v>152</v>
      </c>
      <c r="G48" s="2" t="s">
        <v>249</v>
      </c>
      <c r="H48" s="4">
        <v>18.73</v>
      </c>
      <c r="I48" s="2" t="s">
        <v>79</v>
      </c>
      <c r="J48" s="4">
        <v>3.75</v>
      </c>
      <c r="K48" s="4">
        <v>3.07</v>
      </c>
      <c r="L48" s="4">
        <v>721597</v>
      </c>
      <c r="M48" s="4">
        <v>114.88</v>
      </c>
      <c r="N48" s="4">
        <v>0</v>
      </c>
      <c r="O48" s="4">
        <v>828.97</v>
      </c>
      <c r="P48" s="4">
        <v>0.03</v>
      </c>
      <c r="Q48" s="4">
        <v>0.06</v>
      </c>
      <c r="R48" s="4">
        <v>0.02</v>
      </c>
    </row>
    <row r="49" spans="1:18" ht="12.95" customHeight="1" x14ac:dyDescent="0.2">
      <c r="A49" s="2" t="s">
        <v>2</v>
      </c>
      <c r="B49" s="2" t="s">
        <v>250</v>
      </c>
      <c r="C49" s="2" t="s">
        <v>251</v>
      </c>
      <c r="D49" s="2" t="s">
        <v>150</v>
      </c>
      <c r="E49" s="2" t="s">
        <v>151</v>
      </c>
      <c r="F49" s="2" t="s">
        <v>152</v>
      </c>
      <c r="G49" s="2" t="s">
        <v>252</v>
      </c>
      <c r="H49" s="4">
        <v>1.07</v>
      </c>
      <c r="I49" s="2" t="s">
        <v>79</v>
      </c>
      <c r="J49" s="4">
        <v>0.5</v>
      </c>
      <c r="K49" s="4">
        <v>0.1</v>
      </c>
      <c r="L49" s="4">
        <v>5031478</v>
      </c>
      <c r="M49" s="4">
        <v>100.89</v>
      </c>
      <c r="N49" s="4">
        <v>0</v>
      </c>
      <c r="O49" s="4">
        <v>5076.26</v>
      </c>
      <c r="P49" s="4">
        <v>0.03</v>
      </c>
      <c r="Q49" s="4">
        <v>0.35</v>
      </c>
      <c r="R49" s="4">
        <v>0.13</v>
      </c>
    </row>
    <row r="50" spans="1:18" ht="12.95" customHeight="1" x14ac:dyDescent="0.2">
      <c r="A50" s="2" t="s">
        <v>2</v>
      </c>
      <c r="B50" s="2" t="s">
        <v>253</v>
      </c>
      <c r="C50" s="2" t="s">
        <v>254</v>
      </c>
      <c r="D50" s="2" t="s">
        <v>150</v>
      </c>
      <c r="E50" s="2" t="s">
        <v>151</v>
      </c>
      <c r="F50" s="2" t="s">
        <v>152</v>
      </c>
      <c r="G50" s="2" t="s">
        <v>255</v>
      </c>
      <c r="H50" s="4">
        <v>0.33</v>
      </c>
      <c r="I50" s="2" t="s">
        <v>79</v>
      </c>
      <c r="J50" s="4">
        <v>4</v>
      </c>
      <c r="K50" s="4">
        <v>0.12</v>
      </c>
      <c r="L50" s="4">
        <v>97574855</v>
      </c>
      <c r="M50" s="4">
        <v>103.96</v>
      </c>
      <c r="N50" s="4">
        <v>0</v>
      </c>
      <c r="O50" s="4">
        <v>101438.82</v>
      </c>
      <c r="P50" s="4">
        <v>0.69</v>
      </c>
      <c r="Q50" s="4">
        <v>7.05</v>
      </c>
      <c r="R50" s="4">
        <v>2.5299999999999998</v>
      </c>
    </row>
    <row r="51" spans="1:18" ht="12.95" customHeight="1" x14ac:dyDescent="0.2">
      <c r="A51" s="2" t="s">
        <v>2</v>
      </c>
      <c r="B51" s="2" t="s">
        <v>256</v>
      </c>
      <c r="C51" s="2" t="s">
        <v>257</v>
      </c>
      <c r="D51" s="2" t="s">
        <v>150</v>
      </c>
      <c r="E51" s="2" t="s">
        <v>151</v>
      </c>
      <c r="F51" s="2" t="s">
        <v>152</v>
      </c>
      <c r="G51" s="2" t="s">
        <v>258</v>
      </c>
      <c r="H51" s="4">
        <v>1.64</v>
      </c>
      <c r="I51" s="2" t="s">
        <v>79</v>
      </c>
      <c r="J51" s="4">
        <v>2.25</v>
      </c>
      <c r="K51" s="4">
        <v>0.13</v>
      </c>
      <c r="L51" s="4">
        <v>134215924</v>
      </c>
      <c r="M51" s="4">
        <v>104.29</v>
      </c>
      <c r="N51" s="4">
        <v>0</v>
      </c>
      <c r="O51" s="4">
        <v>139973.79</v>
      </c>
      <c r="P51" s="4">
        <v>0.72</v>
      </c>
      <c r="Q51" s="4">
        <v>9.73</v>
      </c>
      <c r="R51" s="4">
        <v>3.49</v>
      </c>
    </row>
    <row r="52" spans="1:18" ht="12.95" customHeight="1" x14ac:dyDescent="0.2">
      <c r="A52" s="2" t="s">
        <v>2</v>
      </c>
      <c r="B52" s="2" t="s">
        <v>259</v>
      </c>
      <c r="C52" s="2" t="s">
        <v>260</v>
      </c>
      <c r="D52" s="2" t="s">
        <v>150</v>
      </c>
      <c r="E52" s="2" t="s">
        <v>151</v>
      </c>
      <c r="F52" s="2" t="s">
        <v>152</v>
      </c>
      <c r="G52" s="2" t="s">
        <v>261</v>
      </c>
      <c r="H52" s="4">
        <v>1.35</v>
      </c>
      <c r="I52" s="2" t="s">
        <v>79</v>
      </c>
      <c r="J52" s="4">
        <v>6</v>
      </c>
      <c r="K52" s="4">
        <v>0.11</v>
      </c>
      <c r="L52" s="4">
        <v>82820228.959999993</v>
      </c>
      <c r="M52" s="4">
        <v>111.86</v>
      </c>
      <c r="N52" s="4">
        <v>0</v>
      </c>
      <c r="O52" s="4">
        <v>92642.71</v>
      </c>
      <c r="P52" s="4">
        <v>0.45</v>
      </c>
      <c r="Q52" s="4">
        <v>6.44</v>
      </c>
      <c r="R52" s="4">
        <v>2.31</v>
      </c>
    </row>
    <row r="53" spans="1:18" ht="12.95" customHeight="1" x14ac:dyDescent="0.2">
      <c r="A53" s="2" t="s">
        <v>2</v>
      </c>
      <c r="B53" s="2" t="s">
        <v>262</v>
      </c>
      <c r="C53" s="2" t="s">
        <v>263</v>
      </c>
      <c r="D53" s="2" t="s">
        <v>150</v>
      </c>
      <c r="E53" s="2" t="s">
        <v>151</v>
      </c>
      <c r="F53" s="2" t="s">
        <v>152</v>
      </c>
      <c r="G53" s="2" t="s">
        <v>264</v>
      </c>
      <c r="H53" s="4">
        <v>4.16</v>
      </c>
      <c r="I53" s="2" t="s">
        <v>79</v>
      </c>
      <c r="J53" s="4">
        <v>0</v>
      </c>
      <c r="K53" s="4">
        <v>0.15</v>
      </c>
      <c r="L53" s="4">
        <v>3835796</v>
      </c>
      <c r="M53" s="4">
        <v>99.74</v>
      </c>
      <c r="N53" s="4">
        <v>0</v>
      </c>
      <c r="O53" s="4">
        <v>3825.82</v>
      </c>
      <c r="P53" s="4">
        <v>0.03</v>
      </c>
      <c r="Q53" s="4">
        <v>0.27</v>
      </c>
      <c r="R53" s="4">
        <v>0.1</v>
      </c>
    </row>
    <row r="54" spans="1:18" ht="12.95" customHeight="1" x14ac:dyDescent="0.2">
      <c r="A54" s="2" t="s">
        <v>2</v>
      </c>
      <c r="B54" s="2" t="s">
        <v>265</v>
      </c>
      <c r="C54" s="2" t="s">
        <v>266</v>
      </c>
      <c r="D54" s="2" t="s">
        <v>150</v>
      </c>
      <c r="E54" s="2" t="s">
        <v>151</v>
      </c>
      <c r="F54" s="2" t="s">
        <v>152</v>
      </c>
      <c r="G54" s="2" t="s">
        <v>267</v>
      </c>
      <c r="H54" s="4">
        <v>8.6300000000000008</v>
      </c>
      <c r="I54" s="2" t="s">
        <v>79</v>
      </c>
      <c r="J54" s="4">
        <v>0</v>
      </c>
      <c r="K54" s="4">
        <v>0.17</v>
      </c>
      <c r="L54" s="4">
        <v>147471</v>
      </c>
      <c r="M54" s="4">
        <v>99.22</v>
      </c>
      <c r="N54" s="4">
        <v>0</v>
      </c>
      <c r="O54" s="4">
        <v>146.32</v>
      </c>
      <c r="P54" s="4">
        <v>0.02</v>
      </c>
      <c r="Q54" s="4">
        <v>0.01</v>
      </c>
      <c r="R54" s="4">
        <v>0</v>
      </c>
    </row>
    <row r="55" spans="1:18" ht="12.95" customHeight="1" x14ac:dyDescent="0.2">
      <c r="A55" s="2" t="s">
        <v>2</v>
      </c>
      <c r="B55" s="2" t="s">
        <v>268</v>
      </c>
      <c r="C55" s="2" t="s">
        <v>269</v>
      </c>
      <c r="D55" s="2" t="s">
        <v>150</v>
      </c>
      <c r="E55" s="2" t="s">
        <v>151</v>
      </c>
      <c r="F55" s="2" t="s">
        <v>152</v>
      </c>
      <c r="G55" s="2" t="s">
        <v>270</v>
      </c>
      <c r="H55" s="4">
        <v>0</v>
      </c>
      <c r="I55" s="2" t="s">
        <v>79</v>
      </c>
      <c r="J55" s="4">
        <v>4.49</v>
      </c>
      <c r="K55" s="4">
        <v>4.49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</row>
    <row r="56" spans="1:18" ht="12.95" customHeight="1" x14ac:dyDescent="0.2">
      <c r="A56" s="2" t="s">
        <v>2</v>
      </c>
      <c r="B56" s="2" t="s">
        <v>271</v>
      </c>
      <c r="C56" s="2" t="s">
        <v>272</v>
      </c>
      <c r="D56" s="2" t="s">
        <v>150</v>
      </c>
      <c r="E56" s="2" t="s">
        <v>151</v>
      </c>
      <c r="F56" s="2" t="s">
        <v>152</v>
      </c>
      <c r="G56" s="2" t="s">
        <v>273</v>
      </c>
      <c r="H56" s="4">
        <v>2.66</v>
      </c>
      <c r="I56" s="2" t="s">
        <v>79</v>
      </c>
      <c r="J56" s="4">
        <v>1.25</v>
      </c>
      <c r="K56" s="4">
        <v>0.11</v>
      </c>
      <c r="L56" s="4">
        <v>5292472</v>
      </c>
      <c r="M56" s="4">
        <v>99.9</v>
      </c>
      <c r="N56" s="4">
        <v>0</v>
      </c>
      <c r="O56" s="4">
        <v>5287.18</v>
      </c>
      <c r="P56" s="4">
        <v>0.03</v>
      </c>
      <c r="Q56" s="4">
        <v>0.37</v>
      </c>
      <c r="R56" s="4">
        <v>0.13</v>
      </c>
    </row>
    <row r="57" spans="1:18" ht="12.95" customHeight="1" x14ac:dyDescent="0.25">
      <c r="A57" s="7" t="s">
        <v>2</v>
      </c>
      <c r="B57" s="7" t="s">
        <v>274</v>
      </c>
      <c r="C57" s="7" t="s">
        <v>2</v>
      </c>
      <c r="D57" s="7" t="s">
        <v>2</v>
      </c>
      <c r="E57" s="7" t="s">
        <v>2</v>
      </c>
      <c r="F57" s="7" t="s">
        <v>2</v>
      </c>
      <c r="G57" s="7" t="s">
        <v>2</v>
      </c>
      <c r="H57" s="8">
        <v>0</v>
      </c>
      <c r="I57" s="7" t="s">
        <v>2</v>
      </c>
      <c r="J57" s="7" t="s">
        <v>2</v>
      </c>
      <c r="K57" s="8">
        <v>0</v>
      </c>
      <c r="L57" s="7" t="s">
        <v>2</v>
      </c>
      <c r="M57" s="7" t="s">
        <v>2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 ht="12.95" customHeight="1" x14ac:dyDescent="0.25">
      <c r="A58" s="7" t="s">
        <v>2</v>
      </c>
      <c r="B58" s="7" t="s">
        <v>134</v>
      </c>
      <c r="C58" s="7" t="s">
        <v>2</v>
      </c>
      <c r="D58" s="7" t="s">
        <v>2</v>
      </c>
      <c r="E58" s="7" t="s">
        <v>2</v>
      </c>
      <c r="F58" s="7" t="s">
        <v>2</v>
      </c>
      <c r="G58" s="7" t="s">
        <v>2</v>
      </c>
      <c r="H58" s="8">
        <v>0.54</v>
      </c>
      <c r="I58" s="7" t="s">
        <v>2</v>
      </c>
      <c r="J58" s="7" t="s">
        <v>2</v>
      </c>
      <c r="K58" s="8">
        <v>0.92</v>
      </c>
      <c r="L58" s="7" t="s">
        <v>2</v>
      </c>
      <c r="M58" s="7" t="s">
        <v>2</v>
      </c>
      <c r="N58" s="8">
        <v>0</v>
      </c>
      <c r="O58" s="8">
        <v>125020.17</v>
      </c>
      <c r="P58" s="8">
        <v>0.15</v>
      </c>
      <c r="Q58" s="8">
        <v>8.69</v>
      </c>
      <c r="R58" s="8">
        <v>3.11</v>
      </c>
    </row>
    <row r="59" spans="1:18" ht="12.95" customHeight="1" x14ac:dyDescent="0.25">
      <c r="A59" s="7" t="s">
        <v>2</v>
      </c>
      <c r="B59" s="7" t="s">
        <v>275</v>
      </c>
      <c r="C59" s="7" t="s">
        <v>2</v>
      </c>
      <c r="D59" s="7" t="s">
        <v>2</v>
      </c>
      <c r="E59" s="7" t="s">
        <v>2</v>
      </c>
      <c r="F59" s="7" t="s">
        <v>2</v>
      </c>
      <c r="G59" s="7" t="s">
        <v>2</v>
      </c>
      <c r="H59" s="8">
        <v>0</v>
      </c>
      <c r="I59" s="7" t="s">
        <v>2</v>
      </c>
      <c r="J59" s="7" t="s">
        <v>2</v>
      </c>
      <c r="K59" s="8">
        <v>0</v>
      </c>
      <c r="L59" s="7" t="s">
        <v>2</v>
      </c>
      <c r="M59" s="7" t="s">
        <v>2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 ht="12.95" customHeight="1" x14ac:dyDescent="0.25">
      <c r="A60" s="7" t="s">
        <v>2</v>
      </c>
      <c r="B60" s="7" t="s">
        <v>276</v>
      </c>
      <c r="C60" s="7" t="s">
        <v>2</v>
      </c>
      <c r="D60" s="7" t="s">
        <v>2</v>
      </c>
      <c r="E60" s="7" t="s">
        <v>2</v>
      </c>
      <c r="F60" s="7" t="s">
        <v>2</v>
      </c>
      <c r="G60" s="7" t="s">
        <v>2</v>
      </c>
      <c r="H60" s="8">
        <v>0.54</v>
      </c>
      <c r="I60" s="7" t="s">
        <v>2</v>
      </c>
      <c r="J60" s="7" t="s">
        <v>2</v>
      </c>
      <c r="K60" s="8">
        <v>0.92</v>
      </c>
      <c r="L60" s="7" t="s">
        <v>2</v>
      </c>
      <c r="M60" s="7" t="s">
        <v>2</v>
      </c>
      <c r="N60" s="8">
        <v>0</v>
      </c>
      <c r="O60" s="8">
        <v>125020.17</v>
      </c>
      <c r="P60" s="8">
        <v>0.15</v>
      </c>
      <c r="Q60" s="8">
        <v>8.69</v>
      </c>
      <c r="R60" s="8">
        <v>3.11</v>
      </c>
    </row>
    <row r="61" spans="1:18" ht="12.95" customHeight="1" x14ac:dyDescent="0.2">
      <c r="A61" s="2" t="s">
        <v>2</v>
      </c>
      <c r="B61" s="2" t="s">
        <v>277</v>
      </c>
      <c r="C61" s="2" t="s">
        <v>278</v>
      </c>
      <c r="D61" s="2" t="s">
        <v>279</v>
      </c>
      <c r="E61" s="2" t="s">
        <v>78</v>
      </c>
      <c r="F61" s="2" t="s">
        <v>2</v>
      </c>
      <c r="G61" s="2" t="s">
        <v>280</v>
      </c>
      <c r="H61" s="4">
        <v>0.64</v>
      </c>
      <c r="I61" s="2" t="s">
        <v>43</v>
      </c>
      <c r="J61" s="4">
        <v>0</v>
      </c>
      <c r="K61" s="4">
        <v>1.19</v>
      </c>
      <c r="L61" s="4">
        <v>27523000</v>
      </c>
      <c r="M61" s="4">
        <v>350.22</v>
      </c>
      <c r="N61" s="4">
        <v>0</v>
      </c>
      <c r="O61" s="4">
        <v>96390</v>
      </c>
      <c r="P61" s="4">
        <v>0.14000000000000001</v>
      </c>
      <c r="Q61" s="4">
        <v>6.7</v>
      </c>
      <c r="R61" s="4">
        <v>2.4</v>
      </c>
    </row>
    <row r="62" spans="1:18" ht="12.95" customHeight="1" x14ac:dyDescent="0.2">
      <c r="A62" s="2" t="s">
        <v>2</v>
      </c>
      <c r="B62" s="2" t="s">
        <v>281</v>
      </c>
      <c r="C62" s="2" t="s">
        <v>282</v>
      </c>
      <c r="D62" s="2" t="s">
        <v>283</v>
      </c>
      <c r="E62" s="2" t="s">
        <v>78</v>
      </c>
      <c r="F62" s="2" t="s">
        <v>2</v>
      </c>
      <c r="G62" s="2" t="s">
        <v>280</v>
      </c>
      <c r="H62" s="4">
        <v>0</v>
      </c>
      <c r="I62" s="2" t="s">
        <v>45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ht="12.95" customHeight="1" x14ac:dyDescent="0.2">
      <c r="A63" s="2" t="s">
        <v>2</v>
      </c>
      <c r="B63" s="2" t="s">
        <v>284</v>
      </c>
      <c r="C63" s="2" t="s">
        <v>285</v>
      </c>
      <c r="D63" s="2" t="s">
        <v>283</v>
      </c>
      <c r="E63" s="2" t="s">
        <v>78</v>
      </c>
      <c r="F63" s="2" t="s">
        <v>2</v>
      </c>
      <c r="G63" s="2" t="s">
        <v>286</v>
      </c>
      <c r="H63" s="4">
        <v>0.2</v>
      </c>
      <c r="I63" s="2" t="s">
        <v>45</v>
      </c>
      <c r="J63" s="4">
        <v>0</v>
      </c>
      <c r="K63" s="4">
        <v>0</v>
      </c>
      <c r="L63" s="4">
        <v>6877000</v>
      </c>
      <c r="M63" s="4">
        <v>416.32</v>
      </c>
      <c r="N63" s="4">
        <v>0</v>
      </c>
      <c r="O63" s="4">
        <v>28630.17</v>
      </c>
      <c r="P63" s="4">
        <v>0.34</v>
      </c>
      <c r="Q63" s="4">
        <v>1.99</v>
      </c>
      <c r="R63" s="4">
        <v>0.71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rightToLeft="1" workbookViewId="0">
      <pane ySplit="10" topLeftCell="A11" activePane="bottomLeft" state="frozen"/>
      <selection pane="bottomLeft"/>
    </sheetView>
  </sheetViews>
  <sheetFormatPr defaultRowHeight="12.75" x14ac:dyDescent="0.2"/>
  <cols>
    <col min="2" max="2" width="31.7109375" customWidth="1"/>
    <col min="3" max="3" width="7.42578125" customWidth="1"/>
    <col min="4" max="4" width="11.7109375" customWidth="1"/>
    <col min="5" max="5" width="4.42578125" customWidth="1"/>
    <col min="6" max="6" width="5.85546875" customWidth="1"/>
    <col min="7" max="7" width="9" customWidth="1"/>
    <col min="8" max="8" width="5" customWidth="1"/>
    <col min="9" max="9" width="6.5703125" customWidth="1"/>
    <col min="10" max="10" width="9" customWidth="1"/>
    <col min="11" max="11" width="11.42578125" customWidth="1"/>
    <col min="12" max="12" width="6.5703125" customWidth="1"/>
    <col min="13" max="13" width="9" customWidth="1"/>
    <col min="14" max="14" width="19.140625" customWidth="1"/>
    <col min="15" max="15" width="17.5703125" customWidth="1"/>
    <col min="16" max="16" width="16.7109375" customWidth="1"/>
  </cols>
  <sheetData>
    <row r="1" spans="1:16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6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6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6" ht="20.100000000000001" customHeight="1" x14ac:dyDescent="0.25">
      <c r="A4" s="6" t="s">
        <v>2</v>
      </c>
    </row>
    <row r="5" spans="1:16" ht="20.100000000000001" customHeight="1" x14ac:dyDescent="0.25">
      <c r="A5" s="6" t="s">
        <v>2</v>
      </c>
    </row>
    <row r="6" spans="1:16" ht="20.100000000000001" customHeight="1" x14ac:dyDescent="0.25">
      <c r="A6" s="6" t="s">
        <v>2</v>
      </c>
    </row>
    <row r="7" spans="1:16" ht="20.100000000000001" customHeight="1" x14ac:dyDescent="0.25">
      <c r="A7" s="6" t="s">
        <v>2</v>
      </c>
    </row>
    <row r="8" spans="1:16" ht="20.100000000000001" customHeight="1" x14ac:dyDescent="0.25">
      <c r="A8" s="6" t="s">
        <v>2</v>
      </c>
    </row>
    <row r="9" spans="1:16" ht="15" customHeight="1" x14ac:dyDescent="0.2">
      <c r="A9" s="1" t="s">
        <v>2</v>
      </c>
      <c r="B9" s="1" t="s">
        <v>63</v>
      </c>
      <c r="C9" s="1" t="s">
        <v>64</v>
      </c>
      <c r="D9" s="1" t="s">
        <v>288</v>
      </c>
      <c r="E9" s="1" t="s">
        <v>66</v>
      </c>
      <c r="F9" s="1" t="s">
        <v>67</v>
      </c>
      <c r="G9" s="1" t="s">
        <v>136</v>
      </c>
      <c r="H9" s="1" t="s">
        <v>137</v>
      </c>
      <c r="I9" s="1" t="s">
        <v>41</v>
      </c>
      <c r="J9" s="1" t="s">
        <v>68</v>
      </c>
      <c r="K9" s="1" t="s">
        <v>2477</v>
      </c>
      <c r="L9" s="1" t="s">
        <v>138</v>
      </c>
      <c r="M9" s="1" t="s">
        <v>2478</v>
      </c>
      <c r="N9" s="1" t="s">
        <v>141</v>
      </c>
      <c r="O9" s="1" t="s">
        <v>71</v>
      </c>
      <c r="P9" s="1" t="s">
        <v>142</v>
      </c>
    </row>
    <row r="10" spans="1:16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143</v>
      </c>
      <c r="I10" s="1" t="s">
        <v>2</v>
      </c>
      <c r="J10" s="1" t="s">
        <v>9</v>
      </c>
      <c r="K10" s="1" t="s">
        <v>9</v>
      </c>
      <c r="L10" s="1" t="s">
        <v>2</v>
      </c>
      <c r="M10" s="1" t="s">
        <v>8</v>
      </c>
      <c r="N10" s="1" t="s">
        <v>9</v>
      </c>
      <c r="O10" s="1" t="s">
        <v>9</v>
      </c>
      <c r="P10" s="1" t="s">
        <v>9</v>
      </c>
    </row>
    <row r="11" spans="1:16" ht="12.95" customHeight="1" x14ac:dyDescent="0.25">
      <c r="A11" s="7" t="s">
        <v>2</v>
      </c>
      <c r="B11" s="7" t="s">
        <v>2483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8">
        <v>0</v>
      </c>
      <c r="I11" s="7" t="s">
        <v>2</v>
      </c>
      <c r="J11" s="7" t="s">
        <v>2</v>
      </c>
      <c r="K11" s="7" t="s">
        <v>2</v>
      </c>
      <c r="L11" s="7" t="s">
        <v>2</v>
      </c>
      <c r="M11" s="8">
        <v>0</v>
      </c>
      <c r="N11" s="8">
        <v>0</v>
      </c>
      <c r="O11" s="8">
        <v>0</v>
      </c>
      <c r="P11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25.85546875" customWidth="1"/>
    <col min="3" max="5" width="7.42578125" customWidth="1"/>
    <col min="6" max="6" width="8.28515625" customWidth="1"/>
    <col min="7" max="7" width="11.7109375" customWidth="1"/>
    <col min="8" max="8" width="4.42578125" customWidth="1"/>
    <col min="9" max="9" width="5.85546875" customWidth="1"/>
    <col min="10" max="10" width="9" customWidth="1"/>
    <col min="11" max="11" width="5" customWidth="1"/>
    <col min="12" max="12" width="6.5703125" customWidth="1"/>
    <col min="13" max="13" width="9" customWidth="1"/>
    <col min="14" max="14" width="9.85546875" customWidth="1"/>
    <col min="15" max="15" width="6.5703125" customWidth="1"/>
    <col min="16" max="16" width="5.140625" customWidth="1"/>
    <col min="17" max="17" width="6.5703125" customWidth="1"/>
    <col min="18" max="18" width="15.85546875" customWidth="1"/>
    <col min="19" max="19" width="17.5703125" customWidth="1"/>
    <col min="20" max="20" width="16.7109375" customWidth="1"/>
  </cols>
  <sheetData>
    <row r="1" spans="1:20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20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20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20" ht="20.100000000000001" customHeight="1" x14ac:dyDescent="0.25">
      <c r="A4" s="6" t="s">
        <v>2</v>
      </c>
    </row>
    <row r="5" spans="1:20" ht="20.100000000000001" customHeight="1" x14ac:dyDescent="0.25">
      <c r="A5" s="6" t="s">
        <v>2</v>
      </c>
    </row>
    <row r="6" spans="1:20" ht="20.100000000000001" customHeight="1" x14ac:dyDescent="0.25">
      <c r="A6" s="6" t="s">
        <v>2</v>
      </c>
    </row>
    <row r="7" spans="1:20" ht="20.100000000000001" customHeight="1" x14ac:dyDescent="0.25">
      <c r="A7" s="6" t="s">
        <v>2</v>
      </c>
    </row>
    <row r="8" spans="1:20" ht="20.100000000000001" customHeight="1" x14ac:dyDescent="0.25">
      <c r="A8" s="6" t="s">
        <v>2</v>
      </c>
    </row>
    <row r="9" spans="1:20" ht="15" customHeight="1" x14ac:dyDescent="0.2">
      <c r="A9" s="1" t="s">
        <v>2</v>
      </c>
      <c r="B9" s="1" t="s">
        <v>63</v>
      </c>
      <c r="C9" s="1" t="s">
        <v>64</v>
      </c>
      <c r="D9" s="1" t="s">
        <v>135</v>
      </c>
      <c r="E9" s="1" t="s">
        <v>287</v>
      </c>
      <c r="F9" s="1" t="s">
        <v>65</v>
      </c>
      <c r="G9" s="1" t="s">
        <v>288</v>
      </c>
      <c r="H9" s="1" t="s">
        <v>66</v>
      </c>
      <c r="I9" s="1" t="s">
        <v>67</v>
      </c>
      <c r="J9" s="1" t="s">
        <v>136</v>
      </c>
      <c r="K9" s="1" t="s">
        <v>137</v>
      </c>
      <c r="L9" s="1" t="s">
        <v>41</v>
      </c>
      <c r="M9" s="1" t="s">
        <v>68</v>
      </c>
      <c r="N9" s="1" t="s">
        <v>69</v>
      </c>
      <c r="O9" s="1" t="s">
        <v>138</v>
      </c>
      <c r="P9" s="1" t="s">
        <v>139</v>
      </c>
      <c r="Q9" s="1" t="s">
        <v>70</v>
      </c>
      <c r="R9" s="1" t="s">
        <v>289</v>
      </c>
      <c r="S9" s="1" t="s">
        <v>71</v>
      </c>
      <c r="T9" s="1" t="s">
        <v>142</v>
      </c>
    </row>
    <row r="10" spans="1:20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143</v>
      </c>
      <c r="L10" s="1" t="s">
        <v>2</v>
      </c>
      <c r="M10" s="1" t="s">
        <v>9</v>
      </c>
      <c r="N10" s="1" t="s">
        <v>9</v>
      </c>
      <c r="O10" s="1" t="s">
        <v>2</v>
      </c>
      <c r="P10" s="1" t="s">
        <v>144</v>
      </c>
      <c r="Q10" s="1" t="s">
        <v>8</v>
      </c>
      <c r="R10" s="1" t="s">
        <v>9</v>
      </c>
      <c r="S10" s="1" t="s">
        <v>9</v>
      </c>
      <c r="T10" s="1" t="s">
        <v>9</v>
      </c>
    </row>
    <row r="11" spans="1:20" ht="12.95" customHeight="1" x14ac:dyDescent="0.25">
      <c r="A11" s="7" t="s">
        <v>2</v>
      </c>
      <c r="B11" s="7" t="s">
        <v>290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7" t="s">
        <v>2</v>
      </c>
      <c r="K11" s="8">
        <v>0</v>
      </c>
      <c r="L11" s="7" t="s">
        <v>2</v>
      </c>
      <c r="M11" s="7" t="s">
        <v>2</v>
      </c>
      <c r="N11" s="8">
        <v>0</v>
      </c>
      <c r="O11" s="7" t="s">
        <v>2</v>
      </c>
      <c r="P11" s="7" t="s">
        <v>2</v>
      </c>
      <c r="Q11" s="8">
        <v>0</v>
      </c>
      <c r="R11" s="8">
        <v>0</v>
      </c>
      <c r="S11" s="8">
        <v>0</v>
      </c>
      <c r="T11" s="8">
        <v>0</v>
      </c>
    </row>
    <row r="12" spans="1:20" ht="12.95" customHeight="1" x14ac:dyDescent="0.25">
      <c r="A12" s="7" t="s">
        <v>2</v>
      </c>
      <c r="B12" s="7" t="s">
        <v>146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7" t="s">
        <v>2</v>
      </c>
      <c r="J12" s="7" t="s">
        <v>2</v>
      </c>
      <c r="K12" s="8">
        <v>0</v>
      </c>
      <c r="L12" s="7" t="s">
        <v>2</v>
      </c>
      <c r="M12" s="7" t="s">
        <v>2</v>
      </c>
      <c r="N12" s="8">
        <v>0</v>
      </c>
      <c r="O12" s="7" t="s">
        <v>2</v>
      </c>
      <c r="P12" s="7" t="s">
        <v>2</v>
      </c>
      <c r="Q12" s="8">
        <v>0</v>
      </c>
      <c r="R12" s="8">
        <v>0</v>
      </c>
      <c r="S12" s="8">
        <v>0</v>
      </c>
      <c r="T12" s="8">
        <v>0</v>
      </c>
    </row>
    <row r="13" spans="1:20" ht="12.95" customHeight="1" x14ac:dyDescent="0.25">
      <c r="A13" s="7" t="s">
        <v>2</v>
      </c>
      <c r="B13" s="7" t="s">
        <v>291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7" t="s">
        <v>2</v>
      </c>
      <c r="J13" s="7" t="s">
        <v>2</v>
      </c>
      <c r="K13" s="8">
        <v>0</v>
      </c>
      <c r="L13" s="7" t="s">
        <v>2</v>
      </c>
      <c r="M13" s="7" t="s">
        <v>2</v>
      </c>
      <c r="N13" s="8">
        <v>0</v>
      </c>
      <c r="O13" s="7" t="s">
        <v>2</v>
      </c>
      <c r="P13" s="7" t="s">
        <v>2</v>
      </c>
      <c r="Q13" s="8">
        <v>0</v>
      </c>
      <c r="R13" s="8">
        <v>0</v>
      </c>
      <c r="S13" s="8">
        <v>0</v>
      </c>
      <c r="T13" s="8">
        <v>0</v>
      </c>
    </row>
    <row r="14" spans="1:20" ht="12.95" customHeight="1" x14ac:dyDescent="0.25">
      <c r="A14" s="7" t="s">
        <v>2</v>
      </c>
      <c r="B14" s="7" t="s">
        <v>186</v>
      </c>
      <c r="C14" s="7" t="s">
        <v>2</v>
      </c>
      <c r="D14" s="7" t="s">
        <v>2</v>
      </c>
      <c r="E14" s="7" t="s">
        <v>2</v>
      </c>
      <c r="F14" s="7" t="s">
        <v>2</v>
      </c>
      <c r="G14" s="7" t="s">
        <v>2</v>
      </c>
      <c r="H14" s="7" t="s">
        <v>2</v>
      </c>
      <c r="I14" s="7" t="s">
        <v>2</v>
      </c>
      <c r="J14" s="7" t="s">
        <v>2</v>
      </c>
      <c r="K14" s="8">
        <v>0</v>
      </c>
      <c r="L14" s="7" t="s">
        <v>2</v>
      </c>
      <c r="M14" s="7" t="s">
        <v>2</v>
      </c>
      <c r="N14" s="8">
        <v>0</v>
      </c>
      <c r="O14" s="7" t="s">
        <v>2</v>
      </c>
      <c r="P14" s="7" t="s">
        <v>2</v>
      </c>
      <c r="Q14" s="8">
        <v>0</v>
      </c>
      <c r="R14" s="8">
        <v>0</v>
      </c>
      <c r="S14" s="8">
        <v>0</v>
      </c>
      <c r="T14" s="8">
        <v>0</v>
      </c>
    </row>
    <row r="15" spans="1:20" ht="12.95" customHeight="1" x14ac:dyDescent="0.25">
      <c r="A15" s="7" t="s">
        <v>2</v>
      </c>
      <c r="B15" s="7" t="s">
        <v>292</v>
      </c>
      <c r="C15" s="7" t="s">
        <v>2</v>
      </c>
      <c r="D15" s="7" t="s">
        <v>2</v>
      </c>
      <c r="E15" s="7" t="s">
        <v>2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8">
        <v>0</v>
      </c>
      <c r="L15" s="7" t="s">
        <v>2</v>
      </c>
      <c r="M15" s="7" t="s">
        <v>2</v>
      </c>
      <c r="N15" s="8">
        <v>0</v>
      </c>
      <c r="O15" s="7" t="s">
        <v>2</v>
      </c>
      <c r="P15" s="7" t="s">
        <v>2</v>
      </c>
      <c r="Q15" s="8">
        <v>0</v>
      </c>
      <c r="R15" s="8">
        <v>0</v>
      </c>
      <c r="S15" s="8">
        <v>0</v>
      </c>
      <c r="T15" s="8">
        <v>0</v>
      </c>
    </row>
    <row r="16" spans="1:20" ht="12.95" customHeight="1" x14ac:dyDescent="0.25">
      <c r="A16" s="7" t="s">
        <v>2</v>
      </c>
      <c r="B16" s="7" t="s">
        <v>293</v>
      </c>
      <c r="C16" s="7" t="s">
        <v>2</v>
      </c>
      <c r="D16" s="7" t="s">
        <v>2</v>
      </c>
      <c r="E16" s="7" t="s">
        <v>2</v>
      </c>
      <c r="F16" s="7" t="s">
        <v>2</v>
      </c>
      <c r="G16" s="7" t="s">
        <v>2</v>
      </c>
      <c r="H16" s="7" t="s">
        <v>2</v>
      </c>
      <c r="I16" s="7" t="s">
        <v>2</v>
      </c>
      <c r="J16" s="7" t="s">
        <v>2</v>
      </c>
      <c r="K16" s="8">
        <v>0</v>
      </c>
      <c r="L16" s="7" t="s">
        <v>2</v>
      </c>
      <c r="M16" s="7" t="s">
        <v>2</v>
      </c>
      <c r="N16" s="8">
        <v>0</v>
      </c>
      <c r="O16" s="7" t="s">
        <v>2</v>
      </c>
      <c r="P16" s="7" t="s">
        <v>2</v>
      </c>
      <c r="Q16" s="8">
        <v>0</v>
      </c>
      <c r="R16" s="8">
        <v>0</v>
      </c>
      <c r="S16" s="8">
        <v>0</v>
      </c>
      <c r="T16" s="8">
        <v>0</v>
      </c>
    </row>
    <row r="17" spans="1:20" ht="12.95" customHeight="1" x14ac:dyDescent="0.25">
      <c r="A17" s="7" t="s">
        <v>2</v>
      </c>
      <c r="B17" s="7" t="s">
        <v>294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8">
        <v>0</v>
      </c>
      <c r="L17" s="7" t="s">
        <v>2</v>
      </c>
      <c r="M17" s="7" t="s">
        <v>2</v>
      </c>
      <c r="N17" s="8">
        <v>0</v>
      </c>
      <c r="O17" s="7" t="s">
        <v>2</v>
      </c>
      <c r="P17" s="7" t="s">
        <v>2</v>
      </c>
      <c r="Q17" s="8">
        <v>0</v>
      </c>
      <c r="R17" s="8">
        <v>0</v>
      </c>
      <c r="S17" s="8">
        <v>0</v>
      </c>
      <c r="T17" s="8">
        <v>0</v>
      </c>
    </row>
    <row r="18" spans="1:20" ht="12.95" customHeight="1" x14ac:dyDescent="0.25">
      <c r="A18" s="7" t="s">
        <v>2</v>
      </c>
      <c r="B18" s="7" t="s">
        <v>295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7" t="s">
        <v>2</v>
      </c>
      <c r="K18" s="8">
        <v>0</v>
      </c>
      <c r="L18" s="7" t="s">
        <v>2</v>
      </c>
      <c r="M18" s="7" t="s">
        <v>2</v>
      </c>
      <c r="N18" s="8">
        <v>0</v>
      </c>
      <c r="O18" s="7" t="s">
        <v>2</v>
      </c>
      <c r="P18" s="7" t="s">
        <v>2</v>
      </c>
      <c r="Q18" s="8">
        <v>0</v>
      </c>
      <c r="R18" s="8">
        <v>0</v>
      </c>
      <c r="S18" s="8">
        <v>0</v>
      </c>
      <c r="T18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3"/>
  <sheetViews>
    <sheetView rightToLeft="1" workbookViewId="0">
      <pane ySplit="10" topLeftCell="A359" activePane="bottomLeft" state="frozen"/>
      <selection pane="bottomLeft" activeCell="I365" sqref="I365"/>
    </sheetView>
  </sheetViews>
  <sheetFormatPr defaultRowHeight="12.75" x14ac:dyDescent="0.2"/>
  <cols>
    <col min="2" max="2" width="38.42578125" customWidth="1"/>
    <col min="3" max="3" width="15.42578125" customWidth="1"/>
    <col min="4" max="4" width="7.42578125" customWidth="1"/>
    <col min="5" max="5" width="9.28515625" customWidth="1"/>
    <col min="6" max="6" width="11.7109375" customWidth="1"/>
    <col min="7" max="7" width="23.28515625" customWidth="1"/>
    <col min="8" max="8" width="8.28515625" customWidth="1"/>
    <col min="9" max="9" width="9.140625" customWidth="1"/>
    <col min="10" max="10" width="12.42578125" customWidth="1"/>
    <col min="11" max="11" width="6.28515625" customWidth="1"/>
    <col min="12" max="12" width="14.140625" customWidth="1"/>
    <col min="13" max="13" width="9" customWidth="1"/>
    <col min="14" max="14" width="9.85546875" customWidth="1"/>
    <col min="15" max="15" width="16.28515625" customWidth="1"/>
    <col min="16" max="16" width="8.85546875" customWidth="1"/>
    <col min="17" max="17" width="13" customWidth="1"/>
    <col min="18" max="18" width="13.85546875" customWidth="1"/>
    <col min="19" max="19" width="15.85546875" customWidth="1"/>
    <col min="20" max="20" width="17.5703125" customWidth="1"/>
    <col min="21" max="21" width="16.7109375" customWidth="1"/>
  </cols>
  <sheetData>
    <row r="1" spans="1:21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21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21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21" ht="20.100000000000001" customHeight="1" x14ac:dyDescent="0.25">
      <c r="A4" s="6" t="s">
        <v>2</v>
      </c>
    </row>
    <row r="5" spans="1:21" ht="20.100000000000001" customHeight="1" x14ac:dyDescent="0.25">
      <c r="A5" s="6" t="s">
        <v>2</v>
      </c>
    </row>
    <row r="6" spans="1:21" ht="20.100000000000001" customHeight="1" x14ac:dyDescent="0.25">
      <c r="A6" s="6" t="s">
        <v>2</v>
      </c>
    </row>
    <row r="7" spans="1:21" ht="20.100000000000001" customHeight="1" x14ac:dyDescent="0.25">
      <c r="A7" s="6" t="s">
        <v>2</v>
      </c>
    </row>
    <row r="8" spans="1:21" ht="20.100000000000001" customHeight="1" x14ac:dyDescent="0.25">
      <c r="A8" s="6" t="s">
        <v>2</v>
      </c>
    </row>
    <row r="9" spans="1:21" ht="15" customHeight="1" x14ac:dyDescent="0.2">
      <c r="A9" s="1" t="s">
        <v>2</v>
      </c>
      <c r="B9" s="1" t="s">
        <v>63</v>
      </c>
      <c r="C9" s="1" t="s">
        <v>64</v>
      </c>
      <c r="D9" s="1" t="s">
        <v>135</v>
      </c>
      <c r="E9" s="1" t="s">
        <v>287</v>
      </c>
      <c r="F9" s="1" t="s">
        <v>65</v>
      </c>
      <c r="G9" s="1" t="s">
        <v>288</v>
      </c>
      <c r="H9" s="1" t="s">
        <v>66</v>
      </c>
      <c r="I9" s="1" t="s">
        <v>67</v>
      </c>
      <c r="J9" s="1" t="s">
        <v>136</v>
      </c>
      <c r="K9" s="1" t="s">
        <v>137</v>
      </c>
      <c r="L9" s="1" t="s">
        <v>41</v>
      </c>
      <c r="M9" s="1" t="s">
        <v>68</v>
      </c>
      <c r="N9" s="1" t="s">
        <v>69</v>
      </c>
      <c r="O9" s="1" t="s">
        <v>138</v>
      </c>
      <c r="P9" s="1" t="s">
        <v>139</v>
      </c>
      <c r="Q9" s="1" t="s">
        <v>140</v>
      </c>
      <c r="R9" s="1" t="s">
        <v>70</v>
      </c>
      <c r="S9" s="1" t="s">
        <v>289</v>
      </c>
      <c r="T9" s="1" t="s">
        <v>71</v>
      </c>
      <c r="U9" s="1" t="s">
        <v>142</v>
      </c>
    </row>
    <row r="10" spans="1:21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143</v>
      </c>
      <c r="L10" s="1" t="s">
        <v>2</v>
      </c>
      <c r="M10" s="1" t="s">
        <v>9</v>
      </c>
      <c r="N10" s="1" t="s">
        <v>9</v>
      </c>
      <c r="O10" s="1" t="s">
        <v>2</v>
      </c>
      <c r="P10" s="1" t="s">
        <v>144</v>
      </c>
      <c r="Q10" s="1" t="s">
        <v>8</v>
      </c>
      <c r="R10" s="1" t="s">
        <v>8</v>
      </c>
      <c r="S10" s="1" t="s">
        <v>9</v>
      </c>
      <c r="T10" s="1" t="s">
        <v>9</v>
      </c>
      <c r="U10" s="1" t="s">
        <v>9</v>
      </c>
    </row>
    <row r="11" spans="1:21" ht="12.95" customHeight="1" x14ac:dyDescent="0.25">
      <c r="A11" s="7" t="s">
        <v>2</v>
      </c>
      <c r="B11" s="7" t="s">
        <v>296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7" t="s">
        <v>2</v>
      </c>
      <c r="K11" s="8">
        <v>4.58</v>
      </c>
      <c r="L11" s="7" t="s">
        <v>2</v>
      </c>
      <c r="M11" s="7" t="s">
        <v>2</v>
      </c>
      <c r="N11" s="8">
        <v>2.37</v>
      </c>
      <c r="O11" s="7" t="s">
        <v>2</v>
      </c>
      <c r="P11" s="7" t="s">
        <v>2</v>
      </c>
      <c r="Q11" s="8">
        <v>3290.94</v>
      </c>
      <c r="R11" s="8">
        <f>R12+R388</f>
        <v>975281.99</v>
      </c>
      <c r="S11" s="8">
        <v>0.28999999999999998</v>
      </c>
      <c r="T11" s="8">
        <v>100</v>
      </c>
      <c r="U11" s="8">
        <v>24.13</v>
      </c>
    </row>
    <row r="12" spans="1:21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7" t="s">
        <v>2</v>
      </c>
      <c r="J12" s="7" t="s">
        <v>2</v>
      </c>
      <c r="K12" s="8">
        <v>4.1900000000000004</v>
      </c>
      <c r="L12" s="7" t="s">
        <v>2</v>
      </c>
      <c r="M12" s="7" t="s">
        <v>2</v>
      </c>
      <c r="N12" s="8">
        <v>1.95</v>
      </c>
      <c r="O12" s="7" t="s">
        <v>2</v>
      </c>
      <c r="P12" s="7" t="s">
        <v>2</v>
      </c>
      <c r="Q12" s="8">
        <v>3290.94</v>
      </c>
      <c r="R12" s="8">
        <f>R13+R206+R377</f>
        <v>862852</v>
      </c>
      <c r="S12" s="8">
        <v>0.3</v>
      </c>
      <c r="T12" s="8">
        <v>89.04</v>
      </c>
      <c r="U12" s="8">
        <v>21.49</v>
      </c>
    </row>
    <row r="13" spans="1:21" ht="12.95" customHeight="1" x14ac:dyDescent="0.25">
      <c r="A13" s="7" t="s">
        <v>2</v>
      </c>
      <c r="B13" s="7" t="s">
        <v>297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7" t="s">
        <v>2</v>
      </c>
      <c r="J13" s="7" t="s">
        <v>2</v>
      </c>
      <c r="K13" s="8">
        <v>4.37</v>
      </c>
      <c r="L13" s="7" t="s">
        <v>2</v>
      </c>
      <c r="M13" s="7" t="s">
        <v>2</v>
      </c>
      <c r="N13" s="8">
        <v>1.41</v>
      </c>
      <c r="O13" s="7" t="s">
        <v>2</v>
      </c>
      <c r="P13" s="7" t="s">
        <v>2</v>
      </c>
      <c r="Q13" s="8">
        <v>1847.2</v>
      </c>
      <c r="R13" s="8">
        <f>SUM(R14:R205)</f>
        <v>472128.76000000013</v>
      </c>
      <c r="S13" s="8">
        <v>0.26</v>
      </c>
      <c r="T13" s="8">
        <v>48.72</v>
      </c>
      <c r="U13" s="8">
        <v>11.76</v>
      </c>
    </row>
    <row r="14" spans="1:21" ht="12.95" customHeight="1" x14ac:dyDescent="0.2">
      <c r="A14" s="2" t="s">
        <v>2</v>
      </c>
      <c r="B14" s="2" t="s">
        <v>298</v>
      </c>
      <c r="C14" s="2" t="s">
        <v>299</v>
      </c>
      <c r="D14" s="2" t="s">
        <v>150</v>
      </c>
      <c r="E14" s="2" t="s">
        <v>300</v>
      </c>
      <c r="F14" s="2" t="s">
        <v>301</v>
      </c>
      <c r="G14" s="2" t="s">
        <v>302</v>
      </c>
      <c r="H14" s="2" t="s">
        <v>303</v>
      </c>
      <c r="I14" s="2" t="s">
        <v>304</v>
      </c>
      <c r="J14" s="2" t="s">
        <v>305</v>
      </c>
      <c r="K14" s="4">
        <v>2.72</v>
      </c>
      <c r="L14" s="2" t="s">
        <v>79</v>
      </c>
      <c r="M14" s="4">
        <v>0.59</v>
      </c>
      <c r="N14" s="4">
        <v>0.57999999999999996</v>
      </c>
      <c r="O14" s="4">
        <v>4682076</v>
      </c>
      <c r="P14" s="4">
        <v>100.22</v>
      </c>
      <c r="Q14" s="4">
        <v>0</v>
      </c>
      <c r="R14" s="4">
        <v>4692.38</v>
      </c>
      <c r="S14" s="4">
        <v>0.09</v>
      </c>
      <c r="T14" s="4">
        <v>0.48</v>
      </c>
      <c r="U14" s="4">
        <v>0.12</v>
      </c>
    </row>
    <row r="15" spans="1:21" ht="12.95" customHeight="1" x14ac:dyDescent="0.2">
      <c r="A15" s="2" t="s">
        <v>2</v>
      </c>
      <c r="B15" s="2" t="s">
        <v>306</v>
      </c>
      <c r="C15" s="2" t="s">
        <v>307</v>
      </c>
      <c r="D15" s="2" t="s">
        <v>150</v>
      </c>
      <c r="E15" s="2" t="s">
        <v>300</v>
      </c>
      <c r="F15" s="2" t="s">
        <v>308</v>
      </c>
      <c r="G15" s="2" t="s">
        <v>302</v>
      </c>
      <c r="H15" s="2" t="s">
        <v>303</v>
      </c>
      <c r="I15" s="2" t="s">
        <v>304</v>
      </c>
      <c r="J15" s="2" t="s">
        <v>309</v>
      </c>
      <c r="K15" s="4">
        <v>9.57</v>
      </c>
      <c r="L15" s="2" t="s">
        <v>79</v>
      </c>
      <c r="M15" s="4">
        <v>1.22</v>
      </c>
      <c r="N15" s="4">
        <v>1.1599999999999999</v>
      </c>
      <c r="O15" s="4">
        <v>15581000</v>
      </c>
      <c r="P15" s="4">
        <v>99.6</v>
      </c>
      <c r="Q15" s="4">
        <v>0</v>
      </c>
      <c r="R15" s="4">
        <v>15518.68</v>
      </c>
      <c r="S15" s="4">
        <v>1.94</v>
      </c>
      <c r="T15" s="4">
        <v>1.6</v>
      </c>
      <c r="U15" s="4">
        <v>0.39</v>
      </c>
    </row>
    <row r="16" spans="1:21" ht="12.95" customHeight="1" x14ac:dyDescent="0.2">
      <c r="A16" s="2" t="s">
        <v>2</v>
      </c>
      <c r="B16" s="2" t="s">
        <v>310</v>
      </c>
      <c r="C16" s="2" t="s">
        <v>311</v>
      </c>
      <c r="D16" s="2" t="s">
        <v>150</v>
      </c>
      <c r="E16" s="2" t="s">
        <v>300</v>
      </c>
      <c r="F16" s="2" t="s">
        <v>308</v>
      </c>
      <c r="G16" s="2" t="s">
        <v>302</v>
      </c>
      <c r="H16" s="2" t="s">
        <v>303</v>
      </c>
      <c r="I16" s="2" t="s">
        <v>304</v>
      </c>
      <c r="J16" s="2" t="s">
        <v>173</v>
      </c>
      <c r="K16" s="4">
        <v>12.1</v>
      </c>
      <c r="L16" s="2" t="s">
        <v>79</v>
      </c>
      <c r="M16" s="4">
        <v>1.1000000000000001</v>
      </c>
      <c r="N16" s="4">
        <v>0.9</v>
      </c>
      <c r="O16" s="4">
        <v>249761</v>
      </c>
      <c r="P16" s="4">
        <v>99.45</v>
      </c>
      <c r="Q16" s="4">
        <v>0</v>
      </c>
      <c r="R16" s="4">
        <v>248.39</v>
      </c>
      <c r="S16" s="4">
        <v>0.04</v>
      </c>
      <c r="T16" s="4">
        <v>0.03</v>
      </c>
      <c r="U16" s="4">
        <v>0.01</v>
      </c>
    </row>
    <row r="17" spans="1:21" ht="12.95" customHeight="1" x14ac:dyDescent="0.2">
      <c r="A17" s="2" t="s">
        <v>2</v>
      </c>
      <c r="B17" s="2" t="s">
        <v>312</v>
      </c>
      <c r="C17" s="2" t="s">
        <v>313</v>
      </c>
      <c r="D17" s="2" t="s">
        <v>150</v>
      </c>
      <c r="E17" s="2" t="s">
        <v>300</v>
      </c>
      <c r="F17" s="2" t="s">
        <v>308</v>
      </c>
      <c r="G17" s="2" t="s">
        <v>302</v>
      </c>
      <c r="H17" s="2" t="s">
        <v>303</v>
      </c>
      <c r="I17" s="2" t="s">
        <v>304</v>
      </c>
      <c r="J17" s="2" t="s">
        <v>309</v>
      </c>
      <c r="K17" s="4">
        <v>6.82</v>
      </c>
      <c r="L17" s="2" t="s">
        <v>79</v>
      </c>
      <c r="M17" s="4">
        <v>0.86</v>
      </c>
      <c r="N17" s="4">
        <v>0.91</v>
      </c>
      <c r="O17" s="4">
        <v>10385000</v>
      </c>
      <c r="P17" s="4">
        <v>99.6</v>
      </c>
      <c r="Q17" s="4">
        <v>0</v>
      </c>
      <c r="R17" s="4">
        <v>10343.459999999999</v>
      </c>
      <c r="S17" s="4">
        <v>0.42</v>
      </c>
      <c r="T17" s="4">
        <v>1.07</v>
      </c>
      <c r="U17" s="4">
        <v>0.26</v>
      </c>
    </row>
    <row r="18" spans="1:21" ht="12.95" customHeight="1" x14ac:dyDescent="0.2">
      <c r="A18" s="2" t="s">
        <v>2</v>
      </c>
      <c r="B18" s="2" t="s">
        <v>314</v>
      </c>
      <c r="C18" s="2" t="s">
        <v>315</v>
      </c>
      <c r="D18" s="2" t="s">
        <v>150</v>
      </c>
      <c r="E18" s="2" t="s">
        <v>300</v>
      </c>
      <c r="F18" s="2" t="s">
        <v>308</v>
      </c>
      <c r="G18" s="2" t="s">
        <v>302</v>
      </c>
      <c r="H18" s="2" t="s">
        <v>303</v>
      </c>
      <c r="I18" s="2" t="s">
        <v>304</v>
      </c>
      <c r="J18" s="2" t="s">
        <v>264</v>
      </c>
      <c r="K18" s="4">
        <v>3.62</v>
      </c>
      <c r="L18" s="2" t="s">
        <v>79</v>
      </c>
      <c r="M18" s="4">
        <v>4</v>
      </c>
      <c r="N18" s="4">
        <v>0.36</v>
      </c>
      <c r="O18" s="4">
        <v>1066140</v>
      </c>
      <c r="P18" s="4">
        <v>115.02</v>
      </c>
      <c r="Q18" s="4">
        <v>0</v>
      </c>
      <c r="R18" s="4">
        <v>1226.27</v>
      </c>
      <c r="S18" s="4">
        <v>0.05</v>
      </c>
      <c r="T18" s="4">
        <v>0.13</v>
      </c>
      <c r="U18" s="4">
        <v>0.03</v>
      </c>
    </row>
    <row r="19" spans="1:21" ht="12.95" customHeight="1" x14ac:dyDescent="0.2">
      <c r="A19" s="2" t="s">
        <v>2</v>
      </c>
      <c r="B19" s="2" t="s">
        <v>316</v>
      </c>
      <c r="C19" s="2" t="s">
        <v>317</v>
      </c>
      <c r="D19" s="2" t="s">
        <v>150</v>
      </c>
      <c r="E19" s="2" t="s">
        <v>300</v>
      </c>
      <c r="F19" s="2" t="s">
        <v>308</v>
      </c>
      <c r="G19" s="2" t="s">
        <v>302</v>
      </c>
      <c r="H19" s="2" t="s">
        <v>303</v>
      </c>
      <c r="I19" s="2" t="s">
        <v>304</v>
      </c>
      <c r="J19" s="2" t="s">
        <v>318</v>
      </c>
      <c r="K19" s="4">
        <v>1.28</v>
      </c>
      <c r="L19" s="2" t="s">
        <v>79</v>
      </c>
      <c r="M19" s="4">
        <v>2.58</v>
      </c>
      <c r="N19" s="4">
        <v>0.78</v>
      </c>
      <c r="O19" s="4">
        <v>1380094</v>
      </c>
      <c r="P19" s="4">
        <v>106.49</v>
      </c>
      <c r="Q19" s="4">
        <v>0</v>
      </c>
      <c r="R19" s="4">
        <v>1469.66</v>
      </c>
      <c r="S19" s="4">
        <v>0.05</v>
      </c>
      <c r="T19" s="4">
        <v>0.15</v>
      </c>
      <c r="U19" s="4">
        <v>0.04</v>
      </c>
    </row>
    <row r="20" spans="1:21" ht="12.95" customHeight="1" x14ac:dyDescent="0.2">
      <c r="A20" s="2" t="s">
        <v>2</v>
      </c>
      <c r="B20" s="2" t="s">
        <v>319</v>
      </c>
      <c r="C20" s="2" t="s">
        <v>320</v>
      </c>
      <c r="D20" s="2" t="s">
        <v>150</v>
      </c>
      <c r="E20" s="2" t="s">
        <v>300</v>
      </c>
      <c r="F20" s="2" t="s">
        <v>321</v>
      </c>
      <c r="G20" s="2" t="s">
        <v>302</v>
      </c>
      <c r="H20" s="2" t="s">
        <v>303</v>
      </c>
      <c r="I20" s="2" t="s">
        <v>304</v>
      </c>
      <c r="J20" s="2" t="s">
        <v>322</v>
      </c>
      <c r="K20" s="4">
        <v>0</v>
      </c>
      <c r="L20" s="2" t="s">
        <v>79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2.95" customHeight="1" x14ac:dyDescent="0.2">
      <c r="A21" s="2" t="s">
        <v>2</v>
      </c>
      <c r="B21" s="2" t="s">
        <v>323</v>
      </c>
      <c r="C21" s="2" t="s">
        <v>324</v>
      </c>
      <c r="D21" s="2" t="s">
        <v>150</v>
      </c>
      <c r="E21" s="2" t="s">
        <v>300</v>
      </c>
      <c r="F21" s="2" t="s">
        <v>308</v>
      </c>
      <c r="G21" s="2" t="s">
        <v>302</v>
      </c>
      <c r="H21" s="2" t="s">
        <v>303</v>
      </c>
      <c r="I21" s="2" t="s">
        <v>304</v>
      </c>
      <c r="J21" s="2" t="s">
        <v>325</v>
      </c>
      <c r="K21" s="4">
        <v>2.4300000000000002</v>
      </c>
      <c r="L21" s="2" t="s">
        <v>79</v>
      </c>
      <c r="M21" s="4">
        <v>0.41</v>
      </c>
      <c r="N21" s="4">
        <v>0.61</v>
      </c>
      <c r="O21" s="4">
        <v>832908.81</v>
      </c>
      <c r="P21" s="4">
        <v>99.62</v>
      </c>
      <c r="Q21" s="4">
        <v>0</v>
      </c>
      <c r="R21" s="4">
        <v>829.74</v>
      </c>
      <c r="S21" s="4">
        <v>0.05</v>
      </c>
      <c r="T21" s="4">
        <v>0.09</v>
      </c>
      <c r="U21" s="4">
        <v>0.02</v>
      </c>
    </row>
    <row r="22" spans="1:21" ht="12.95" customHeight="1" x14ac:dyDescent="0.2">
      <c r="A22" s="2" t="s">
        <v>2</v>
      </c>
      <c r="B22" s="2" t="s">
        <v>326</v>
      </c>
      <c r="C22" s="2" t="s">
        <v>327</v>
      </c>
      <c r="D22" s="2" t="s">
        <v>150</v>
      </c>
      <c r="E22" s="2" t="s">
        <v>300</v>
      </c>
      <c r="F22" s="2" t="s">
        <v>308</v>
      </c>
      <c r="G22" s="2" t="s">
        <v>302</v>
      </c>
      <c r="H22" s="2" t="s">
        <v>303</v>
      </c>
      <c r="I22" s="2" t="s">
        <v>304</v>
      </c>
      <c r="J22" s="2" t="s">
        <v>328</v>
      </c>
      <c r="K22" s="4">
        <v>2.3199999999999998</v>
      </c>
      <c r="L22" s="2" t="s">
        <v>79</v>
      </c>
      <c r="M22" s="4">
        <v>0.64</v>
      </c>
      <c r="N22" s="4">
        <v>0.4</v>
      </c>
      <c r="O22" s="4">
        <v>1596212</v>
      </c>
      <c r="P22" s="4">
        <v>100.07</v>
      </c>
      <c r="Q22" s="4">
        <v>0</v>
      </c>
      <c r="R22" s="4">
        <v>1597.33</v>
      </c>
      <c r="S22" s="4">
        <v>0.05</v>
      </c>
      <c r="T22" s="4">
        <v>0.16</v>
      </c>
      <c r="U22" s="4">
        <v>0.04</v>
      </c>
    </row>
    <row r="23" spans="1:21" ht="12.95" customHeight="1" x14ac:dyDescent="0.2">
      <c r="A23" s="2" t="s">
        <v>2</v>
      </c>
      <c r="B23" s="2" t="s">
        <v>329</v>
      </c>
      <c r="C23" s="2" t="s">
        <v>330</v>
      </c>
      <c r="D23" s="2" t="s">
        <v>150</v>
      </c>
      <c r="E23" s="2" t="s">
        <v>300</v>
      </c>
      <c r="F23" s="2" t="s">
        <v>308</v>
      </c>
      <c r="G23" s="2" t="s">
        <v>302</v>
      </c>
      <c r="H23" s="2" t="s">
        <v>303</v>
      </c>
      <c r="I23" s="2" t="s">
        <v>304</v>
      </c>
      <c r="J23" s="2" t="s">
        <v>331</v>
      </c>
      <c r="K23" s="4">
        <v>4.8899999999999997</v>
      </c>
      <c r="L23" s="2" t="s">
        <v>79</v>
      </c>
      <c r="M23" s="4">
        <v>0.99</v>
      </c>
      <c r="N23" s="4">
        <v>0.48</v>
      </c>
      <c r="O23" s="4">
        <v>7212956</v>
      </c>
      <c r="P23" s="4">
        <v>102.34</v>
      </c>
      <c r="Q23" s="4">
        <v>0</v>
      </c>
      <c r="R23" s="4">
        <v>7381.74</v>
      </c>
      <c r="S23" s="4">
        <v>0.24</v>
      </c>
      <c r="T23" s="4">
        <v>0.76</v>
      </c>
      <c r="U23" s="4">
        <v>0.18</v>
      </c>
    </row>
    <row r="24" spans="1:21" ht="12.95" customHeight="1" x14ac:dyDescent="0.2">
      <c r="A24" s="2" t="s">
        <v>2</v>
      </c>
      <c r="B24" s="2" t="s">
        <v>332</v>
      </c>
      <c r="C24" s="2" t="s">
        <v>333</v>
      </c>
      <c r="D24" s="2" t="s">
        <v>150</v>
      </c>
      <c r="E24" s="2" t="s">
        <v>300</v>
      </c>
      <c r="F24" s="2" t="s">
        <v>334</v>
      </c>
      <c r="G24" s="2" t="s">
        <v>302</v>
      </c>
      <c r="H24" s="2" t="s">
        <v>303</v>
      </c>
      <c r="I24" s="2" t="s">
        <v>304</v>
      </c>
      <c r="J24" s="2" t="s">
        <v>335</v>
      </c>
      <c r="K24" s="4">
        <v>0.84</v>
      </c>
      <c r="L24" s="2" t="s">
        <v>79</v>
      </c>
      <c r="M24" s="4">
        <v>4.5</v>
      </c>
      <c r="N24" s="4">
        <v>0.61</v>
      </c>
      <c r="O24" s="4">
        <v>1155881.8799999999</v>
      </c>
      <c r="P24" s="4">
        <v>106.3</v>
      </c>
      <c r="Q24" s="4">
        <v>0</v>
      </c>
      <c r="R24" s="4">
        <v>1228.7</v>
      </c>
      <c r="S24" s="4">
        <v>0.72</v>
      </c>
      <c r="T24" s="4">
        <v>0.13</v>
      </c>
      <c r="U24" s="4">
        <v>0.03</v>
      </c>
    </row>
    <row r="25" spans="1:21" ht="12.95" customHeight="1" x14ac:dyDescent="0.2">
      <c r="A25" s="2" t="s">
        <v>2</v>
      </c>
      <c r="B25" s="2" t="s">
        <v>336</v>
      </c>
      <c r="C25" s="2" t="s">
        <v>337</v>
      </c>
      <c r="D25" s="2" t="s">
        <v>150</v>
      </c>
      <c r="E25" s="2" t="s">
        <v>300</v>
      </c>
      <c r="F25" s="2" t="s">
        <v>334</v>
      </c>
      <c r="G25" s="2" t="s">
        <v>302</v>
      </c>
      <c r="H25" s="2" t="s">
        <v>303</v>
      </c>
      <c r="I25" s="2" t="s">
        <v>304</v>
      </c>
      <c r="J25" s="2" t="s">
        <v>335</v>
      </c>
      <c r="K25" s="4">
        <v>4.41</v>
      </c>
      <c r="L25" s="2" t="s">
        <v>79</v>
      </c>
      <c r="M25" s="4">
        <v>5</v>
      </c>
      <c r="N25" s="4">
        <v>0.42</v>
      </c>
      <c r="O25" s="4">
        <v>28792342</v>
      </c>
      <c r="P25" s="4">
        <v>125.31</v>
      </c>
      <c r="Q25" s="4">
        <v>0</v>
      </c>
      <c r="R25" s="4">
        <v>36079.68</v>
      </c>
      <c r="S25" s="4">
        <v>0.91</v>
      </c>
      <c r="T25" s="4">
        <v>3.72</v>
      </c>
      <c r="U25" s="4">
        <v>0.9</v>
      </c>
    </row>
    <row r="26" spans="1:21" ht="12.95" customHeight="1" x14ac:dyDescent="0.2">
      <c r="A26" s="2" t="s">
        <v>2</v>
      </c>
      <c r="B26" s="2" t="s">
        <v>338</v>
      </c>
      <c r="C26" s="2" t="s">
        <v>339</v>
      </c>
      <c r="D26" s="2" t="s">
        <v>150</v>
      </c>
      <c r="E26" s="2" t="s">
        <v>300</v>
      </c>
      <c r="F26" s="2" t="s">
        <v>334</v>
      </c>
      <c r="G26" s="2" t="s">
        <v>302</v>
      </c>
      <c r="H26" s="2" t="s">
        <v>303</v>
      </c>
      <c r="I26" s="2" t="s">
        <v>304</v>
      </c>
      <c r="J26" s="2" t="s">
        <v>340</v>
      </c>
      <c r="K26" s="4">
        <v>1.94</v>
      </c>
      <c r="L26" s="2" t="s">
        <v>79</v>
      </c>
      <c r="M26" s="4">
        <v>1.6</v>
      </c>
      <c r="N26" s="4">
        <v>0.73</v>
      </c>
      <c r="O26" s="4">
        <v>1650950</v>
      </c>
      <c r="P26" s="4">
        <v>101.75</v>
      </c>
      <c r="Q26" s="4">
        <v>0</v>
      </c>
      <c r="R26" s="4">
        <v>1679.84</v>
      </c>
      <c r="S26" s="4">
        <v>0.05</v>
      </c>
      <c r="T26" s="4">
        <v>0.17</v>
      </c>
      <c r="U26" s="4">
        <v>0.04</v>
      </c>
    </row>
    <row r="27" spans="1:21" ht="12.95" customHeight="1" x14ac:dyDescent="0.2">
      <c r="A27" s="2" t="s">
        <v>2</v>
      </c>
      <c r="B27" s="2" t="s">
        <v>341</v>
      </c>
      <c r="C27" s="2" t="s">
        <v>342</v>
      </c>
      <c r="D27" s="2" t="s">
        <v>150</v>
      </c>
      <c r="E27" s="2" t="s">
        <v>300</v>
      </c>
      <c r="F27" s="2" t="s">
        <v>334</v>
      </c>
      <c r="G27" s="2" t="s">
        <v>302</v>
      </c>
      <c r="H27" s="2" t="s">
        <v>303</v>
      </c>
      <c r="I27" s="2" t="s">
        <v>304</v>
      </c>
      <c r="J27" s="2" t="s">
        <v>343</v>
      </c>
      <c r="K27" s="4">
        <v>2.95</v>
      </c>
      <c r="L27" s="2" t="s">
        <v>79</v>
      </c>
      <c r="M27" s="4">
        <v>0.7</v>
      </c>
      <c r="N27" s="4">
        <v>0.28000000000000003</v>
      </c>
      <c r="O27" s="4">
        <v>2161569.3199999998</v>
      </c>
      <c r="P27" s="4">
        <v>102.29</v>
      </c>
      <c r="Q27" s="4">
        <v>0</v>
      </c>
      <c r="R27" s="4">
        <v>2211.0700000000002</v>
      </c>
      <c r="S27" s="4">
        <v>0.05</v>
      </c>
      <c r="T27" s="4">
        <v>0.23</v>
      </c>
      <c r="U27" s="4">
        <v>0.06</v>
      </c>
    </row>
    <row r="28" spans="1:21" ht="12.95" customHeight="1" x14ac:dyDescent="0.2">
      <c r="A28" s="2" t="s">
        <v>2</v>
      </c>
      <c r="B28" s="2" t="s">
        <v>344</v>
      </c>
      <c r="C28" s="2" t="s">
        <v>345</v>
      </c>
      <c r="D28" s="2" t="s">
        <v>150</v>
      </c>
      <c r="E28" s="2" t="s">
        <v>300</v>
      </c>
      <c r="F28" s="2" t="s">
        <v>346</v>
      </c>
      <c r="G28" s="2" t="s">
        <v>302</v>
      </c>
      <c r="H28" s="2" t="s">
        <v>347</v>
      </c>
      <c r="I28" s="2" t="s">
        <v>304</v>
      </c>
      <c r="J28" s="2" t="s">
        <v>348</v>
      </c>
      <c r="K28" s="4">
        <v>2.4700000000000002</v>
      </c>
      <c r="L28" s="2" t="s">
        <v>79</v>
      </c>
      <c r="M28" s="4">
        <v>0.8</v>
      </c>
      <c r="N28" s="4">
        <v>0.42</v>
      </c>
      <c r="O28" s="4">
        <v>544408</v>
      </c>
      <c r="P28" s="4">
        <v>102.08</v>
      </c>
      <c r="Q28" s="4">
        <v>0</v>
      </c>
      <c r="R28" s="4">
        <v>555.73</v>
      </c>
      <c r="S28" s="4">
        <v>0.08</v>
      </c>
      <c r="T28" s="4">
        <v>0.06</v>
      </c>
      <c r="U28" s="4">
        <v>0.01</v>
      </c>
    </row>
    <row r="29" spans="1:21" ht="12.95" customHeight="1" x14ac:dyDescent="0.2">
      <c r="A29" s="2" t="s">
        <v>2</v>
      </c>
      <c r="B29" s="2" t="s">
        <v>349</v>
      </c>
      <c r="C29" s="2" t="s">
        <v>350</v>
      </c>
      <c r="D29" s="2" t="s">
        <v>150</v>
      </c>
      <c r="E29" s="2" t="s">
        <v>300</v>
      </c>
      <c r="F29" s="2" t="s">
        <v>346</v>
      </c>
      <c r="G29" s="2" t="s">
        <v>302</v>
      </c>
      <c r="H29" s="2" t="s">
        <v>347</v>
      </c>
      <c r="I29" s="2" t="s">
        <v>304</v>
      </c>
      <c r="J29" s="2" t="s">
        <v>351</v>
      </c>
      <c r="K29" s="4">
        <v>0.83</v>
      </c>
      <c r="L29" s="2" t="s">
        <v>79</v>
      </c>
      <c r="M29" s="4">
        <v>4.2</v>
      </c>
      <c r="N29" s="4">
        <v>0.94</v>
      </c>
      <c r="O29" s="4">
        <v>427766.01</v>
      </c>
      <c r="P29" s="4">
        <v>126</v>
      </c>
      <c r="Q29" s="4">
        <v>0</v>
      </c>
      <c r="R29" s="4">
        <v>538.99</v>
      </c>
      <c r="S29" s="4">
        <v>0.83</v>
      </c>
      <c r="T29" s="4">
        <v>0.06</v>
      </c>
      <c r="U29" s="4">
        <v>0.01</v>
      </c>
    </row>
    <row r="30" spans="1:21" ht="12.95" customHeight="1" x14ac:dyDescent="0.2">
      <c r="A30" s="2" t="s">
        <v>2</v>
      </c>
      <c r="B30" s="2" t="s">
        <v>352</v>
      </c>
      <c r="C30" s="2" t="s">
        <v>353</v>
      </c>
      <c r="D30" s="2" t="s">
        <v>150</v>
      </c>
      <c r="E30" s="2" t="s">
        <v>300</v>
      </c>
      <c r="F30" s="2" t="s">
        <v>301</v>
      </c>
      <c r="G30" s="2" t="s">
        <v>302</v>
      </c>
      <c r="H30" s="2" t="s">
        <v>347</v>
      </c>
      <c r="I30" s="2" t="s">
        <v>304</v>
      </c>
      <c r="J30" s="2" t="s">
        <v>354</v>
      </c>
      <c r="K30" s="4">
        <v>2.93</v>
      </c>
      <c r="L30" s="2" t="s">
        <v>79</v>
      </c>
      <c r="M30" s="4">
        <v>3.4</v>
      </c>
      <c r="N30" s="4">
        <v>0.37</v>
      </c>
      <c r="O30" s="4">
        <v>1218063</v>
      </c>
      <c r="P30" s="4">
        <v>115.04</v>
      </c>
      <c r="Q30" s="4">
        <v>0</v>
      </c>
      <c r="R30" s="4">
        <v>1401.26</v>
      </c>
      <c r="S30" s="4">
        <v>7.0000000000000007E-2</v>
      </c>
      <c r="T30" s="4">
        <v>0.14000000000000001</v>
      </c>
      <c r="U30" s="4">
        <v>0.03</v>
      </c>
    </row>
    <row r="31" spans="1:21" ht="12.95" customHeight="1" x14ac:dyDescent="0.2">
      <c r="A31" s="2" t="s">
        <v>2</v>
      </c>
      <c r="B31" s="2" t="s">
        <v>355</v>
      </c>
      <c r="C31" s="2" t="s">
        <v>356</v>
      </c>
      <c r="D31" s="2" t="s">
        <v>150</v>
      </c>
      <c r="E31" s="2" t="s">
        <v>300</v>
      </c>
      <c r="F31" s="2" t="s">
        <v>357</v>
      </c>
      <c r="G31" s="2" t="s">
        <v>302</v>
      </c>
      <c r="H31" s="2" t="s">
        <v>347</v>
      </c>
      <c r="I31" s="2" t="s">
        <v>304</v>
      </c>
      <c r="J31" s="2" t="s">
        <v>358</v>
      </c>
      <c r="K31" s="4">
        <v>0</v>
      </c>
      <c r="L31" s="2" t="s">
        <v>79</v>
      </c>
      <c r="M31" s="4">
        <v>2.6</v>
      </c>
      <c r="N31" s="4">
        <v>2.6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 ht="12.95" customHeight="1" x14ac:dyDescent="0.2">
      <c r="A32" s="2" t="s">
        <v>2</v>
      </c>
      <c r="B32" s="2" t="s">
        <v>359</v>
      </c>
      <c r="C32" s="2" t="s">
        <v>360</v>
      </c>
      <c r="D32" s="2" t="s">
        <v>150</v>
      </c>
      <c r="E32" s="2" t="s">
        <v>300</v>
      </c>
      <c r="F32" s="2" t="s">
        <v>308</v>
      </c>
      <c r="G32" s="2" t="s">
        <v>302</v>
      </c>
      <c r="H32" s="2" t="s">
        <v>347</v>
      </c>
      <c r="I32" s="2" t="s">
        <v>304</v>
      </c>
      <c r="J32" s="2" t="s">
        <v>361</v>
      </c>
      <c r="K32" s="4">
        <v>1.94</v>
      </c>
      <c r="L32" s="2" t="s">
        <v>79</v>
      </c>
      <c r="M32" s="4">
        <v>3</v>
      </c>
      <c r="N32" s="4">
        <v>0.55000000000000004</v>
      </c>
      <c r="O32" s="4">
        <v>334912</v>
      </c>
      <c r="P32" s="4">
        <v>110.73</v>
      </c>
      <c r="Q32" s="4">
        <v>0</v>
      </c>
      <c r="R32" s="4">
        <v>370.85</v>
      </c>
      <c r="S32" s="4">
        <v>7.0000000000000007E-2</v>
      </c>
      <c r="T32" s="4">
        <v>0.04</v>
      </c>
      <c r="U32" s="4">
        <v>0.01</v>
      </c>
    </row>
    <row r="33" spans="1:21" ht="12.95" customHeight="1" x14ac:dyDescent="0.2">
      <c r="A33" s="2" t="s">
        <v>2</v>
      </c>
      <c r="B33" s="2" t="s">
        <v>362</v>
      </c>
      <c r="C33" s="2" t="s">
        <v>363</v>
      </c>
      <c r="D33" s="2" t="s">
        <v>150</v>
      </c>
      <c r="E33" s="2" t="s">
        <v>300</v>
      </c>
      <c r="F33" s="2" t="s">
        <v>364</v>
      </c>
      <c r="G33" s="2" t="s">
        <v>365</v>
      </c>
      <c r="H33" s="2" t="s">
        <v>347</v>
      </c>
      <c r="I33" s="2" t="s">
        <v>304</v>
      </c>
      <c r="J33" s="2" t="s">
        <v>366</v>
      </c>
      <c r="K33" s="4">
        <v>3.93</v>
      </c>
      <c r="L33" s="2" t="s">
        <v>79</v>
      </c>
      <c r="M33" s="4">
        <v>0.65</v>
      </c>
      <c r="N33" s="4">
        <v>0.79</v>
      </c>
      <c r="O33" s="4">
        <v>1102507.17</v>
      </c>
      <c r="P33" s="4">
        <v>99.48</v>
      </c>
      <c r="Q33" s="4">
        <v>3.6</v>
      </c>
      <c r="R33" s="4">
        <v>1100.3699999999999</v>
      </c>
      <c r="S33" s="4">
        <v>0.09</v>
      </c>
      <c r="T33" s="4">
        <v>0.11</v>
      </c>
      <c r="U33" s="4">
        <v>0.03</v>
      </c>
    </row>
    <row r="34" spans="1:21" ht="12.95" customHeight="1" x14ac:dyDescent="0.2">
      <c r="A34" s="2" t="s">
        <v>2</v>
      </c>
      <c r="B34" s="2" t="s">
        <v>367</v>
      </c>
      <c r="C34" s="2" t="s">
        <v>368</v>
      </c>
      <c r="D34" s="2" t="s">
        <v>150</v>
      </c>
      <c r="E34" s="2" t="s">
        <v>300</v>
      </c>
      <c r="F34" s="2" t="s">
        <v>364</v>
      </c>
      <c r="G34" s="2" t="s">
        <v>365</v>
      </c>
      <c r="H34" s="2" t="s">
        <v>347</v>
      </c>
      <c r="I34" s="2" t="s">
        <v>304</v>
      </c>
      <c r="J34" s="2" t="s">
        <v>173</v>
      </c>
      <c r="K34" s="4">
        <v>5.03</v>
      </c>
      <c r="L34" s="2" t="s">
        <v>79</v>
      </c>
      <c r="M34" s="4">
        <v>1.64</v>
      </c>
      <c r="N34" s="4">
        <v>0.92</v>
      </c>
      <c r="O34" s="4">
        <v>629792</v>
      </c>
      <c r="P34" s="4">
        <v>104</v>
      </c>
      <c r="Q34" s="4">
        <v>0</v>
      </c>
      <c r="R34" s="4">
        <v>654.98</v>
      </c>
      <c r="S34" s="4">
        <v>0.05</v>
      </c>
      <c r="T34" s="4">
        <v>7.0000000000000007E-2</v>
      </c>
      <c r="U34" s="4">
        <v>0.02</v>
      </c>
    </row>
    <row r="35" spans="1:21" ht="12.95" customHeight="1" x14ac:dyDescent="0.2">
      <c r="A35" s="2" t="s">
        <v>2</v>
      </c>
      <c r="B35" s="2" t="s">
        <v>369</v>
      </c>
      <c r="C35" s="2" t="s">
        <v>370</v>
      </c>
      <c r="D35" s="2" t="s">
        <v>150</v>
      </c>
      <c r="E35" s="2" t="s">
        <v>300</v>
      </c>
      <c r="F35" s="2" t="s">
        <v>364</v>
      </c>
      <c r="G35" s="2" t="s">
        <v>365</v>
      </c>
      <c r="H35" s="2" t="s">
        <v>347</v>
      </c>
      <c r="I35" s="2" t="s">
        <v>371</v>
      </c>
      <c r="J35" s="2" t="s">
        <v>331</v>
      </c>
      <c r="K35" s="4">
        <v>6.41</v>
      </c>
      <c r="L35" s="2" t="s">
        <v>79</v>
      </c>
      <c r="M35" s="4">
        <v>1.34</v>
      </c>
      <c r="N35" s="4">
        <v>1.1399999999999999</v>
      </c>
      <c r="O35" s="4">
        <v>2278218</v>
      </c>
      <c r="P35" s="4">
        <v>101.65</v>
      </c>
      <c r="Q35" s="4">
        <v>0</v>
      </c>
      <c r="R35" s="4">
        <v>2315.81</v>
      </c>
      <c r="S35" s="4">
        <v>7.0000000000000007E-2</v>
      </c>
      <c r="T35" s="4">
        <v>0.24</v>
      </c>
      <c r="U35" s="4">
        <v>0.06</v>
      </c>
    </row>
    <row r="36" spans="1:21" ht="12.95" customHeight="1" x14ac:dyDescent="0.2">
      <c r="A36" s="2" t="s">
        <v>2</v>
      </c>
      <c r="B36" s="2" t="s">
        <v>372</v>
      </c>
      <c r="C36" s="2" t="s">
        <v>373</v>
      </c>
      <c r="D36" s="2" t="s">
        <v>150</v>
      </c>
      <c r="E36" s="2" t="s">
        <v>300</v>
      </c>
      <c r="F36" s="2" t="s">
        <v>334</v>
      </c>
      <c r="G36" s="2" t="s">
        <v>302</v>
      </c>
      <c r="H36" s="2" t="s">
        <v>347</v>
      </c>
      <c r="I36" s="2" t="s">
        <v>304</v>
      </c>
      <c r="J36" s="2" t="s">
        <v>374</v>
      </c>
      <c r="K36" s="4">
        <v>4.32</v>
      </c>
      <c r="L36" s="2" t="s">
        <v>79</v>
      </c>
      <c r="M36" s="4">
        <v>4.2</v>
      </c>
      <c r="N36" s="4">
        <v>0.56000000000000005</v>
      </c>
      <c r="O36" s="4">
        <v>606670</v>
      </c>
      <c r="P36" s="4">
        <v>119.26</v>
      </c>
      <c r="Q36" s="4">
        <v>0</v>
      </c>
      <c r="R36" s="4">
        <v>723.51</v>
      </c>
      <c r="S36" s="4">
        <v>0.06</v>
      </c>
      <c r="T36" s="4">
        <v>7.0000000000000007E-2</v>
      </c>
      <c r="U36" s="4">
        <v>0.02</v>
      </c>
    </row>
    <row r="37" spans="1:21" ht="12.95" customHeight="1" x14ac:dyDescent="0.2">
      <c r="A37" s="2" t="s">
        <v>2</v>
      </c>
      <c r="B37" s="2" t="s">
        <v>375</v>
      </c>
      <c r="C37" s="2" t="s">
        <v>376</v>
      </c>
      <c r="D37" s="2" t="s">
        <v>150</v>
      </c>
      <c r="E37" s="2" t="s">
        <v>300</v>
      </c>
      <c r="F37" s="2" t="s">
        <v>334</v>
      </c>
      <c r="G37" s="2" t="s">
        <v>302</v>
      </c>
      <c r="H37" s="2" t="s">
        <v>347</v>
      </c>
      <c r="I37" s="2" t="s">
        <v>304</v>
      </c>
      <c r="J37" s="2" t="s">
        <v>377</v>
      </c>
      <c r="K37" s="4">
        <v>3.45</v>
      </c>
      <c r="L37" s="2" t="s">
        <v>79</v>
      </c>
      <c r="M37" s="4">
        <v>4</v>
      </c>
      <c r="N37" s="4">
        <v>0.44</v>
      </c>
      <c r="O37" s="4">
        <v>14970100</v>
      </c>
      <c r="P37" s="4">
        <v>119.78</v>
      </c>
      <c r="Q37" s="4">
        <v>0</v>
      </c>
      <c r="R37" s="4">
        <v>17931.189999999999</v>
      </c>
      <c r="S37" s="4">
        <v>0.52</v>
      </c>
      <c r="T37" s="4">
        <v>1.85</v>
      </c>
      <c r="U37" s="4">
        <v>0.45</v>
      </c>
    </row>
    <row r="38" spans="1:21" ht="12.95" customHeight="1" x14ac:dyDescent="0.2">
      <c r="A38" s="2" t="s">
        <v>2</v>
      </c>
      <c r="B38" s="2" t="s">
        <v>378</v>
      </c>
      <c r="C38" s="2" t="s">
        <v>379</v>
      </c>
      <c r="D38" s="2" t="s">
        <v>150</v>
      </c>
      <c r="E38" s="2" t="s">
        <v>300</v>
      </c>
      <c r="F38" s="2" t="s">
        <v>334</v>
      </c>
      <c r="G38" s="2" t="s">
        <v>302</v>
      </c>
      <c r="H38" s="2" t="s">
        <v>347</v>
      </c>
      <c r="I38" s="2" t="s">
        <v>304</v>
      </c>
      <c r="J38" s="2" t="s">
        <v>380</v>
      </c>
      <c r="K38" s="4">
        <v>1.93</v>
      </c>
      <c r="L38" s="2" t="s">
        <v>79</v>
      </c>
      <c r="M38" s="4">
        <v>4.0999999999999996</v>
      </c>
      <c r="N38" s="4">
        <v>0.62</v>
      </c>
      <c r="O38" s="4">
        <v>4184137.4</v>
      </c>
      <c r="P38" s="4">
        <v>130.86000000000001</v>
      </c>
      <c r="Q38" s="4">
        <v>0</v>
      </c>
      <c r="R38" s="4">
        <v>5475.36</v>
      </c>
      <c r="S38" s="4">
        <v>0.13</v>
      </c>
      <c r="T38" s="4">
        <v>0.56000000000000005</v>
      </c>
      <c r="U38" s="4">
        <v>0.14000000000000001</v>
      </c>
    </row>
    <row r="39" spans="1:21" ht="12.95" customHeight="1" x14ac:dyDescent="0.2">
      <c r="A39" s="2" t="s">
        <v>2</v>
      </c>
      <c r="B39" s="2" t="s">
        <v>381</v>
      </c>
      <c r="C39" s="2" t="s">
        <v>382</v>
      </c>
      <c r="D39" s="2" t="s">
        <v>150</v>
      </c>
      <c r="E39" s="2" t="s">
        <v>300</v>
      </c>
      <c r="F39" s="2" t="s">
        <v>334</v>
      </c>
      <c r="G39" s="2" t="s">
        <v>302</v>
      </c>
      <c r="H39" s="2" t="s">
        <v>347</v>
      </c>
      <c r="I39" s="2" t="s">
        <v>304</v>
      </c>
      <c r="J39" s="2" t="s">
        <v>383</v>
      </c>
      <c r="K39" s="4">
        <v>0.22</v>
      </c>
      <c r="L39" s="2" t="s">
        <v>79</v>
      </c>
      <c r="M39" s="4">
        <v>4.7</v>
      </c>
      <c r="N39" s="4">
        <v>2.9</v>
      </c>
      <c r="O39" s="4">
        <v>29140.81</v>
      </c>
      <c r="P39" s="4">
        <v>124.09</v>
      </c>
      <c r="Q39" s="4">
        <v>0</v>
      </c>
      <c r="R39" s="4">
        <v>36.159999999999997</v>
      </c>
      <c r="S39" s="4">
        <v>0.02</v>
      </c>
      <c r="T39" s="4">
        <v>0</v>
      </c>
      <c r="U39" s="4">
        <v>0</v>
      </c>
    </row>
    <row r="40" spans="1:21" ht="12.95" customHeight="1" x14ac:dyDescent="0.2">
      <c r="A40" s="2" t="s">
        <v>2</v>
      </c>
      <c r="B40" s="2" t="s">
        <v>384</v>
      </c>
      <c r="C40" s="2" t="s">
        <v>385</v>
      </c>
      <c r="D40" s="2" t="s">
        <v>150</v>
      </c>
      <c r="E40" s="2" t="s">
        <v>300</v>
      </c>
      <c r="F40" s="2" t="s">
        <v>386</v>
      </c>
      <c r="G40" s="2" t="s">
        <v>387</v>
      </c>
      <c r="H40" s="2" t="s">
        <v>347</v>
      </c>
      <c r="I40" s="2" t="s">
        <v>304</v>
      </c>
      <c r="J40" s="2" t="s">
        <v>173</v>
      </c>
      <c r="K40" s="4">
        <v>1.74</v>
      </c>
      <c r="L40" s="2" t="s">
        <v>79</v>
      </c>
      <c r="M40" s="4">
        <v>2</v>
      </c>
      <c r="N40" s="4">
        <v>0.63</v>
      </c>
      <c r="O40" s="4">
        <v>176359.98</v>
      </c>
      <c r="P40" s="4">
        <v>100.67</v>
      </c>
      <c r="Q40" s="4">
        <v>26.23</v>
      </c>
      <c r="R40" s="4">
        <v>178.06</v>
      </c>
      <c r="S40" s="4">
        <v>0.06</v>
      </c>
      <c r="T40" s="4">
        <v>0.02</v>
      </c>
      <c r="U40" s="4">
        <v>0</v>
      </c>
    </row>
    <row r="41" spans="1:21" ht="12.95" customHeight="1" x14ac:dyDescent="0.2">
      <c r="A41" s="2" t="s">
        <v>2</v>
      </c>
      <c r="B41" s="2" t="s">
        <v>388</v>
      </c>
      <c r="C41" s="2" t="s">
        <v>389</v>
      </c>
      <c r="D41" s="2" t="s">
        <v>150</v>
      </c>
      <c r="E41" s="2" t="s">
        <v>300</v>
      </c>
      <c r="F41" s="2" t="s">
        <v>390</v>
      </c>
      <c r="G41" s="2" t="s">
        <v>365</v>
      </c>
      <c r="H41" s="2" t="s">
        <v>391</v>
      </c>
      <c r="I41" s="2" t="s">
        <v>304</v>
      </c>
      <c r="J41" s="2" t="s">
        <v>392</v>
      </c>
      <c r="K41" s="4">
        <v>2.77</v>
      </c>
      <c r="L41" s="2" t="s">
        <v>79</v>
      </c>
      <c r="M41" s="4">
        <v>3</v>
      </c>
      <c r="N41" s="4">
        <v>0.63</v>
      </c>
      <c r="O41" s="4">
        <v>335259.09999999998</v>
      </c>
      <c r="P41" s="4">
        <v>107.4</v>
      </c>
      <c r="Q41" s="4">
        <v>0</v>
      </c>
      <c r="R41" s="4">
        <v>360.07</v>
      </c>
      <c r="S41" s="4">
        <v>0.05</v>
      </c>
      <c r="T41" s="4">
        <v>0.04</v>
      </c>
      <c r="U41" s="4">
        <v>0.01</v>
      </c>
    </row>
    <row r="42" spans="1:21" ht="12.95" customHeight="1" x14ac:dyDescent="0.2">
      <c r="A42" s="2" t="s">
        <v>2</v>
      </c>
      <c r="B42" s="2" t="s">
        <v>393</v>
      </c>
      <c r="C42" s="2" t="s">
        <v>394</v>
      </c>
      <c r="D42" s="2" t="s">
        <v>150</v>
      </c>
      <c r="E42" s="2" t="s">
        <v>300</v>
      </c>
      <c r="F42" s="2" t="s">
        <v>395</v>
      </c>
      <c r="G42" s="2" t="s">
        <v>365</v>
      </c>
      <c r="H42" s="2" t="s">
        <v>391</v>
      </c>
      <c r="I42" s="2" t="s">
        <v>371</v>
      </c>
      <c r="J42" s="2" t="s">
        <v>396</v>
      </c>
      <c r="K42" s="4">
        <v>1.68</v>
      </c>
      <c r="L42" s="2" t="s">
        <v>79</v>
      </c>
      <c r="M42" s="4">
        <v>4.9000000000000004</v>
      </c>
      <c r="N42" s="4">
        <v>0.99</v>
      </c>
      <c r="O42" s="4">
        <v>3413069.4</v>
      </c>
      <c r="P42" s="4">
        <v>118.42</v>
      </c>
      <c r="Q42" s="4">
        <v>0</v>
      </c>
      <c r="R42" s="4">
        <v>4041.76</v>
      </c>
      <c r="S42" s="4">
        <v>0.86</v>
      </c>
      <c r="T42" s="4">
        <v>0.42</v>
      </c>
      <c r="U42" s="4">
        <v>0.1</v>
      </c>
    </row>
    <row r="43" spans="1:21" ht="12.95" customHeight="1" x14ac:dyDescent="0.2">
      <c r="A43" s="2" t="s">
        <v>2</v>
      </c>
      <c r="B43" s="2" t="s">
        <v>397</v>
      </c>
      <c r="C43" s="2" t="s">
        <v>398</v>
      </c>
      <c r="D43" s="2" t="s">
        <v>150</v>
      </c>
      <c r="E43" s="2" t="s">
        <v>300</v>
      </c>
      <c r="F43" s="2" t="s">
        <v>395</v>
      </c>
      <c r="G43" s="2" t="s">
        <v>365</v>
      </c>
      <c r="H43" s="2" t="s">
        <v>391</v>
      </c>
      <c r="I43" s="2" t="s">
        <v>371</v>
      </c>
      <c r="J43" s="2" t="s">
        <v>173</v>
      </c>
      <c r="K43" s="4">
        <v>7.22</v>
      </c>
      <c r="L43" s="2" t="s">
        <v>79</v>
      </c>
      <c r="M43" s="4">
        <v>3.2</v>
      </c>
      <c r="N43" s="4">
        <v>1.73</v>
      </c>
      <c r="O43" s="4">
        <v>441957</v>
      </c>
      <c r="P43" s="4">
        <v>111.69</v>
      </c>
      <c r="Q43" s="4">
        <v>0</v>
      </c>
      <c r="R43" s="4">
        <v>493.62</v>
      </c>
      <c r="S43" s="4">
        <v>0.04</v>
      </c>
      <c r="T43" s="4">
        <v>0.05</v>
      </c>
      <c r="U43" s="4">
        <v>0.01</v>
      </c>
    </row>
    <row r="44" spans="1:21" ht="12.95" customHeight="1" x14ac:dyDescent="0.2">
      <c r="A44" s="2" t="s">
        <v>2</v>
      </c>
      <c r="B44" s="2" t="s">
        <v>399</v>
      </c>
      <c r="C44" s="2" t="s">
        <v>400</v>
      </c>
      <c r="D44" s="2" t="s">
        <v>150</v>
      </c>
      <c r="E44" s="2" t="s">
        <v>300</v>
      </c>
      <c r="F44" s="2" t="s">
        <v>395</v>
      </c>
      <c r="G44" s="2" t="s">
        <v>365</v>
      </c>
      <c r="H44" s="2" t="s">
        <v>391</v>
      </c>
      <c r="I44" s="2" t="s">
        <v>304</v>
      </c>
      <c r="J44" s="2" t="s">
        <v>383</v>
      </c>
      <c r="K44" s="4">
        <v>1.24</v>
      </c>
      <c r="L44" s="2" t="s">
        <v>79</v>
      </c>
      <c r="M44" s="4">
        <v>4.95</v>
      </c>
      <c r="N44" s="4">
        <v>0.79</v>
      </c>
      <c r="O44" s="4">
        <v>130718</v>
      </c>
      <c r="P44" s="4">
        <v>125.44</v>
      </c>
      <c r="Q44" s="4">
        <v>0</v>
      </c>
      <c r="R44" s="4">
        <v>163.97</v>
      </c>
      <c r="S44" s="4">
        <v>0.05</v>
      </c>
      <c r="T44" s="4">
        <v>0.02</v>
      </c>
      <c r="U44" s="4">
        <v>0</v>
      </c>
    </row>
    <row r="45" spans="1:21" ht="12.95" customHeight="1" x14ac:dyDescent="0.2">
      <c r="A45" s="2" t="s">
        <v>2</v>
      </c>
      <c r="B45" s="2" t="s">
        <v>401</v>
      </c>
      <c r="C45" s="2" t="s">
        <v>402</v>
      </c>
      <c r="D45" s="2" t="s">
        <v>150</v>
      </c>
      <c r="E45" s="2" t="s">
        <v>300</v>
      </c>
      <c r="F45" s="2" t="s">
        <v>395</v>
      </c>
      <c r="G45" s="2" t="s">
        <v>365</v>
      </c>
      <c r="H45" s="2" t="s">
        <v>391</v>
      </c>
      <c r="I45" s="2" t="s">
        <v>371</v>
      </c>
      <c r="J45" s="2" t="s">
        <v>403</v>
      </c>
      <c r="K45" s="4">
        <v>3.35</v>
      </c>
      <c r="L45" s="2" t="s">
        <v>79</v>
      </c>
      <c r="M45" s="4">
        <v>4.8</v>
      </c>
      <c r="N45" s="4">
        <v>0.66</v>
      </c>
      <c r="O45" s="4">
        <v>688905</v>
      </c>
      <c r="P45" s="4">
        <v>116.8</v>
      </c>
      <c r="Q45" s="4">
        <v>0</v>
      </c>
      <c r="R45" s="4">
        <v>804.64</v>
      </c>
      <c r="S45" s="4">
        <v>0.05</v>
      </c>
      <c r="T45" s="4">
        <v>0.08</v>
      </c>
      <c r="U45" s="4">
        <v>0.02</v>
      </c>
    </row>
    <row r="46" spans="1:21" ht="12.95" customHeight="1" x14ac:dyDescent="0.2">
      <c r="A46" s="2" t="s">
        <v>2</v>
      </c>
      <c r="B46" s="2" t="s">
        <v>404</v>
      </c>
      <c r="C46" s="2" t="s">
        <v>405</v>
      </c>
      <c r="D46" s="2" t="s">
        <v>150</v>
      </c>
      <c r="E46" s="2" t="s">
        <v>300</v>
      </c>
      <c r="F46" s="2" t="s">
        <v>390</v>
      </c>
      <c r="G46" s="2" t="s">
        <v>365</v>
      </c>
      <c r="H46" s="2" t="s">
        <v>391</v>
      </c>
      <c r="I46" s="2" t="s">
        <v>304</v>
      </c>
      <c r="J46" s="2" t="s">
        <v>173</v>
      </c>
      <c r="K46" s="4">
        <v>2.13</v>
      </c>
      <c r="L46" s="2" t="s">
        <v>79</v>
      </c>
      <c r="M46" s="4">
        <v>1.64</v>
      </c>
      <c r="N46" s="4">
        <v>1.05</v>
      </c>
      <c r="O46" s="4">
        <v>292203.03999999998</v>
      </c>
      <c r="P46" s="4">
        <v>101.4</v>
      </c>
      <c r="Q46" s="4">
        <v>0</v>
      </c>
      <c r="R46" s="4">
        <v>296.29000000000002</v>
      </c>
      <c r="S46" s="4">
        <v>0.05</v>
      </c>
      <c r="T46" s="4">
        <v>0.03</v>
      </c>
      <c r="U46" s="4">
        <v>0.01</v>
      </c>
    </row>
    <row r="47" spans="1:21" ht="12.95" customHeight="1" x14ac:dyDescent="0.2">
      <c r="A47" s="2" t="s">
        <v>2</v>
      </c>
      <c r="B47" s="2" t="s">
        <v>406</v>
      </c>
      <c r="C47" s="2" t="s">
        <v>407</v>
      </c>
      <c r="D47" s="2" t="s">
        <v>150</v>
      </c>
      <c r="E47" s="2" t="s">
        <v>300</v>
      </c>
      <c r="F47" s="2" t="s">
        <v>390</v>
      </c>
      <c r="G47" s="2" t="s">
        <v>365</v>
      </c>
      <c r="H47" s="2" t="s">
        <v>391</v>
      </c>
      <c r="I47" s="2" t="s">
        <v>304</v>
      </c>
      <c r="J47" s="2" t="s">
        <v>173</v>
      </c>
      <c r="K47" s="4">
        <v>6.28</v>
      </c>
      <c r="L47" s="2" t="s">
        <v>79</v>
      </c>
      <c r="M47" s="4">
        <v>2.34</v>
      </c>
      <c r="N47" s="4">
        <v>1.51</v>
      </c>
      <c r="O47" s="4">
        <v>7276263.4400000004</v>
      </c>
      <c r="P47" s="4">
        <v>106.65</v>
      </c>
      <c r="Q47" s="4">
        <v>0</v>
      </c>
      <c r="R47" s="4">
        <v>7760.13</v>
      </c>
      <c r="S47" s="4">
        <v>0.42</v>
      </c>
      <c r="T47" s="4">
        <v>0.8</v>
      </c>
      <c r="U47" s="4">
        <v>0.19</v>
      </c>
    </row>
    <row r="48" spans="1:21" ht="12.95" customHeight="1" x14ac:dyDescent="0.2">
      <c r="A48" s="2" t="s">
        <v>2</v>
      </c>
      <c r="B48" s="2" t="s">
        <v>408</v>
      </c>
      <c r="C48" s="2" t="s">
        <v>409</v>
      </c>
      <c r="D48" s="2" t="s">
        <v>150</v>
      </c>
      <c r="E48" s="2" t="s">
        <v>300</v>
      </c>
      <c r="F48" s="2" t="s">
        <v>390</v>
      </c>
      <c r="G48" s="2" t="s">
        <v>365</v>
      </c>
      <c r="H48" s="2" t="s">
        <v>391</v>
      </c>
      <c r="I48" s="2" t="s">
        <v>304</v>
      </c>
      <c r="J48" s="2" t="s">
        <v>410</v>
      </c>
      <c r="K48" s="4">
        <v>0.41</v>
      </c>
      <c r="L48" s="2" t="s">
        <v>79</v>
      </c>
      <c r="M48" s="4">
        <v>3.2</v>
      </c>
      <c r="N48" s="4">
        <v>2.9</v>
      </c>
      <c r="O48" s="4">
        <v>173131.88</v>
      </c>
      <c r="P48" s="4">
        <v>104.67</v>
      </c>
      <c r="Q48" s="4">
        <v>0</v>
      </c>
      <c r="R48" s="4">
        <v>181.22</v>
      </c>
      <c r="S48" s="4">
        <v>0.05</v>
      </c>
      <c r="T48" s="4">
        <v>0.02</v>
      </c>
      <c r="U48" s="4">
        <v>0</v>
      </c>
    </row>
    <row r="49" spans="1:21" ht="12.95" customHeight="1" x14ac:dyDescent="0.2">
      <c r="A49" s="2" t="s">
        <v>2</v>
      </c>
      <c r="B49" s="2" t="s">
        <v>411</v>
      </c>
      <c r="C49" s="2" t="s">
        <v>412</v>
      </c>
      <c r="D49" s="2" t="s">
        <v>150</v>
      </c>
      <c r="E49" s="2" t="s">
        <v>300</v>
      </c>
      <c r="F49" s="2" t="s">
        <v>413</v>
      </c>
      <c r="G49" s="2" t="s">
        <v>387</v>
      </c>
      <c r="H49" s="2" t="s">
        <v>391</v>
      </c>
      <c r="I49" s="2" t="s">
        <v>371</v>
      </c>
      <c r="J49" s="2" t="s">
        <v>173</v>
      </c>
      <c r="K49" s="4">
        <v>6.47</v>
      </c>
      <c r="L49" s="2" t="s">
        <v>79</v>
      </c>
      <c r="M49" s="4">
        <v>2.2200000000000002</v>
      </c>
      <c r="N49" s="4">
        <v>1.27</v>
      </c>
      <c r="O49" s="4">
        <v>4949273.8</v>
      </c>
      <c r="P49" s="4">
        <v>106.71</v>
      </c>
      <c r="Q49" s="4">
        <v>0</v>
      </c>
      <c r="R49" s="4">
        <v>5281.37</v>
      </c>
      <c r="S49" s="4">
        <v>0.56000000000000005</v>
      </c>
      <c r="T49" s="4">
        <v>0.54</v>
      </c>
      <c r="U49" s="4">
        <v>0.13</v>
      </c>
    </row>
    <row r="50" spans="1:21" ht="12.95" customHeight="1" x14ac:dyDescent="0.2">
      <c r="A50" s="2" t="s">
        <v>2</v>
      </c>
      <c r="B50" s="2" t="s">
        <v>414</v>
      </c>
      <c r="C50" s="2" t="s">
        <v>415</v>
      </c>
      <c r="D50" s="2" t="s">
        <v>150</v>
      </c>
      <c r="E50" s="2" t="s">
        <v>300</v>
      </c>
      <c r="F50" s="2" t="s">
        <v>413</v>
      </c>
      <c r="G50" s="2" t="s">
        <v>387</v>
      </c>
      <c r="H50" s="2" t="s">
        <v>391</v>
      </c>
      <c r="I50" s="2" t="s">
        <v>371</v>
      </c>
      <c r="J50" s="2" t="s">
        <v>416</v>
      </c>
      <c r="K50" s="4">
        <v>3.01</v>
      </c>
      <c r="L50" s="2" t="s">
        <v>79</v>
      </c>
      <c r="M50" s="4">
        <v>3.7</v>
      </c>
      <c r="N50" s="4">
        <v>0.59</v>
      </c>
      <c r="O50" s="4">
        <v>18006848</v>
      </c>
      <c r="P50" s="4">
        <v>113.82</v>
      </c>
      <c r="Q50" s="4">
        <v>0</v>
      </c>
      <c r="R50" s="4">
        <v>20495.39</v>
      </c>
      <c r="S50" s="4">
        <v>0.6</v>
      </c>
      <c r="T50" s="4">
        <v>2.11</v>
      </c>
      <c r="U50" s="4">
        <v>0.51</v>
      </c>
    </row>
    <row r="51" spans="1:21" ht="12.95" customHeight="1" x14ac:dyDescent="0.2">
      <c r="A51" s="2" t="s">
        <v>2</v>
      </c>
      <c r="B51" s="2" t="s">
        <v>417</v>
      </c>
      <c r="C51" s="2" t="s">
        <v>418</v>
      </c>
      <c r="D51" s="2" t="s">
        <v>150</v>
      </c>
      <c r="E51" s="2" t="s">
        <v>300</v>
      </c>
      <c r="F51" s="2" t="s">
        <v>419</v>
      </c>
      <c r="G51" s="2" t="s">
        <v>302</v>
      </c>
      <c r="H51" s="2" t="s">
        <v>391</v>
      </c>
      <c r="I51" s="2" t="s">
        <v>304</v>
      </c>
      <c r="J51" s="2" t="s">
        <v>420</v>
      </c>
      <c r="K51" s="4">
        <v>3.02</v>
      </c>
      <c r="L51" s="2" t="s">
        <v>79</v>
      </c>
      <c r="M51" s="4">
        <v>3.85</v>
      </c>
      <c r="N51" s="4">
        <v>0.61</v>
      </c>
      <c r="O51" s="4">
        <v>1844491</v>
      </c>
      <c r="P51" s="4">
        <v>119.06</v>
      </c>
      <c r="Q51" s="4">
        <v>0</v>
      </c>
      <c r="R51" s="4">
        <v>2196.0500000000002</v>
      </c>
      <c r="S51" s="4">
        <v>0.43</v>
      </c>
      <c r="T51" s="4">
        <v>0.23</v>
      </c>
      <c r="U51" s="4">
        <v>0.05</v>
      </c>
    </row>
    <row r="52" spans="1:21" ht="12.95" customHeight="1" x14ac:dyDescent="0.2">
      <c r="A52" s="2" t="s">
        <v>2</v>
      </c>
      <c r="B52" s="2" t="s">
        <v>421</v>
      </c>
      <c r="C52" s="2" t="s">
        <v>422</v>
      </c>
      <c r="D52" s="2" t="s">
        <v>150</v>
      </c>
      <c r="E52" s="2" t="s">
        <v>300</v>
      </c>
      <c r="F52" s="2" t="s">
        <v>423</v>
      </c>
      <c r="G52" s="2" t="s">
        <v>302</v>
      </c>
      <c r="H52" s="2" t="s">
        <v>391</v>
      </c>
      <c r="I52" s="2" t="s">
        <v>304</v>
      </c>
      <c r="J52" s="2" t="s">
        <v>424</v>
      </c>
      <c r="K52" s="4">
        <v>6</v>
      </c>
      <c r="L52" s="2" t="s">
        <v>79</v>
      </c>
      <c r="M52" s="4">
        <v>1.5</v>
      </c>
      <c r="N52" s="4">
        <v>1.06</v>
      </c>
      <c r="O52" s="4">
        <v>306051.77</v>
      </c>
      <c r="P52" s="4">
        <v>103.52</v>
      </c>
      <c r="Q52" s="4">
        <v>0</v>
      </c>
      <c r="R52" s="4">
        <v>316.82</v>
      </c>
      <c r="S52" s="4">
        <v>0.05</v>
      </c>
      <c r="T52" s="4">
        <v>0.03</v>
      </c>
      <c r="U52" s="4">
        <v>0.01</v>
      </c>
    </row>
    <row r="53" spans="1:21" ht="12.95" customHeight="1" x14ac:dyDescent="0.2">
      <c r="A53" s="2" t="s">
        <v>2</v>
      </c>
      <c r="B53" s="2" t="s">
        <v>425</v>
      </c>
      <c r="C53" s="2" t="s">
        <v>426</v>
      </c>
      <c r="D53" s="2" t="s">
        <v>150</v>
      </c>
      <c r="E53" s="2" t="s">
        <v>300</v>
      </c>
      <c r="F53" s="2" t="s">
        <v>423</v>
      </c>
      <c r="G53" s="2" t="s">
        <v>302</v>
      </c>
      <c r="H53" s="2" t="s">
        <v>391</v>
      </c>
      <c r="I53" s="2" t="s">
        <v>304</v>
      </c>
      <c r="J53" s="2" t="s">
        <v>427</v>
      </c>
      <c r="K53" s="4">
        <v>3.22</v>
      </c>
      <c r="L53" s="2" t="s">
        <v>79</v>
      </c>
      <c r="M53" s="4">
        <v>3.55</v>
      </c>
      <c r="N53" s="4">
        <v>0.62</v>
      </c>
      <c r="O53" s="4">
        <v>217269.74</v>
      </c>
      <c r="P53" s="4">
        <v>117.74</v>
      </c>
      <c r="Q53" s="4">
        <v>0</v>
      </c>
      <c r="R53" s="4">
        <v>255.81</v>
      </c>
      <c r="S53" s="4">
        <v>0.05</v>
      </c>
      <c r="T53" s="4">
        <v>0.03</v>
      </c>
      <c r="U53" s="4">
        <v>0.01</v>
      </c>
    </row>
    <row r="54" spans="1:21" ht="12.95" customHeight="1" x14ac:dyDescent="0.2">
      <c r="A54" s="2" t="s">
        <v>2</v>
      </c>
      <c r="B54" s="2" t="s">
        <v>428</v>
      </c>
      <c r="C54" s="2" t="s">
        <v>429</v>
      </c>
      <c r="D54" s="2" t="s">
        <v>150</v>
      </c>
      <c r="E54" s="2" t="s">
        <v>300</v>
      </c>
      <c r="F54" s="2" t="s">
        <v>423</v>
      </c>
      <c r="G54" s="2" t="s">
        <v>302</v>
      </c>
      <c r="H54" s="2" t="s">
        <v>391</v>
      </c>
      <c r="I54" s="2" t="s">
        <v>304</v>
      </c>
      <c r="J54" s="2" t="s">
        <v>430</v>
      </c>
      <c r="K54" s="4">
        <v>1.63</v>
      </c>
      <c r="L54" s="2" t="s">
        <v>79</v>
      </c>
      <c r="M54" s="4">
        <v>4.6500000000000004</v>
      </c>
      <c r="N54" s="4">
        <v>0.48</v>
      </c>
      <c r="O54" s="4">
        <v>265846.82</v>
      </c>
      <c r="P54" s="4">
        <v>131.83000000000001</v>
      </c>
      <c r="Q54" s="4">
        <v>0</v>
      </c>
      <c r="R54" s="4">
        <v>350.47</v>
      </c>
      <c r="S54" s="4">
        <v>0.05</v>
      </c>
      <c r="T54" s="4">
        <v>0.04</v>
      </c>
      <c r="U54" s="4">
        <v>0.01</v>
      </c>
    </row>
    <row r="55" spans="1:21" ht="12.95" customHeight="1" x14ac:dyDescent="0.2">
      <c r="A55" s="2" t="s">
        <v>2</v>
      </c>
      <c r="B55" s="2" t="s">
        <v>431</v>
      </c>
      <c r="C55" s="2" t="s">
        <v>432</v>
      </c>
      <c r="D55" s="2" t="s">
        <v>150</v>
      </c>
      <c r="E55" s="2" t="s">
        <v>300</v>
      </c>
      <c r="F55" s="2" t="s">
        <v>346</v>
      </c>
      <c r="G55" s="2" t="s">
        <v>302</v>
      </c>
      <c r="H55" s="2" t="s">
        <v>391</v>
      </c>
      <c r="I55" s="2" t="s">
        <v>371</v>
      </c>
      <c r="J55" s="2" t="s">
        <v>433</v>
      </c>
      <c r="K55" s="4">
        <v>1.74</v>
      </c>
      <c r="L55" s="2" t="s">
        <v>79</v>
      </c>
      <c r="M55" s="4">
        <v>2.8</v>
      </c>
      <c r="N55" s="4">
        <v>0.57999999999999996</v>
      </c>
      <c r="O55" s="4">
        <v>765657</v>
      </c>
      <c r="P55" s="4">
        <v>105.72</v>
      </c>
      <c r="Q55" s="4">
        <v>0</v>
      </c>
      <c r="R55" s="4">
        <v>809.45</v>
      </c>
      <c r="S55" s="4">
        <v>0.08</v>
      </c>
      <c r="T55" s="4">
        <v>0.08</v>
      </c>
      <c r="U55" s="4">
        <v>0.02</v>
      </c>
    </row>
    <row r="56" spans="1:21" ht="12.95" customHeight="1" x14ac:dyDescent="0.2">
      <c r="A56" s="2" t="s">
        <v>2</v>
      </c>
      <c r="B56" s="2" t="s">
        <v>434</v>
      </c>
      <c r="C56" s="2" t="s">
        <v>435</v>
      </c>
      <c r="D56" s="2" t="s">
        <v>150</v>
      </c>
      <c r="E56" s="2" t="s">
        <v>300</v>
      </c>
      <c r="F56" s="2" t="s">
        <v>346</v>
      </c>
      <c r="G56" s="2" t="s">
        <v>302</v>
      </c>
      <c r="H56" s="2" t="s">
        <v>391</v>
      </c>
      <c r="I56" s="2" t="s">
        <v>371</v>
      </c>
      <c r="J56" s="2" t="s">
        <v>436</v>
      </c>
      <c r="K56" s="4">
        <v>1.78</v>
      </c>
      <c r="L56" s="2" t="s">
        <v>79</v>
      </c>
      <c r="M56" s="4">
        <v>3.1</v>
      </c>
      <c r="N56" s="4">
        <v>0.56000000000000005</v>
      </c>
      <c r="O56" s="4">
        <v>1269162.6000000001</v>
      </c>
      <c r="P56" s="4">
        <v>111.86</v>
      </c>
      <c r="Q56" s="4">
        <v>0</v>
      </c>
      <c r="R56" s="4">
        <v>1419.69</v>
      </c>
      <c r="S56" s="4">
        <v>0.18</v>
      </c>
      <c r="T56" s="4">
        <v>0.15</v>
      </c>
      <c r="U56" s="4">
        <v>0.04</v>
      </c>
    </row>
    <row r="57" spans="1:21" ht="12.95" customHeight="1" x14ac:dyDescent="0.2">
      <c r="A57" s="2" t="s">
        <v>2</v>
      </c>
      <c r="B57" s="2" t="s">
        <v>437</v>
      </c>
      <c r="C57" s="2" t="s">
        <v>438</v>
      </c>
      <c r="D57" s="2" t="s">
        <v>150</v>
      </c>
      <c r="E57" s="2" t="s">
        <v>300</v>
      </c>
      <c r="F57" s="2" t="s">
        <v>439</v>
      </c>
      <c r="G57" s="2" t="s">
        <v>440</v>
      </c>
      <c r="H57" s="2" t="s">
        <v>391</v>
      </c>
      <c r="I57" s="2" t="s">
        <v>304</v>
      </c>
      <c r="J57" s="2" t="s">
        <v>441</v>
      </c>
      <c r="K57" s="4">
        <v>2.15</v>
      </c>
      <c r="L57" s="2" t="s">
        <v>79</v>
      </c>
      <c r="M57" s="4">
        <v>4.6500000000000004</v>
      </c>
      <c r="N57" s="4">
        <v>0.78</v>
      </c>
      <c r="O57" s="4">
        <v>6241210.6799999997</v>
      </c>
      <c r="P57" s="4">
        <v>133.72</v>
      </c>
      <c r="Q57" s="4">
        <v>0</v>
      </c>
      <c r="R57" s="4">
        <v>8345.75</v>
      </c>
      <c r="S57" s="4">
        <v>4.93</v>
      </c>
      <c r="T57" s="4">
        <v>0.86</v>
      </c>
      <c r="U57" s="4">
        <v>0.21</v>
      </c>
    </row>
    <row r="58" spans="1:21" ht="12.95" customHeight="1" x14ac:dyDescent="0.2">
      <c r="A58" s="2" t="s">
        <v>2</v>
      </c>
      <c r="B58" s="2" t="s">
        <v>442</v>
      </c>
      <c r="C58" s="2" t="s">
        <v>443</v>
      </c>
      <c r="D58" s="2" t="s">
        <v>150</v>
      </c>
      <c r="E58" s="2" t="s">
        <v>300</v>
      </c>
      <c r="F58" s="2" t="s">
        <v>444</v>
      </c>
      <c r="G58" s="2" t="s">
        <v>445</v>
      </c>
      <c r="H58" s="2" t="s">
        <v>391</v>
      </c>
      <c r="I58" s="2" t="s">
        <v>304</v>
      </c>
      <c r="J58" s="2" t="s">
        <v>392</v>
      </c>
      <c r="K58" s="4">
        <v>6.86</v>
      </c>
      <c r="L58" s="2" t="s">
        <v>79</v>
      </c>
      <c r="M58" s="4">
        <v>4.5</v>
      </c>
      <c r="N58" s="4">
        <v>1.41</v>
      </c>
      <c r="O58" s="4">
        <v>462887</v>
      </c>
      <c r="P58" s="4">
        <v>123.78</v>
      </c>
      <c r="Q58" s="4">
        <v>0</v>
      </c>
      <c r="R58" s="4">
        <v>572.96</v>
      </c>
      <c r="S58" s="4">
        <v>0.05</v>
      </c>
      <c r="T58" s="4">
        <v>0.06</v>
      </c>
      <c r="U58" s="4">
        <v>0.01</v>
      </c>
    </row>
    <row r="59" spans="1:21" ht="12.95" customHeight="1" x14ac:dyDescent="0.2">
      <c r="A59" s="2" t="s">
        <v>2</v>
      </c>
      <c r="B59" s="2" t="s">
        <v>446</v>
      </c>
      <c r="C59" s="2" t="s">
        <v>447</v>
      </c>
      <c r="D59" s="2" t="s">
        <v>150</v>
      </c>
      <c r="E59" s="2" t="s">
        <v>300</v>
      </c>
      <c r="F59" s="2" t="s">
        <v>444</v>
      </c>
      <c r="G59" s="2" t="s">
        <v>445</v>
      </c>
      <c r="H59" s="2" t="s">
        <v>391</v>
      </c>
      <c r="I59" s="2" t="s">
        <v>371</v>
      </c>
      <c r="J59" s="2" t="s">
        <v>403</v>
      </c>
      <c r="K59" s="4">
        <v>8.68</v>
      </c>
      <c r="L59" s="2" t="s">
        <v>79</v>
      </c>
      <c r="M59" s="4">
        <v>3.85</v>
      </c>
      <c r="N59" s="4">
        <v>1.7</v>
      </c>
      <c r="O59" s="4">
        <v>1495095.36</v>
      </c>
      <c r="P59" s="4">
        <v>119.69</v>
      </c>
      <c r="Q59" s="4">
        <v>28.76</v>
      </c>
      <c r="R59" s="4">
        <v>1818.24</v>
      </c>
      <c r="S59" s="4">
        <v>0.05</v>
      </c>
      <c r="T59" s="4">
        <v>0.19</v>
      </c>
      <c r="U59" s="4">
        <v>0.04</v>
      </c>
    </row>
    <row r="60" spans="1:21" ht="12.95" customHeight="1" x14ac:dyDescent="0.2">
      <c r="A60" s="2" t="s">
        <v>2</v>
      </c>
      <c r="B60" s="2" t="s">
        <v>448</v>
      </c>
      <c r="C60" s="2" t="s">
        <v>449</v>
      </c>
      <c r="D60" s="2" t="s">
        <v>150</v>
      </c>
      <c r="E60" s="2" t="s">
        <v>300</v>
      </c>
      <c r="F60" s="2" t="s">
        <v>450</v>
      </c>
      <c r="G60" s="2" t="s">
        <v>440</v>
      </c>
      <c r="H60" s="2" t="s">
        <v>391</v>
      </c>
      <c r="I60" s="2" t="s">
        <v>304</v>
      </c>
      <c r="J60" s="2" t="s">
        <v>153</v>
      </c>
      <c r="K60" s="4">
        <v>2.1</v>
      </c>
      <c r="L60" s="2" t="s">
        <v>79</v>
      </c>
      <c r="M60" s="4">
        <v>4.8899999999999997</v>
      </c>
      <c r="N60" s="4">
        <v>0.76</v>
      </c>
      <c r="O60" s="4">
        <v>24018.47</v>
      </c>
      <c r="P60" s="4">
        <v>129.99</v>
      </c>
      <c r="Q60" s="4">
        <v>0</v>
      </c>
      <c r="R60" s="4">
        <v>31.22</v>
      </c>
      <c r="S60" s="4">
        <v>0.03</v>
      </c>
      <c r="T60" s="4">
        <v>0</v>
      </c>
      <c r="U60" s="4">
        <v>0</v>
      </c>
    </row>
    <row r="61" spans="1:21" ht="12.95" customHeight="1" x14ac:dyDescent="0.2">
      <c r="A61" s="2" t="s">
        <v>2</v>
      </c>
      <c r="B61" s="2" t="s">
        <v>451</v>
      </c>
      <c r="C61" s="2" t="s">
        <v>452</v>
      </c>
      <c r="D61" s="2" t="s">
        <v>150</v>
      </c>
      <c r="E61" s="2" t="s">
        <v>300</v>
      </c>
      <c r="F61" s="2" t="s">
        <v>301</v>
      </c>
      <c r="G61" s="2" t="s">
        <v>302</v>
      </c>
      <c r="H61" s="2" t="s">
        <v>391</v>
      </c>
      <c r="I61" s="2" t="s">
        <v>304</v>
      </c>
      <c r="J61" s="2" t="s">
        <v>173</v>
      </c>
      <c r="K61" s="4">
        <v>3.14</v>
      </c>
      <c r="L61" s="2" t="s">
        <v>79</v>
      </c>
      <c r="M61" s="4">
        <v>4</v>
      </c>
      <c r="N61" s="4">
        <v>0.51</v>
      </c>
      <c r="O61" s="4">
        <v>5105109</v>
      </c>
      <c r="P61" s="4">
        <v>120.32</v>
      </c>
      <c r="Q61" s="4">
        <v>0</v>
      </c>
      <c r="R61" s="4">
        <v>6142.47</v>
      </c>
      <c r="S61" s="4">
        <v>0.38</v>
      </c>
      <c r="T61" s="4">
        <v>0.63</v>
      </c>
      <c r="U61" s="4">
        <v>0.15</v>
      </c>
    </row>
    <row r="62" spans="1:21" ht="12.95" customHeight="1" x14ac:dyDescent="0.2">
      <c r="A62" s="2" t="s">
        <v>2</v>
      </c>
      <c r="B62" s="2" t="s">
        <v>453</v>
      </c>
      <c r="C62" s="2" t="s">
        <v>454</v>
      </c>
      <c r="D62" s="2" t="s">
        <v>150</v>
      </c>
      <c r="E62" s="2" t="s">
        <v>300</v>
      </c>
      <c r="F62" s="2" t="s">
        <v>301</v>
      </c>
      <c r="G62" s="2" t="s">
        <v>302</v>
      </c>
      <c r="H62" s="2" t="s">
        <v>391</v>
      </c>
      <c r="I62" s="2" t="s">
        <v>304</v>
      </c>
      <c r="J62" s="2" t="s">
        <v>173</v>
      </c>
      <c r="K62" s="4">
        <v>2.68</v>
      </c>
      <c r="L62" s="2" t="s">
        <v>79</v>
      </c>
      <c r="M62" s="4">
        <v>5</v>
      </c>
      <c r="N62" s="4">
        <v>0.56000000000000005</v>
      </c>
      <c r="O62" s="4">
        <v>586717</v>
      </c>
      <c r="P62" s="4">
        <v>123.73</v>
      </c>
      <c r="Q62" s="4">
        <v>0</v>
      </c>
      <c r="R62" s="4">
        <v>725.94</v>
      </c>
      <c r="S62" s="4">
        <v>0.06</v>
      </c>
      <c r="T62" s="4">
        <v>7.0000000000000007E-2</v>
      </c>
      <c r="U62" s="4">
        <v>0.02</v>
      </c>
    </row>
    <row r="63" spans="1:21" ht="12.95" customHeight="1" x14ac:dyDescent="0.2">
      <c r="A63" s="2" t="s">
        <v>2</v>
      </c>
      <c r="B63" s="2" t="s">
        <v>455</v>
      </c>
      <c r="C63" s="2" t="s">
        <v>456</v>
      </c>
      <c r="D63" s="2" t="s">
        <v>150</v>
      </c>
      <c r="E63" s="2" t="s">
        <v>300</v>
      </c>
      <c r="F63" s="2" t="s">
        <v>457</v>
      </c>
      <c r="G63" s="2" t="s">
        <v>302</v>
      </c>
      <c r="H63" s="2" t="s">
        <v>391</v>
      </c>
      <c r="I63" s="2" t="s">
        <v>304</v>
      </c>
      <c r="J63" s="2" t="s">
        <v>458</v>
      </c>
      <c r="K63" s="4">
        <v>0.49</v>
      </c>
      <c r="L63" s="2" t="s">
        <v>79</v>
      </c>
      <c r="M63" s="4">
        <v>5.5</v>
      </c>
      <c r="N63" s="4">
        <v>2.62</v>
      </c>
      <c r="O63" s="4">
        <v>1126168.6499999999</v>
      </c>
      <c r="P63" s="4">
        <v>129.07</v>
      </c>
      <c r="Q63" s="4">
        <v>0</v>
      </c>
      <c r="R63" s="4">
        <v>1453.55</v>
      </c>
      <c r="S63" s="4">
        <v>1.41</v>
      </c>
      <c r="T63" s="4">
        <v>0.15</v>
      </c>
      <c r="U63" s="4">
        <v>0.04</v>
      </c>
    </row>
    <row r="64" spans="1:21" ht="12.95" customHeight="1" x14ac:dyDescent="0.2">
      <c r="A64" s="2" t="s">
        <v>2</v>
      </c>
      <c r="B64" s="2" t="s">
        <v>459</v>
      </c>
      <c r="C64" s="2" t="s">
        <v>460</v>
      </c>
      <c r="D64" s="2" t="s">
        <v>150</v>
      </c>
      <c r="E64" s="2" t="s">
        <v>300</v>
      </c>
      <c r="F64" s="2" t="s">
        <v>457</v>
      </c>
      <c r="G64" s="2" t="s">
        <v>302</v>
      </c>
      <c r="H64" s="2" t="s">
        <v>391</v>
      </c>
      <c r="I64" s="2" t="s">
        <v>304</v>
      </c>
      <c r="J64" s="2" t="s">
        <v>461</v>
      </c>
      <c r="K64" s="4">
        <v>1.1200000000000001</v>
      </c>
      <c r="L64" s="2" t="s">
        <v>79</v>
      </c>
      <c r="M64" s="4">
        <v>5.25</v>
      </c>
      <c r="N64" s="4">
        <v>1.08</v>
      </c>
      <c r="O64" s="4">
        <v>337515.5</v>
      </c>
      <c r="P64" s="4">
        <v>133.5</v>
      </c>
      <c r="Q64" s="4">
        <v>0</v>
      </c>
      <c r="R64" s="4">
        <v>450.58</v>
      </c>
      <c r="S64" s="4">
        <v>0.09</v>
      </c>
      <c r="T64" s="4">
        <v>0.05</v>
      </c>
      <c r="U64" s="4">
        <v>0.01</v>
      </c>
    </row>
    <row r="65" spans="1:21" ht="12.95" customHeight="1" x14ac:dyDescent="0.2">
      <c r="A65" s="2" t="s">
        <v>2</v>
      </c>
      <c r="B65" s="2" t="s">
        <v>462</v>
      </c>
      <c r="C65" s="2" t="s">
        <v>463</v>
      </c>
      <c r="D65" s="2" t="s">
        <v>150</v>
      </c>
      <c r="E65" s="2" t="s">
        <v>300</v>
      </c>
      <c r="F65" s="2" t="s">
        <v>457</v>
      </c>
      <c r="G65" s="2" t="s">
        <v>302</v>
      </c>
      <c r="H65" s="2" t="s">
        <v>391</v>
      </c>
      <c r="I65" s="2" t="s">
        <v>304</v>
      </c>
      <c r="J65" s="2" t="s">
        <v>464</v>
      </c>
      <c r="K65" s="4">
        <v>2.44</v>
      </c>
      <c r="L65" s="2" t="s">
        <v>79</v>
      </c>
      <c r="M65" s="4">
        <v>4.75</v>
      </c>
      <c r="N65" s="4">
        <v>0.61</v>
      </c>
      <c r="O65" s="4">
        <v>2105159.61</v>
      </c>
      <c r="P65" s="4">
        <v>134.34</v>
      </c>
      <c r="Q65" s="4">
        <v>0</v>
      </c>
      <c r="R65" s="4">
        <v>2828.07</v>
      </c>
      <c r="S65" s="4">
        <v>0.48</v>
      </c>
      <c r="T65" s="4">
        <v>0.28999999999999998</v>
      </c>
      <c r="U65" s="4">
        <v>7.0000000000000007E-2</v>
      </c>
    </row>
    <row r="66" spans="1:21" ht="12.95" customHeight="1" x14ac:dyDescent="0.2">
      <c r="A66" s="2" t="s">
        <v>2</v>
      </c>
      <c r="B66" s="2" t="s">
        <v>465</v>
      </c>
      <c r="C66" s="2" t="s">
        <v>466</v>
      </c>
      <c r="D66" s="2" t="s">
        <v>150</v>
      </c>
      <c r="E66" s="2" t="s">
        <v>300</v>
      </c>
      <c r="F66" s="2" t="s">
        <v>334</v>
      </c>
      <c r="G66" s="2" t="s">
        <v>302</v>
      </c>
      <c r="H66" s="2" t="s">
        <v>391</v>
      </c>
      <c r="I66" s="2" t="s">
        <v>304</v>
      </c>
      <c r="J66" s="2" t="s">
        <v>467</v>
      </c>
      <c r="K66" s="4">
        <v>2.56</v>
      </c>
      <c r="L66" s="2" t="s">
        <v>79</v>
      </c>
      <c r="M66" s="4">
        <v>6.5</v>
      </c>
      <c r="N66" s="4">
        <v>0.57999999999999996</v>
      </c>
      <c r="O66" s="4">
        <v>798081</v>
      </c>
      <c r="P66" s="4">
        <v>127.79</v>
      </c>
      <c r="Q66" s="4">
        <v>14.39</v>
      </c>
      <c r="R66" s="4">
        <v>1034.25</v>
      </c>
      <c r="S66" s="4">
        <v>0.05</v>
      </c>
      <c r="T66" s="4">
        <v>0.11</v>
      </c>
      <c r="U66" s="4">
        <v>0.03</v>
      </c>
    </row>
    <row r="67" spans="1:21" ht="12.95" customHeight="1" x14ac:dyDescent="0.2">
      <c r="A67" s="2" t="s">
        <v>2</v>
      </c>
      <c r="B67" s="2" t="s">
        <v>468</v>
      </c>
      <c r="C67" s="2" t="s">
        <v>469</v>
      </c>
      <c r="D67" s="2" t="s">
        <v>150</v>
      </c>
      <c r="E67" s="2" t="s">
        <v>300</v>
      </c>
      <c r="F67" s="2" t="s">
        <v>470</v>
      </c>
      <c r="G67" s="2" t="s">
        <v>365</v>
      </c>
      <c r="H67" s="2" t="s">
        <v>391</v>
      </c>
      <c r="I67" s="2" t="s">
        <v>304</v>
      </c>
      <c r="J67" s="2" t="s">
        <v>471</v>
      </c>
      <c r="K67" s="4">
        <v>4.83</v>
      </c>
      <c r="L67" s="2" t="s">
        <v>79</v>
      </c>
      <c r="M67" s="4">
        <v>4</v>
      </c>
      <c r="N67" s="4">
        <v>1.02</v>
      </c>
      <c r="O67" s="4">
        <v>391117.32</v>
      </c>
      <c r="P67" s="4">
        <v>115.16</v>
      </c>
      <c r="Q67" s="4">
        <v>0</v>
      </c>
      <c r="R67" s="4">
        <v>450.41</v>
      </c>
      <c r="S67" s="4">
        <v>0.06</v>
      </c>
      <c r="T67" s="4">
        <v>0.05</v>
      </c>
      <c r="U67" s="4">
        <v>0.01</v>
      </c>
    </row>
    <row r="68" spans="1:21" ht="12.95" customHeight="1" x14ac:dyDescent="0.2">
      <c r="A68" s="2" t="s">
        <v>2</v>
      </c>
      <c r="B68" s="2" t="s">
        <v>472</v>
      </c>
      <c r="C68" s="2" t="s">
        <v>473</v>
      </c>
      <c r="D68" s="2" t="s">
        <v>150</v>
      </c>
      <c r="E68" s="2" t="s">
        <v>300</v>
      </c>
      <c r="F68" s="2" t="s">
        <v>470</v>
      </c>
      <c r="G68" s="2" t="s">
        <v>365</v>
      </c>
      <c r="H68" s="2" t="s">
        <v>391</v>
      </c>
      <c r="I68" s="2" t="s">
        <v>304</v>
      </c>
      <c r="J68" s="2" t="s">
        <v>474</v>
      </c>
      <c r="K68" s="4">
        <v>1.87</v>
      </c>
      <c r="L68" s="2" t="s">
        <v>79</v>
      </c>
      <c r="M68" s="4">
        <v>3.9</v>
      </c>
      <c r="N68" s="4">
        <v>0.83</v>
      </c>
      <c r="O68" s="4">
        <v>2104642.16</v>
      </c>
      <c r="P68" s="4">
        <v>112.85</v>
      </c>
      <c r="Q68" s="4">
        <v>0</v>
      </c>
      <c r="R68" s="4">
        <v>2375.09</v>
      </c>
      <c r="S68" s="4">
        <v>0.52</v>
      </c>
      <c r="T68" s="4">
        <v>0.25</v>
      </c>
      <c r="U68" s="4">
        <v>0.06</v>
      </c>
    </row>
    <row r="69" spans="1:21" ht="12.95" customHeight="1" x14ac:dyDescent="0.2">
      <c r="A69" s="2" t="s">
        <v>2</v>
      </c>
      <c r="B69" s="2" t="s">
        <v>475</v>
      </c>
      <c r="C69" s="2" t="s">
        <v>476</v>
      </c>
      <c r="D69" s="2" t="s">
        <v>150</v>
      </c>
      <c r="E69" s="2" t="s">
        <v>300</v>
      </c>
      <c r="F69" s="2" t="s">
        <v>477</v>
      </c>
      <c r="G69" s="2" t="s">
        <v>478</v>
      </c>
      <c r="H69" s="2" t="s">
        <v>391</v>
      </c>
      <c r="I69" s="2" t="s">
        <v>304</v>
      </c>
      <c r="J69" s="2" t="s">
        <v>479</v>
      </c>
      <c r="K69" s="4">
        <v>0.33</v>
      </c>
      <c r="L69" s="2" t="s">
        <v>79</v>
      </c>
      <c r="M69" s="4">
        <v>4.0999999999999996</v>
      </c>
      <c r="N69" s="4">
        <v>2.13</v>
      </c>
      <c r="O69" s="4">
        <v>6636019.3200000003</v>
      </c>
      <c r="P69" s="4">
        <v>121.37</v>
      </c>
      <c r="Q69" s="4">
        <v>0</v>
      </c>
      <c r="R69" s="4">
        <v>8054.14</v>
      </c>
      <c r="S69" s="4">
        <v>4.46</v>
      </c>
      <c r="T69" s="4">
        <v>0.83</v>
      </c>
      <c r="U69" s="4">
        <v>0.2</v>
      </c>
    </row>
    <row r="70" spans="1:21" ht="12.95" customHeight="1" x14ac:dyDescent="0.2">
      <c r="A70" s="2" t="s">
        <v>2</v>
      </c>
      <c r="B70" s="2" t="s">
        <v>480</v>
      </c>
      <c r="C70" s="2" t="s">
        <v>481</v>
      </c>
      <c r="D70" s="2" t="s">
        <v>150</v>
      </c>
      <c r="E70" s="2" t="s">
        <v>300</v>
      </c>
      <c r="F70" s="2" t="s">
        <v>482</v>
      </c>
      <c r="G70" s="2" t="s">
        <v>302</v>
      </c>
      <c r="H70" s="2" t="s">
        <v>483</v>
      </c>
      <c r="I70" s="2" t="s">
        <v>371</v>
      </c>
      <c r="J70" s="2" t="s">
        <v>484</v>
      </c>
      <c r="K70" s="4">
        <v>0.83</v>
      </c>
      <c r="L70" s="2" t="s">
        <v>79</v>
      </c>
      <c r="M70" s="4">
        <v>1.6</v>
      </c>
      <c r="N70" s="4">
        <v>0.87</v>
      </c>
      <c r="O70" s="4">
        <v>186045.18</v>
      </c>
      <c r="P70" s="4">
        <v>102.14</v>
      </c>
      <c r="Q70" s="4">
        <v>0</v>
      </c>
      <c r="R70" s="4">
        <v>190.03</v>
      </c>
      <c r="S70" s="4">
        <v>7.0000000000000007E-2</v>
      </c>
      <c r="T70" s="4">
        <v>0.02</v>
      </c>
      <c r="U70" s="4">
        <v>0</v>
      </c>
    </row>
    <row r="71" spans="1:21" ht="12.95" customHeight="1" x14ac:dyDescent="0.2">
      <c r="A71" s="2" t="s">
        <v>2</v>
      </c>
      <c r="B71" s="2" t="s">
        <v>485</v>
      </c>
      <c r="C71" s="2" t="s">
        <v>486</v>
      </c>
      <c r="D71" s="2" t="s">
        <v>150</v>
      </c>
      <c r="E71" s="2" t="s">
        <v>300</v>
      </c>
      <c r="F71" s="2" t="s">
        <v>487</v>
      </c>
      <c r="G71" s="2" t="s">
        <v>478</v>
      </c>
      <c r="H71" s="2" t="s">
        <v>483</v>
      </c>
      <c r="I71" s="2" t="s">
        <v>304</v>
      </c>
      <c r="J71" s="2" t="s">
        <v>488</v>
      </c>
      <c r="K71" s="4">
        <v>8.82</v>
      </c>
      <c r="L71" s="2" t="s">
        <v>79</v>
      </c>
      <c r="M71" s="4">
        <v>5.15</v>
      </c>
      <c r="N71" s="4">
        <v>2.5499999999999998</v>
      </c>
      <c r="O71" s="4">
        <v>1849117</v>
      </c>
      <c r="P71" s="4">
        <v>150.5</v>
      </c>
      <c r="Q71" s="4">
        <v>0</v>
      </c>
      <c r="R71" s="4">
        <v>2782.92</v>
      </c>
      <c r="S71" s="4">
        <v>0.05</v>
      </c>
      <c r="T71" s="4">
        <v>0.28999999999999998</v>
      </c>
      <c r="U71" s="4">
        <v>7.0000000000000007E-2</v>
      </c>
    </row>
    <row r="72" spans="1:21" ht="12.95" customHeight="1" x14ac:dyDescent="0.2">
      <c r="A72" s="2" t="s">
        <v>2</v>
      </c>
      <c r="B72" s="2" t="s">
        <v>489</v>
      </c>
      <c r="C72" s="2" t="s">
        <v>490</v>
      </c>
      <c r="D72" s="2" t="s">
        <v>150</v>
      </c>
      <c r="E72" s="2" t="s">
        <v>300</v>
      </c>
      <c r="F72" s="2" t="s">
        <v>482</v>
      </c>
      <c r="G72" s="2" t="s">
        <v>302</v>
      </c>
      <c r="H72" s="2" t="s">
        <v>483</v>
      </c>
      <c r="I72" s="2" t="s">
        <v>371</v>
      </c>
      <c r="J72" s="2" t="s">
        <v>491</v>
      </c>
      <c r="K72" s="4">
        <v>3.84</v>
      </c>
      <c r="L72" s="2" t="s">
        <v>79</v>
      </c>
      <c r="M72" s="4">
        <v>0.95</v>
      </c>
      <c r="N72" s="4">
        <v>0.55000000000000004</v>
      </c>
      <c r="O72" s="4">
        <v>10747182</v>
      </c>
      <c r="P72" s="4">
        <v>101.78</v>
      </c>
      <c r="Q72" s="4">
        <v>0</v>
      </c>
      <c r="R72" s="4">
        <v>10938.48</v>
      </c>
      <c r="S72" s="4">
        <v>1.28</v>
      </c>
      <c r="T72" s="4">
        <v>1.1299999999999999</v>
      </c>
      <c r="U72" s="4">
        <v>0.27</v>
      </c>
    </row>
    <row r="73" spans="1:21" ht="12.95" customHeight="1" x14ac:dyDescent="0.2">
      <c r="A73" s="2" t="s">
        <v>2</v>
      </c>
      <c r="B73" s="2" t="s">
        <v>492</v>
      </c>
      <c r="C73" s="2" t="s">
        <v>493</v>
      </c>
      <c r="D73" s="2" t="s">
        <v>150</v>
      </c>
      <c r="E73" s="2" t="s">
        <v>300</v>
      </c>
      <c r="F73" s="2" t="s">
        <v>494</v>
      </c>
      <c r="G73" s="2" t="s">
        <v>365</v>
      </c>
      <c r="H73" s="2" t="s">
        <v>483</v>
      </c>
      <c r="I73" s="2" t="s">
        <v>304</v>
      </c>
      <c r="J73" s="2" t="s">
        <v>495</v>
      </c>
      <c r="K73" s="4">
        <v>0.92</v>
      </c>
      <c r="L73" s="2" t="s">
        <v>79</v>
      </c>
      <c r="M73" s="4">
        <v>4.25</v>
      </c>
      <c r="N73" s="4">
        <v>1.4</v>
      </c>
      <c r="O73" s="4">
        <v>1139473.75</v>
      </c>
      <c r="P73" s="4">
        <v>125.85</v>
      </c>
      <c r="Q73" s="4">
        <v>0</v>
      </c>
      <c r="R73" s="4">
        <v>1434.03</v>
      </c>
      <c r="S73" s="4">
        <v>0.28000000000000003</v>
      </c>
      <c r="T73" s="4">
        <v>0.15</v>
      </c>
      <c r="U73" s="4">
        <v>0.04</v>
      </c>
    </row>
    <row r="74" spans="1:21" ht="12.95" customHeight="1" x14ac:dyDescent="0.2">
      <c r="A74" s="2" t="s">
        <v>2</v>
      </c>
      <c r="B74" s="2" t="s">
        <v>496</v>
      </c>
      <c r="C74" s="2" t="s">
        <v>497</v>
      </c>
      <c r="D74" s="2" t="s">
        <v>150</v>
      </c>
      <c r="E74" s="2" t="s">
        <v>300</v>
      </c>
      <c r="F74" s="2" t="s">
        <v>494</v>
      </c>
      <c r="G74" s="2" t="s">
        <v>365</v>
      </c>
      <c r="H74" s="2" t="s">
        <v>483</v>
      </c>
      <c r="I74" s="2" t="s">
        <v>371</v>
      </c>
      <c r="J74" s="2" t="s">
        <v>498</v>
      </c>
      <c r="K74" s="4">
        <v>2.77</v>
      </c>
      <c r="L74" s="2" t="s">
        <v>79</v>
      </c>
      <c r="M74" s="4">
        <v>4.45</v>
      </c>
      <c r="N74" s="4">
        <v>0.72</v>
      </c>
      <c r="O74" s="4">
        <v>343075.79</v>
      </c>
      <c r="P74" s="4">
        <v>115.83</v>
      </c>
      <c r="Q74" s="4">
        <v>0</v>
      </c>
      <c r="R74" s="4">
        <v>397.38</v>
      </c>
      <c r="S74" s="4">
        <v>0.05</v>
      </c>
      <c r="T74" s="4">
        <v>0.04</v>
      </c>
      <c r="U74" s="4">
        <v>0.01</v>
      </c>
    </row>
    <row r="75" spans="1:21" ht="12.95" customHeight="1" x14ac:dyDescent="0.2">
      <c r="A75" s="2" t="s">
        <v>2</v>
      </c>
      <c r="B75" s="2" t="s">
        <v>499</v>
      </c>
      <c r="C75" s="2" t="s">
        <v>500</v>
      </c>
      <c r="D75" s="2" t="s">
        <v>150</v>
      </c>
      <c r="E75" s="2" t="s">
        <v>300</v>
      </c>
      <c r="F75" s="2" t="s">
        <v>501</v>
      </c>
      <c r="G75" s="2" t="s">
        <v>365</v>
      </c>
      <c r="H75" s="2" t="s">
        <v>483</v>
      </c>
      <c r="I75" s="2" t="s">
        <v>304</v>
      </c>
      <c r="J75" s="2" t="s">
        <v>173</v>
      </c>
      <c r="K75" s="4">
        <v>4.38</v>
      </c>
      <c r="L75" s="2" t="s">
        <v>79</v>
      </c>
      <c r="M75" s="4">
        <v>3.29</v>
      </c>
      <c r="N75" s="4">
        <v>1.0900000000000001</v>
      </c>
      <c r="O75" s="4">
        <v>106247.1</v>
      </c>
      <c r="P75" s="4">
        <v>110.77</v>
      </c>
      <c r="Q75" s="4">
        <v>0</v>
      </c>
      <c r="R75" s="4">
        <v>117.69</v>
      </c>
      <c r="S75" s="4">
        <v>0.05</v>
      </c>
      <c r="T75" s="4">
        <v>0.01</v>
      </c>
      <c r="U75" s="4">
        <v>0</v>
      </c>
    </row>
    <row r="76" spans="1:21" ht="12.95" customHeight="1" x14ac:dyDescent="0.2">
      <c r="A76" s="2" t="s">
        <v>2</v>
      </c>
      <c r="B76" s="2" t="s">
        <v>502</v>
      </c>
      <c r="C76" s="2" t="s">
        <v>503</v>
      </c>
      <c r="D76" s="2" t="s">
        <v>150</v>
      </c>
      <c r="E76" s="2" t="s">
        <v>300</v>
      </c>
      <c r="F76" s="2" t="s">
        <v>504</v>
      </c>
      <c r="G76" s="2" t="s">
        <v>365</v>
      </c>
      <c r="H76" s="2" t="s">
        <v>483</v>
      </c>
      <c r="I76" s="2" t="s">
        <v>304</v>
      </c>
      <c r="J76" s="2" t="s">
        <v>505</v>
      </c>
      <c r="K76" s="4">
        <v>5.39</v>
      </c>
      <c r="L76" s="2" t="s">
        <v>79</v>
      </c>
      <c r="M76" s="4">
        <v>4.75</v>
      </c>
      <c r="N76" s="4">
        <v>1.1200000000000001</v>
      </c>
      <c r="O76" s="4">
        <v>979149</v>
      </c>
      <c r="P76" s="4">
        <v>145.27000000000001</v>
      </c>
      <c r="Q76" s="4">
        <v>28.16</v>
      </c>
      <c r="R76" s="4">
        <v>1450.57</v>
      </c>
      <c r="S76" s="4">
        <v>0.05</v>
      </c>
      <c r="T76" s="4">
        <v>0.15</v>
      </c>
      <c r="U76" s="4">
        <v>0.04</v>
      </c>
    </row>
    <row r="77" spans="1:21" ht="12.95" customHeight="1" x14ac:dyDescent="0.2">
      <c r="A77" s="2" t="s">
        <v>2</v>
      </c>
      <c r="B77" s="2" t="s">
        <v>506</v>
      </c>
      <c r="C77" s="2" t="s">
        <v>507</v>
      </c>
      <c r="D77" s="2" t="s">
        <v>150</v>
      </c>
      <c r="E77" s="2" t="s">
        <v>300</v>
      </c>
      <c r="F77" s="2" t="s">
        <v>508</v>
      </c>
      <c r="G77" s="2" t="s">
        <v>365</v>
      </c>
      <c r="H77" s="2" t="s">
        <v>483</v>
      </c>
      <c r="I77" s="2" t="s">
        <v>304</v>
      </c>
      <c r="J77" s="2" t="s">
        <v>153</v>
      </c>
      <c r="K77" s="4">
        <v>2.46</v>
      </c>
      <c r="L77" s="2" t="s">
        <v>79</v>
      </c>
      <c r="M77" s="4">
        <v>5.0999999999999996</v>
      </c>
      <c r="N77" s="4">
        <v>1.36</v>
      </c>
      <c r="O77" s="4">
        <v>1073722</v>
      </c>
      <c r="P77" s="4">
        <v>131.72</v>
      </c>
      <c r="Q77" s="4">
        <v>0</v>
      </c>
      <c r="R77" s="4">
        <v>1414.31</v>
      </c>
      <c r="S77" s="4">
        <v>0.05</v>
      </c>
      <c r="T77" s="4">
        <v>0.15</v>
      </c>
      <c r="U77" s="4">
        <v>0.04</v>
      </c>
    </row>
    <row r="78" spans="1:21" ht="12.95" customHeight="1" x14ac:dyDescent="0.2">
      <c r="A78" s="2" t="s">
        <v>2</v>
      </c>
      <c r="B78" s="2" t="s">
        <v>509</v>
      </c>
      <c r="C78" s="2" t="s">
        <v>510</v>
      </c>
      <c r="D78" s="2" t="s">
        <v>150</v>
      </c>
      <c r="E78" s="2" t="s">
        <v>300</v>
      </c>
      <c r="F78" s="2" t="s">
        <v>508</v>
      </c>
      <c r="G78" s="2" t="s">
        <v>365</v>
      </c>
      <c r="H78" s="2" t="s">
        <v>483</v>
      </c>
      <c r="I78" s="2" t="s">
        <v>304</v>
      </c>
      <c r="J78" s="2" t="s">
        <v>511</v>
      </c>
      <c r="K78" s="4">
        <v>4.5599999999999996</v>
      </c>
      <c r="L78" s="2" t="s">
        <v>79</v>
      </c>
      <c r="M78" s="4">
        <v>5.35</v>
      </c>
      <c r="N78" s="4">
        <v>1.77</v>
      </c>
      <c r="O78" s="4">
        <v>2111625</v>
      </c>
      <c r="P78" s="4">
        <v>119.91</v>
      </c>
      <c r="Q78" s="4">
        <v>58.22</v>
      </c>
      <c r="R78" s="4">
        <v>2590.27</v>
      </c>
      <c r="S78" s="4">
        <v>0.08</v>
      </c>
      <c r="T78" s="4">
        <v>0.27</v>
      </c>
      <c r="U78" s="4">
        <v>0.06</v>
      </c>
    </row>
    <row r="79" spans="1:21" ht="12.95" customHeight="1" x14ac:dyDescent="0.2">
      <c r="A79" s="2" t="s">
        <v>2</v>
      </c>
      <c r="B79" s="2" t="s">
        <v>512</v>
      </c>
      <c r="C79" s="2" t="s">
        <v>513</v>
      </c>
      <c r="D79" s="2" t="s">
        <v>150</v>
      </c>
      <c r="E79" s="2" t="s">
        <v>300</v>
      </c>
      <c r="F79" s="2" t="s">
        <v>508</v>
      </c>
      <c r="G79" s="2" t="s">
        <v>365</v>
      </c>
      <c r="H79" s="2" t="s">
        <v>483</v>
      </c>
      <c r="I79" s="2" t="s">
        <v>304</v>
      </c>
      <c r="J79" s="2" t="s">
        <v>514</v>
      </c>
      <c r="K79" s="4">
        <v>7.13</v>
      </c>
      <c r="L79" s="2" t="s">
        <v>79</v>
      </c>
      <c r="M79" s="4">
        <v>4</v>
      </c>
      <c r="N79" s="4">
        <v>2.81</v>
      </c>
      <c r="O79" s="4">
        <v>3473597</v>
      </c>
      <c r="P79" s="4">
        <v>109.9</v>
      </c>
      <c r="Q79" s="4">
        <v>0</v>
      </c>
      <c r="R79" s="4">
        <v>3817.48</v>
      </c>
      <c r="S79" s="4">
        <v>0.12</v>
      </c>
      <c r="T79" s="4">
        <v>0.39</v>
      </c>
      <c r="U79" s="4">
        <v>0.1</v>
      </c>
    </row>
    <row r="80" spans="1:21" ht="12.95" customHeight="1" x14ac:dyDescent="0.2">
      <c r="A80" s="2" t="s">
        <v>2</v>
      </c>
      <c r="B80" s="2" t="s">
        <v>515</v>
      </c>
      <c r="C80" s="2" t="s">
        <v>516</v>
      </c>
      <c r="D80" s="2" t="s">
        <v>150</v>
      </c>
      <c r="E80" s="2" t="s">
        <v>300</v>
      </c>
      <c r="F80" s="2" t="s">
        <v>508</v>
      </c>
      <c r="G80" s="2" t="s">
        <v>365</v>
      </c>
      <c r="H80" s="2" t="s">
        <v>483</v>
      </c>
      <c r="I80" s="2" t="s">
        <v>304</v>
      </c>
      <c r="J80" s="2" t="s">
        <v>517</v>
      </c>
      <c r="K80" s="4">
        <v>0.73</v>
      </c>
      <c r="L80" s="2" t="s">
        <v>79</v>
      </c>
      <c r="M80" s="4">
        <v>5.3</v>
      </c>
      <c r="N80" s="4">
        <v>1.1499999999999999</v>
      </c>
      <c r="O80" s="4">
        <v>236001</v>
      </c>
      <c r="P80" s="4">
        <v>121.51</v>
      </c>
      <c r="Q80" s="4">
        <v>0</v>
      </c>
      <c r="R80" s="4">
        <v>286.76</v>
      </c>
      <c r="S80" s="4">
        <v>0.05</v>
      </c>
      <c r="T80" s="4">
        <v>0.03</v>
      </c>
      <c r="U80" s="4">
        <v>0.01</v>
      </c>
    </row>
    <row r="81" spans="1:21" ht="12.95" customHeight="1" x14ac:dyDescent="0.2">
      <c r="A81" s="2" t="s">
        <v>2</v>
      </c>
      <c r="B81" s="2" t="s">
        <v>518</v>
      </c>
      <c r="C81" s="2" t="s">
        <v>519</v>
      </c>
      <c r="D81" s="2" t="s">
        <v>150</v>
      </c>
      <c r="E81" s="2" t="s">
        <v>300</v>
      </c>
      <c r="F81" s="2" t="s">
        <v>508</v>
      </c>
      <c r="G81" s="2" t="s">
        <v>365</v>
      </c>
      <c r="H81" s="2" t="s">
        <v>483</v>
      </c>
      <c r="I81" s="2" t="s">
        <v>304</v>
      </c>
      <c r="J81" s="2" t="s">
        <v>173</v>
      </c>
      <c r="K81" s="4">
        <v>1.88</v>
      </c>
      <c r="L81" s="2" t="s">
        <v>79</v>
      </c>
      <c r="M81" s="4">
        <v>6.5</v>
      </c>
      <c r="N81" s="4">
        <v>0.65</v>
      </c>
      <c r="O81" s="4">
        <v>669338.5</v>
      </c>
      <c r="P81" s="4">
        <v>124.69</v>
      </c>
      <c r="Q81" s="4">
        <v>32.5</v>
      </c>
      <c r="R81" s="4">
        <v>858.18</v>
      </c>
      <c r="S81" s="4">
        <v>0.1</v>
      </c>
      <c r="T81" s="4">
        <v>0.09</v>
      </c>
      <c r="U81" s="4">
        <v>0.02</v>
      </c>
    </row>
    <row r="82" spans="1:21" ht="12.95" customHeight="1" x14ac:dyDescent="0.2">
      <c r="A82" s="2" t="s">
        <v>2</v>
      </c>
      <c r="B82" s="2" t="s">
        <v>520</v>
      </c>
      <c r="C82" s="2" t="s">
        <v>521</v>
      </c>
      <c r="D82" s="2" t="s">
        <v>150</v>
      </c>
      <c r="E82" s="2" t="s">
        <v>300</v>
      </c>
      <c r="F82" s="2" t="s">
        <v>508</v>
      </c>
      <c r="G82" s="2" t="s">
        <v>365</v>
      </c>
      <c r="H82" s="2" t="s">
        <v>483</v>
      </c>
      <c r="I82" s="2" t="s">
        <v>304</v>
      </c>
      <c r="J82" s="2" t="s">
        <v>153</v>
      </c>
      <c r="K82" s="4">
        <v>0.73</v>
      </c>
      <c r="L82" s="2" t="s">
        <v>79</v>
      </c>
      <c r="M82" s="4">
        <v>4.95</v>
      </c>
      <c r="N82" s="4">
        <v>1.1299999999999999</v>
      </c>
      <c r="O82" s="4">
        <v>184350.5</v>
      </c>
      <c r="P82" s="4">
        <v>128.18</v>
      </c>
      <c r="Q82" s="4">
        <v>0</v>
      </c>
      <c r="R82" s="4">
        <v>236.3</v>
      </c>
      <c r="S82" s="4">
        <v>0.05</v>
      </c>
      <c r="T82" s="4">
        <v>0.02</v>
      </c>
      <c r="U82" s="4">
        <v>0.01</v>
      </c>
    </row>
    <row r="83" spans="1:21" ht="12.95" customHeight="1" x14ac:dyDescent="0.2">
      <c r="A83" s="2" t="s">
        <v>2</v>
      </c>
      <c r="B83" s="2" t="s">
        <v>522</v>
      </c>
      <c r="C83" s="2" t="s">
        <v>523</v>
      </c>
      <c r="D83" s="2" t="s">
        <v>150</v>
      </c>
      <c r="E83" s="2" t="s">
        <v>300</v>
      </c>
      <c r="F83" s="2" t="s">
        <v>524</v>
      </c>
      <c r="G83" s="2" t="s">
        <v>365</v>
      </c>
      <c r="H83" s="2" t="s">
        <v>483</v>
      </c>
      <c r="I83" s="2" t="s">
        <v>304</v>
      </c>
      <c r="J83" s="2" t="s">
        <v>173</v>
      </c>
      <c r="K83" s="4">
        <v>2.3199999999999998</v>
      </c>
      <c r="L83" s="2" t="s">
        <v>79</v>
      </c>
      <c r="M83" s="4">
        <v>4.95</v>
      </c>
      <c r="N83" s="4">
        <v>1.38</v>
      </c>
      <c r="O83" s="4">
        <v>144797.44</v>
      </c>
      <c r="P83" s="4">
        <v>109.66</v>
      </c>
      <c r="Q83" s="4">
        <v>0</v>
      </c>
      <c r="R83" s="4">
        <v>158.78</v>
      </c>
      <c r="S83" s="4">
        <v>0.05</v>
      </c>
      <c r="T83" s="4">
        <v>0.02</v>
      </c>
      <c r="U83" s="4">
        <v>0</v>
      </c>
    </row>
    <row r="84" spans="1:21" ht="12.95" customHeight="1" x14ac:dyDescent="0.2">
      <c r="A84" s="2" t="s">
        <v>2</v>
      </c>
      <c r="B84" s="2" t="s">
        <v>525</v>
      </c>
      <c r="C84" s="2" t="s">
        <v>526</v>
      </c>
      <c r="D84" s="2" t="s">
        <v>150</v>
      </c>
      <c r="E84" s="2" t="s">
        <v>300</v>
      </c>
      <c r="F84" s="2" t="s">
        <v>439</v>
      </c>
      <c r="G84" s="2" t="s">
        <v>440</v>
      </c>
      <c r="H84" s="2" t="s">
        <v>483</v>
      </c>
      <c r="I84" s="2" t="s">
        <v>304</v>
      </c>
      <c r="J84" s="2" t="s">
        <v>527</v>
      </c>
      <c r="K84" s="4">
        <v>5.95</v>
      </c>
      <c r="L84" s="2" t="s">
        <v>79</v>
      </c>
      <c r="M84" s="4">
        <v>3.85</v>
      </c>
      <c r="N84" s="4">
        <v>1.08</v>
      </c>
      <c r="O84" s="4">
        <v>126679</v>
      </c>
      <c r="P84" s="4">
        <v>121.65</v>
      </c>
      <c r="Q84" s="4">
        <v>0</v>
      </c>
      <c r="R84" s="4">
        <v>154.11000000000001</v>
      </c>
      <c r="S84" s="4">
        <v>0.05</v>
      </c>
      <c r="T84" s="4">
        <v>0.02</v>
      </c>
      <c r="U84" s="4">
        <v>0</v>
      </c>
    </row>
    <row r="85" spans="1:21" ht="12.95" customHeight="1" x14ac:dyDescent="0.2">
      <c r="A85" s="2" t="s">
        <v>2</v>
      </c>
      <c r="B85" s="2" t="s">
        <v>528</v>
      </c>
      <c r="C85" s="2" t="s">
        <v>529</v>
      </c>
      <c r="D85" s="2" t="s">
        <v>150</v>
      </c>
      <c r="E85" s="2" t="s">
        <v>300</v>
      </c>
      <c r="F85" s="2" t="s">
        <v>439</v>
      </c>
      <c r="G85" s="2" t="s">
        <v>440</v>
      </c>
      <c r="H85" s="2" t="s">
        <v>483</v>
      </c>
      <c r="I85" s="2" t="s">
        <v>304</v>
      </c>
      <c r="J85" s="2" t="s">
        <v>530</v>
      </c>
      <c r="K85" s="4">
        <v>2.5299999999999998</v>
      </c>
      <c r="L85" s="2" t="s">
        <v>79</v>
      </c>
      <c r="M85" s="4">
        <v>3.9</v>
      </c>
      <c r="N85" s="4">
        <v>0.8</v>
      </c>
      <c r="O85" s="4">
        <v>100851</v>
      </c>
      <c r="P85" s="4">
        <v>117.38</v>
      </c>
      <c r="Q85" s="4">
        <v>0</v>
      </c>
      <c r="R85" s="4">
        <v>118.38</v>
      </c>
      <c r="S85" s="4">
        <v>0.05</v>
      </c>
      <c r="T85" s="4">
        <v>0.01</v>
      </c>
      <c r="U85" s="4">
        <v>0</v>
      </c>
    </row>
    <row r="86" spans="1:21" ht="12.95" customHeight="1" x14ac:dyDescent="0.2">
      <c r="A86" s="2" t="s">
        <v>2</v>
      </c>
      <c r="B86" s="2" t="s">
        <v>531</v>
      </c>
      <c r="C86" s="2" t="s">
        <v>532</v>
      </c>
      <c r="D86" s="2" t="s">
        <v>150</v>
      </c>
      <c r="E86" s="2" t="s">
        <v>300</v>
      </c>
      <c r="F86" s="2" t="s">
        <v>439</v>
      </c>
      <c r="G86" s="2" t="s">
        <v>440</v>
      </c>
      <c r="H86" s="2" t="s">
        <v>483</v>
      </c>
      <c r="I86" s="2" t="s">
        <v>304</v>
      </c>
      <c r="J86" s="2" t="s">
        <v>533</v>
      </c>
      <c r="K86" s="4">
        <v>3.42</v>
      </c>
      <c r="L86" s="2" t="s">
        <v>79</v>
      </c>
      <c r="M86" s="4">
        <v>3.9</v>
      </c>
      <c r="N86" s="4">
        <v>0.7</v>
      </c>
      <c r="O86" s="4">
        <v>202196</v>
      </c>
      <c r="P86" s="4">
        <v>121.04</v>
      </c>
      <c r="Q86" s="4">
        <v>0</v>
      </c>
      <c r="R86" s="4">
        <v>244.74</v>
      </c>
      <c r="S86" s="4">
        <v>0.05</v>
      </c>
      <c r="T86" s="4">
        <v>0.03</v>
      </c>
      <c r="U86" s="4">
        <v>0.01</v>
      </c>
    </row>
    <row r="87" spans="1:21" ht="12.95" customHeight="1" x14ac:dyDescent="0.2">
      <c r="A87" s="2" t="s">
        <v>2</v>
      </c>
      <c r="B87" s="2" t="s">
        <v>534</v>
      </c>
      <c r="C87" s="2" t="s">
        <v>535</v>
      </c>
      <c r="D87" s="2" t="s">
        <v>150</v>
      </c>
      <c r="E87" s="2" t="s">
        <v>300</v>
      </c>
      <c r="F87" s="2" t="s">
        <v>439</v>
      </c>
      <c r="G87" s="2" t="s">
        <v>440</v>
      </c>
      <c r="H87" s="2" t="s">
        <v>483</v>
      </c>
      <c r="I87" s="2" t="s">
        <v>304</v>
      </c>
      <c r="J87" s="2" t="s">
        <v>173</v>
      </c>
      <c r="K87" s="4">
        <v>4.38</v>
      </c>
      <c r="L87" s="2" t="s">
        <v>79</v>
      </c>
      <c r="M87" s="4">
        <v>2.8</v>
      </c>
      <c r="N87" s="4">
        <v>0.88</v>
      </c>
      <c r="O87" s="4">
        <v>113785</v>
      </c>
      <c r="P87" s="4">
        <v>109.76</v>
      </c>
      <c r="Q87" s="4">
        <v>0</v>
      </c>
      <c r="R87" s="4">
        <v>124.89</v>
      </c>
      <c r="S87" s="4">
        <v>0.05</v>
      </c>
      <c r="T87" s="4">
        <v>0.01</v>
      </c>
      <c r="U87" s="4">
        <v>0</v>
      </c>
    </row>
    <row r="88" spans="1:21" ht="12.95" customHeight="1" x14ac:dyDescent="0.2">
      <c r="A88" s="2" t="s">
        <v>2</v>
      </c>
      <c r="B88" s="2" t="s">
        <v>536</v>
      </c>
      <c r="C88" s="2" t="s">
        <v>537</v>
      </c>
      <c r="D88" s="2" t="s">
        <v>150</v>
      </c>
      <c r="E88" s="2" t="s">
        <v>300</v>
      </c>
      <c r="F88" s="2" t="s">
        <v>439</v>
      </c>
      <c r="G88" s="2" t="s">
        <v>440</v>
      </c>
      <c r="H88" s="2" t="s">
        <v>483</v>
      </c>
      <c r="I88" s="2" t="s">
        <v>304</v>
      </c>
      <c r="J88" s="2" t="s">
        <v>527</v>
      </c>
      <c r="K88" s="4">
        <v>5.13</v>
      </c>
      <c r="L88" s="2" t="s">
        <v>79</v>
      </c>
      <c r="M88" s="4">
        <v>3.85</v>
      </c>
      <c r="N88" s="4">
        <v>0.99</v>
      </c>
      <c r="O88" s="4">
        <v>121382</v>
      </c>
      <c r="P88" s="4">
        <v>119.65</v>
      </c>
      <c r="Q88" s="4">
        <v>0</v>
      </c>
      <c r="R88" s="4">
        <v>145.22999999999999</v>
      </c>
      <c r="S88" s="4">
        <v>0.05</v>
      </c>
      <c r="T88" s="4">
        <v>0.01</v>
      </c>
      <c r="U88" s="4">
        <v>0</v>
      </c>
    </row>
    <row r="89" spans="1:21" ht="12.95" customHeight="1" x14ac:dyDescent="0.2">
      <c r="A89" s="2" t="s">
        <v>2</v>
      </c>
      <c r="B89" s="2" t="s">
        <v>538</v>
      </c>
      <c r="C89" s="2" t="s">
        <v>539</v>
      </c>
      <c r="D89" s="2" t="s">
        <v>150</v>
      </c>
      <c r="E89" s="2" t="s">
        <v>300</v>
      </c>
      <c r="F89" s="2" t="s">
        <v>439</v>
      </c>
      <c r="G89" s="2" t="s">
        <v>440</v>
      </c>
      <c r="H89" s="2" t="s">
        <v>483</v>
      </c>
      <c r="I89" s="2" t="s">
        <v>304</v>
      </c>
      <c r="J89" s="2" t="s">
        <v>392</v>
      </c>
      <c r="K89" s="4">
        <v>7.53</v>
      </c>
      <c r="L89" s="2" t="s">
        <v>79</v>
      </c>
      <c r="M89" s="4">
        <v>2.4</v>
      </c>
      <c r="N89" s="4">
        <v>1.37</v>
      </c>
      <c r="O89" s="4">
        <v>149578</v>
      </c>
      <c r="P89" s="4">
        <v>108.31</v>
      </c>
      <c r="Q89" s="4">
        <v>0</v>
      </c>
      <c r="R89" s="4">
        <v>162.01</v>
      </c>
      <c r="S89" s="4">
        <v>0.05</v>
      </c>
      <c r="T89" s="4">
        <v>0.02</v>
      </c>
      <c r="U89" s="4">
        <v>0</v>
      </c>
    </row>
    <row r="90" spans="1:21" ht="12.95" customHeight="1" x14ac:dyDescent="0.2">
      <c r="A90" s="2" t="s">
        <v>2</v>
      </c>
      <c r="B90" s="2" t="s">
        <v>540</v>
      </c>
      <c r="C90" s="2" t="s">
        <v>541</v>
      </c>
      <c r="D90" s="2" t="s">
        <v>150</v>
      </c>
      <c r="E90" s="2" t="s">
        <v>300</v>
      </c>
      <c r="F90" s="2" t="s">
        <v>439</v>
      </c>
      <c r="G90" s="2" t="s">
        <v>440</v>
      </c>
      <c r="H90" s="2" t="s">
        <v>483</v>
      </c>
      <c r="I90" s="2" t="s">
        <v>304</v>
      </c>
      <c r="J90" s="2" t="s">
        <v>392</v>
      </c>
      <c r="K90" s="4">
        <v>8.35</v>
      </c>
      <c r="L90" s="2" t="s">
        <v>79</v>
      </c>
      <c r="M90" s="4">
        <v>2.4</v>
      </c>
      <c r="N90" s="4">
        <v>1.49</v>
      </c>
      <c r="O90" s="4">
        <v>149545</v>
      </c>
      <c r="P90" s="4">
        <v>108.29</v>
      </c>
      <c r="Q90" s="4">
        <v>0</v>
      </c>
      <c r="R90" s="4">
        <v>161.94</v>
      </c>
      <c r="S90" s="4">
        <v>0.05</v>
      </c>
      <c r="T90" s="4">
        <v>0.02</v>
      </c>
      <c r="U90" s="4">
        <v>0</v>
      </c>
    </row>
    <row r="91" spans="1:21" ht="12.95" customHeight="1" x14ac:dyDescent="0.2">
      <c r="A91" s="2" t="s">
        <v>2</v>
      </c>
      <c r="B91" s="2" t="s">
        <v>542</v>
      </c>
      <c r="C91" s="2" t="s">
        <v>543</v>
      </c>
      <c r="D91" s="2" t="s">
        <v>150</v>
      </c>
      <c r="E91" s="2" t="s">
        <v>300</v>
      </c>
      <c r="F91" s="2" t="s">
        <v>450</v>
      </c>
      <c r="G91" s="2" t="s">
        <v>440</v>
      </c>
      <c r="H91" s="2" t="s">
        <v>483</v>
      </c>
      <c r="I91" s="2" t="s">
        <v>371</v>
      </c>
      <c r="J91" s="2" t="s">
        <v>173</v>
      </c>
      <c r="K91" s="4">
        <v>7.18</v>
      </c>
      <c r="L91" s="2" t="s">
        <v>79</v>
      </c>
      <c r="M91" s="4">
        <v>2.48</v>
      </c>
      <c r="N91" s="4">
        <v>1.27</v>
      </c>
      <c r="O91" s="4">
        <v>214587</v>
      </c>
      <c r="P91" s="4">
        <v>109.42</v>
      </c>
      <c r="Q91" s="4">
        <v>0</v>
      </c>
      <c r="R91" s="4">
        <v>234.8</v>
      </c>
      <c r="S91" s="4">
        <v>0.05</v>
      </c>
      <c r="T91" s="4">
        <v>0.02</v>
      </c>
      <c r="U91" s="4">
        <v>0.01</v>
      </c>
    </row>
    <row r="92" spans="1:21" ht="12.95" customHeight="1" x14ac:dyDescent="0.2">
      <c r="A92" s="2" t="s">
        <v>2</v>
      </c>
      <c r="B92" s="2" t="s">
        <v>544</v>
      </c>
      <c r="C92" s="2" t="s">
        <v>545</v>
      </c>
      <c r="D92" s="2" t="s">
        <v>150</v>
      </c>
      <c r="E92" s="2" t="s">
        <v>300</v>
      </c>
      <c r="F92" s="2" t="s">
        <v>450</v>
      </c>
      <c r="G92" s="2" t="s">
        <v>440</v>
      </c>
      <c r="H92" s="2" t="s">
        <v>483</v>
      </c>
      <c r="I92" s="2" t="s">
        <v>304</v>
      </c>
      <c r="J92" s="2" t="s">
        <v>546</v>
      </c>
      <c r="K92" s="4">
        <v>5.84</v>
      </c>
      <c r="L92" s="2" t="s">
        <v>79</v>
      </c>
      <c r="M92" s="4">
        <v>2.3199999999999998</v>
      </c>
      <c r="N92" s="4">
        <v>1.1000000000000001</v>
      </c>
      <c r="O92" s="4">
        <v>184832</v>
      </c>
      <c r="P92" s="4">
        <v>107.7</v>
      </c>
      <c r="Q92" s="4">
        <v>0</v>
      </c>
      <c r="R92" s="4">
        <v>199.06</v>
      </c>
      <c r="S92" s="4">
        <v>0.05</v>
      </c>
      <c r="T92" s="4">
        <v>0.02</v>
      </c>
      <c r="U92" s="4">
        <v>0</v>
      </c>
    </row>
    <row r="93" spans="1:21" ht="12.95" customHeight="1" x14ac:dyDescent="0.2">
      <c r="A93" s="2" t="s">
        <v>2</v>
      </c>
      <c r="B93" s="2" t="s">
        <v>547</v>
      </c>
      <c r="C93" s="2" t="s">
        <v>548</v>
      </c>
      <c r="D93" s="2" t="s">
        <v>150</v>
      </c>
      <c r="E93" s="2" t="s">
        <v>300</v>
      </c>
      <c r="F93" s="2" t="s">
        <v>450</v>
      </c>
      <c r="G93" s="2" t="s">
        <v>440</v>
      </c>
      <c r="H93" s="2" t="s">
        <v>483</v>
      </c>
      <c r="I93" s="2" t="s">
        <v>304</v>
      </c>
      <c r="J93" s="2" t="s">
        <v>549</v>
      </c>
      <c r="K93" s="4">
        <v>3.6</v>
      </c>
      <c r="L93" s="2" t="s">
        <v>79</v>
      </c>
      <c r="M93" s="4">
        <v>3.75</v>
      </c>
      <c r="N93" s="4">
        <v>0.79</v>
      </c>
      <c r="O93" s="4">
        <v>11453817</v>
      </c>
      <c r="P93" s="4">
        <v>118.95</v>
      </c>
      <c r="Q93" s="4">
        <v>0</v>
      </c>
      <c r="R93" s="4">
        <v>13624.32</v>
      </c>
      <c r="S93" s="4">
        <v>1.48</v>
      </c>
      <c r="T93" s="4">
        <v>1.41</v>
      </c>
      <c r="U93" s="4">
        <v>0.34</v>
      </c>
    </row>
    <row r="94" spans="1:21" ht="12.95" customHeight="1" x14ac:dyDescent="0.2">
      <c r="A94" s="2" t="s">
        <v>2</v>
      </c>
      <c r="B94" s="2" t="s">
        <v>550</v>
      </c>
      <c r="C94" s="2" t="s">
        <v>551</v>
      </c>
      <c r="D94" s="2" t="s">
        <v>150</v>
      </c>
      <c r="E94" s="2" t="s">
        <v>300</v>
      </c>
      <c r="F94" s="2" t="s">
        <v>552</v>
      </c>
      <c r="G94" s="2" t="s">
        <v>365</v>
      </c>
      <c r="H94" s="2" t="s">
        <v>483</v>
      </c>
      <c r="I94" s="2" t="s">
        <v>304</v>
      </c>
      <c r="J94" s="2" t="s">
        <v>219</v>
      </c>
      <c r="K94" s="4">
        <v>6.6</v>
      </c>
      <c r="L94" s="2" t="s">
        <v>79</v>
      </c>
      <c r="M94" s="4">
        <v>2.2999999999999998</v>
      </c>
      <c r="N94" s="4">
        <v>1.81</v>
      </c>
      <c r="O94" s="4">
        <v>729866.27</v>
      </c>
      <c r="P94" s="4">
        <v>104.36</v>
      </c>
      <c r="Q94" s="4">
        <v>0</v>
      </c>
      <c r="R94" s="4">
        <v>761.69</v>
      </c>
      <c r="S94" s="4">
        <v>0.05</v>
      </c>
      <c r="T94" s="4">
        <v>0.08</v>
      </c>
      <c r="U94" s="4">
        <v>0.02</v>
      </c>
    </row>
    <row r="95" spans="1:21" ht="12.95" customHeight="1" x14ac:dyDescent="0.2">
      <c r="A95" s="2" t="s">
        <v>2</v>
      </c>
      <c r="B95" s="2" t="s">
        <v>553</v>
      </c>
      <c r="C95" s="2" t="s">
        <v>554</v>
      </c>
      <c r="D95" s="2" t="s">
        <v>150</v>
      </c>
      <c r="E95" s="2" t="s">
        <v>300</v>
      </c>
      <c r="F95" s="2" t="s">
        <v>552</v>
      </c>
      <c r="G95" s="2" t="s">
        <v>365</v>
      </c>
      <c r="H95" s="2" t="s">
        <v>483</v>
      </c>
      <c r="I95" s="2" t="s">
        <v>304</v>
      </c>
      <c r="J95" s="2" t="s">
        <v>555</v>
      </c>
      <c r="K95" s="4">
        <v>2.74</v>
      </c>
      <c r="L95" s="2" t="s">
        <v>79</v>
      </c>
      <c r="M95" s="4">
        <v>5.85</v>
      </c>
      <c r="N95" s="4">
        <v>1.06</v>
      </c>
      <c r="O95" s="4">
        <v>1462243.2</v>
      </c>
      <c r="P95" s="4">
        <v>124.05</v>
      </c>
      <c r="Q95" s="4">
        <v>0</v>
      </c>
      <c r="R95" s="4">
        <v>1813.91</v>
      </c>
      <c r="S95" s="4">
        <v>0.1</v>
      </c>
      <c r="T95" s="4">
        <v>0.19</v>
      </c>
      <c r="U95" s="4">
        <v>0.05</v>
      </c>
    </row>
    <row r="96" spans="1:21" ht="12.95" customHeight="1" x14ac:dyDescent="0.2">
      <c r="A96" s="2" t="s">
        <v>2</v>
      </c>
      <c r="B96" s="2" t="s">
        <v>556</v>
      </c>
      <c r="C96" s="2" t="s">
        <v>557</v>
      </c>
      <c r="D96" s="2" t="s">
        <v>150</v>
      </c>
      <c r="E96" s="2" t="s">
        <v>300</v>
      </c>
      <c r="F96" s="2" t="s">
        <v>552</v>
      </c>
      <c r="G96" s="2" t="s">
        <v>365</v>
      </c>
      <c r="H96" s="2" t="s">
        <v>483</v>
      </c>
      <c r="I96" s="2" t="s">
        <v>304</v>
      </c>
      <c r="J96" s="2" t="s">
        <v>173</v>
      </c>
      <c r="K96" s="4">
        <v>7.14</v>
      </c>
      <c r="L96" s="2" t="s">
        <v>79</v>
      </c>
      <c r="M96" s="4">
        <v>2.15</v>
      </c>
      <c r="N96" s="4">
        <v>1.68</v>
      </c>
      <c r="O96" s="4">
        <v>270438.58</v>
      </c>
      <c r="P96" s="4">
        <v>105.07</v>
      </c>
      <c r="Q96" s="4">
        <v>0</v>
      </c>
      <c r="R96" s="4">
        <v>284.14999999999998</v>
      </c>
      <c r="S96" s="4">
        <v>0.05</v>
      </c>
      <c r="T96" s="4">
        <v>0.03</v>
      </c>
      <c r="U96" s="4">
        <v>0.01</v>
      </c>
    </row>
    <row r="97" spans="1:21" ht="12.95" customHeight="1" x14ac:dyDescent="0.2">
      <c r="A97" s="2" t="s">
        <v>2</v>
      </c>
      <c r="B97" s="2" t="s">
        <v>558</v>
      </c>
      <c r="C97" s="2" t="s">
        <v>559</v>
      </c>
      <c r="D97" s="2" t="s">
        <v>150</v>
      </c>
      <c r="E97" s="2" t="s">
        <v>300</v>
      </c>
      <c r="F97" s="2" t="s">
        <v>552</v>
      </c>
      <c r="G97" s="2" t="s">
        <v>365</v>
      </c>
      <c r="H97" s="2" t="s">
        <v>483</v>
      </c>
      <c r="I97" s="2" t="s">
        <v>304</v>
      </c>
      <c r="J97" s="2" t="s">
        <v>392</v>
      </c>
      <c r="K97" s="4">
        <v>7.86</v>
      </c>
      <c r="L97" s="2" t="s">
        <v>79</v>
      </c>
      <c r="M97" s="4">
        <v>2.2999999999999998</v>
      </c>
      <c r="N97" s="4">
        <v>1.77</v>
      </c>
      <c r="O97" s="4">
        <v>128341</v>
      </c>
      <c r="P97" s="4">
        <v>104.77</v>
      </c>
      <c r="Q97" s="4">
        <v>2.81</v>
      </c>
      <c r="R97" s="4">
        <v>135.91</v>
      </c>
      <c r="S97" s="4">
        <v>0.05</v>
      </c>
      <c r="T97" s="4">
        <v>0.01</v>
      </c>
      <c r="U97" s="4">
        <v>0</v>
      </c>
    </row>
    <row r="98" spans="1:21" ht="12.95" customHeight="1" x14ac:dyDescent="0.2">
      <c r="A98" s="2" t="s">
        <v>2</v>
      </c>
      <c r="B98" s="2" t="s">
        <v>560</v>
      </c>
      <c r="C98" s="2" t="s">
        <v>561</v>
      </c>
      <c r="D98" s="2" t="s">
        <v>150</v>
      </c>
      <c r="E98" s="2" t="s">
        <v>300</v>
      </c>
      <c r="F98" s="2" t="s">
        <v>552</v>
      </c>
      <c r="G98" s="2" t="s">
        <v>365</v>
      </c>
      <c r="H98" s="2" t="s">
        <v>483</v>
      </c>
      <c r="I98" s="2" t="s">
        <v>304</v>
      </c>
      <c r="J98" s="2" t="s">
        <v>562</v>
      </c>
      <c r="K98" s="4">
        <v>2.56</v>
      </c>
      <c r="L98" s="2" t="s">
        <v>79</v>
      </c>
      <c r="M98" s="4">
        <v>2.29</v>
      </c>
      <c r="N98" s="4">
        <v>1.24</v>
      </c>
      <c r="O98" s="4">
        <v>298098.69</v>
      </c>
      <c r="P98" s="4">
        <v>102.67</v>
      </c>
      <c r="Q98" s="4">
        <v>4.26</v>
      </c>
      <c r="R98" s="4">
        <v>307.70999999999998</v>
      </c>
      <c r="S98" s="4">
        <v>0.05</v>
      </c>
      <c r="T98" s="4">
        <v>0.03</v>
      </c>
      <c r="U98" s="4">
        <v>0.01</v>
      </c>
    </row>
    <row r="99" spans="1:21" ht="12.95" customHeight="1" x14ac:dyDescent="0.2">
      <c r="A99" s="2" t="s">
        <v>2</v>
      </c>
      <c r="B99" s="2" t="s">
        <v>563</v>
      </c>
      <c r="C99" s="2" t="s">
        <v>564</v>
      </c>
      <c r="D99" s="2" t="s">
        <v>150</v>
      </c>
      <c r="E99" s="2" t="s">
        <v>300</v>
      </c>
      <c r="F99" s="2" t="s">
        <v>552</v>
      </c>
      <c r="G99" s="2" t="s">
        <v>365</v>
      </c>
      <c r="H99" s="2" t="s">
        <v>483</v>
      </c>
      <c r="I99" s="2" t="s">
        <v>304</v>
      </c>
      <c r="J99" s="2" t="s">
        <v>173</v>
      </c>
      <c r="K99" s="4">
        <v>2.8</v>
      </c>
      <c r="L99" s="2" t="s">
        <v>79</v>
      </c>
      <c r="M99" s="4">
        <v>3.4</v>
      </c>
      <c r="N99" s="4">
        <v>0.94</v>
      </c>
      <c r="O99" s="4">
        <v>926305.83</v>
      </c>
      <c r="P99" s="4">
        <v>109.81</v>
      </c>
      <c r="Q99" s="4">
        <v>0</v>
      </c>
      <c r="R99" s="4">
        <v>1017.18</v>
      </c>
      <c r="S99" s="4">
        <v>0.27</v>
      </c>
      <c r="T99" s="4">
        <v>0.1</v>
      </c>
      <c r="U99" s="4">
        <v>0.03</v>
      </c>
    </row>
    <row r="100" spans="1:21" ht="12.95" customHeight="1" x14ac:dyDescent="0.2">
      <c r="A100" s="2" t="s">
        <v>2</v>
      </c>
      <c r="B100" s="2" t="s">
        <v>565</v>
      </c>
      <c r="C100" s="2" t="s">
        <v>566</v>
      </c>
      <c r="D100" s="2" t="s">
        <v>150</v>
      </c>
      <c r="E100" s="2" t="s">
        <v>300</v>
      </c>
      <c r="F100" s="2" t="s">
        <v>552</v>
      </c>
      <c r="G100" s="2" t="s">
        <v>365</v>
      </c>
      <c r="H100" s="2" t="s">
        <v>483</v>
      </c>
      <c r="I100" s="2" t="s">
        <v>304</v>
      </c>
      <c r="J100" s="2" t="s">
        <v>567</v>
      </c>
      <c r="K100" s="4">
        <v>3.86</v>
      </c>
      <c r="L100" s="2" t="s">
        <v>79</v>
      </c>
      <c r="M100" s="4">
        <v>2.5499999999999998</v>
      </c>
      <c r="N100" s="4">
        <v>0.96</v>
      </c>
      <c r="O100" s="4">
        <v>7145046.9800000004</v>
      </c>
      <c r="P100" s="4">
        <v>106.93</v>
      </c>
      <c r="Q100" s="4">
        <v>0</v>
      </c>
      <c r="R100" s="4">
        <v>7640.2</v>
      </c>
      <c r="S100" s="4">
        <v>0.8</v>
      </c>
      <c r="T100" s="4">
        <v>0.79</v>
      </c>
      <c r="U100" s="4">
        <v>0.19</v>
      </c>
    </row>
    <row r="101" spans="1:21" ht="12.95" customHeight="1" x14ac:dyDescent="0.2">
      <c r="A101" s="2" t="s">
        <v>2</v>
      </c>
      <c r="B101" s="2" t="s">
        <v>568</v>
      </c>
      <c r="C101" s="2" t="s">
        <v>569</v>
      </c>
      <c r="D101" s="2" t="s">
        <v>150</v>
      </c>
      <c r="E101" s="2" t="s">
        <v>300</v>
      </c>
      <c r="F101" s="2" t="s">
        <v>552</v>
      </c>
      <c r="G101" s="2" t="s">
        <v>365</v>
      </c>
      <c r="H101" s="2" t="s">
        <v>483</v>
      </c>
      <c r="I101" s="2" t="s">
        <v>304</v>
      </c>
      <c r="J101" s="2" t="s">
        <v>173</v>
      </c>
      <c r="K101" s="4">
        <v>6.72</v>
      </c>
      <c r="L101" s="2" t="s">
        <v>79</v>
      </c>
      <c r="M101" s="4">
        <v>1.76</v>
      </c>
      <c r="N101" s="4">
        <v>1.41</v>
      </c>
      <c r="O101" s="4">
        <v>573119.14</v>
      </c>
      <c r="P101" s="4">
        <v>103.29</v>
      </c>
      <c r="Q101" s="4">
        <v>0</v>
      </c>
      <c r="R101" s="4">
        <v>591.97</v>
      </c>
      <c r="S101" s="4">
        <v>7.0000000000000007E-2</v>
      </c>
      <c r="T101" s="4">
        <v>0.06</v>
      </c>
      <c r="U101" s="4">
        <v>0.01</v>
      </c>
    </row>
    <row r="102" spans="1:21" ht="12.95" customHeight="1" x14ac:dyDescent="0.2">
      <c r="A102" s="2" t="s">
        <v>2</v>
      </c>
      <c r="B102" s="2" t="s">
        <v>570</v>
      </c>
      <c r="C102" s="2" t="s">
        <v>571</v>
      </c>
      <c r="D102" s="2" t="s">
        <v>150</v>
      </c>
      <c r="E102" s="2" t="s">
        <v>300</v>
      </c>
      <c r="F102" s="2" t="s">
        <v>552</v>
      </c>
      <c r="G102" s="2" t="s">
        <v>365</v>
      </c>
      <c r="H102" s="2" t="s">
        <v>483</v>
      </c>
      <c r="I102" s="2" t="s">
        <v>304</v>
      </c>
      <c r="J102" s="2" t="s">
        <v>467</v>
      </c>
      <c r="K102" s="4">
        <v>2.5299999999999998</v>
      </c>
      <c r="L102" s="2" t="s">
        <v>79</v>
      </c>
      <c r="M102" s="4">
        <v>5.0999999999999996</v>
      </c>
      <c r="N102" s="4">
        <v>0.55000000000000004</v>
      </c>
      <c r="O102" s="4">
        <v>358712.34</v>
      </c>
      <c r="P102" s="4">
        <v>124.44</v>
      </c>
      <c r="Q102" s="4">
        <v>0</v>
      </c>
      <c r="R102" s="4">
        <v>446.38</v>
      </c>
      <c r="S102" s="4">
        <v>0.05</v>
      </c>
      <c r="T102" s="4">
        <v>0.05</v>
      </c>
      <c r="U102" s="4">
        <v>0.01</v>
      </c>
    </row>
    <row r="103" spans="1:21" ht="12.95" customHeight="1" x14ac:dyDescent="0.2">
      <c r="A103" s="2" t="s">
        <v>2</v>
      </c>
      <c r="B103" s="2" t="s">
        <v>572</v>
      </c>
      <c r="C103" s="2" t="s">
        <v>573</v>
      </c>
      <c r="D103" s="2" t="s">
        <v>150</v>
      </c>
      <c r="E103" s="2" t="s">
        <v>300</v>
      </c>
      <c r="F103" s="2" t="s">
        <v>552</v>
      </c>
      <c r="G103" s="2" t="s">
        <v>365</v>
      </c>
      <c r="H103" s="2" t="s">
        <v>483</v>
      </c>
      <c r="I103" s="2" t="s">
        <v>304</v>
      </c>
      <c r="J103" s="2" t="s">
        <v>173</v>
      </c>
      <c r="K103" s="4">
        <v>3.34</v>
      </c>
      <c r="L103" s="2" t="s">
        <v>79</v>
      </c>
      <c r="M103" s="4">
        <v>4.9000000000000004</v>
      </c>
      <c r="N103" s="4">
        <v>1.01</v>
      </c>
      <c r="O103" s="4">
        <v>471763.91</v>
      </c>
      <c r="P103" s="4">
        <v>115.49</v>
      </c>
      <c r="Q103" s="4">
        <v>80.5</v>
      </c>
      <c r="R103" s="4">
        <v>547.57000000000005</v>
      </c>
      <c r="S103" s="4">
        <v>0.06</v>
      </c>
      <c r="T103" s="4">
        <v>0.06</v>
      </c>
      <c r="U103" s="4">
        <v>0.01</v>
      </c>
    </row>
    <row r="104" spans="1:21" ht="12.95" customHeight="1" x14ac:dyDescent="0.2">
      <c r="A104" s="2" t="s">
        <v>2</v>
      </c>
      <c r="B104" s="2" t="s">
        <v>574</v>
      </c>
      <c r="C104" s="2" t="s">
        <v>575</v>
      </c>
      <c r="D104" s="2" t="s">
        <v>150</v>
      </c>
      <c r="E104" s="2" t="s">
        <v>300</v>
      </c>
      <c r="F104" s="2" t="s">
        <v>576</v>
      </c>
      <c r="G104" s="2" t="s">
        <v>440</v>
      </c>
      <c r="H104" s="2" t="s">
        <v>483</v>
      </c>
      <c r="I104" s="2" t="s">
        <v>371</v>
      </c>
      <c r="J104" s="2" t="s">
        <v>577</v>
      </c>
      <c r="K104" s="4">
        <v>2.66</v>
      </c>
      <c r="L104" s="2" t="s">
        <v>79</v>
      </c>
      <c r="M104" s="4">
        <v>4.05</v>
      </c>
      <c r="N104" s="4">
        <v>0.81</v>
      </c>
      <c r="O104" s="4">
        <v>4929253.17</v>
      </c>
      <c r="P104" s="4">
        <v>130.94999999999999</v>
      </c>
      <c r="Q104" s="4">
        <v>0</v>
      </c>
      <c r="R104" s="4">
        <v>6454.86</v>
      </c>
      <c r="S104" s="4">
        <v>2.71</v>
      </c>
      <c r="T104" s="4">
        <v>0.67</v>
      </c>
      <c r="U104" s="4">
        <v>0.16</v>
      </c>
    </row>
    <row r="105" spans="1:21" ht="12.95" customHeight="1" x14ac:dyDescent="0.2">
      <c r="A105" s="2" t="s">
        <v>2</v>
      </c>
      <c r="B105" s="2" t="s">
        <v>578</v>
      </c>
      <c r="C105" s="2" t="s">
        <v>579</v>
      </c>
      <c r="D105" s="2" t="s">
        <v>150</v>
      </c>
      <c r="E105" s="2" t="s">
        <v>300</v>
      </c>
      <c r="F105" s="2" t="s">
        <v>580</v>
      </c>
      <c r="G105" s="2" t="s">
        <v>440</v>
      </c>
      <c r="H105" s="2" t="s">
        <v>483</v>
      </c>
      <c r="I105" s="2" t="s">
        <v>371</v>
      </c>
      <c r="J105" s="2" t="s">
        <v>581</v>
      </c>
      <c r="K105" s="4">
        <v>1.27</v>
      </c>
      <c r="L105" s="2" t="s">
        <v>79</v>
      </c>
      <c r="M105" s="4">
        <v>4.28</v>
      </c>
      <c r="N105" s="4">
        <v>1.04</v>
      </c>
      <c r="O105" s="4">
        <v>2181998.94</v>
      </c>
      <c r="P105" s="4">
        <v>125.31</v>
      </c>
      <c r="Q105" s="4">
        <v>0</v>
      </c>
      <c r="R105" s="4">
        <v>2734.26</v>
      </c>
      <c r="S105" s="4">
        <v>1.53</v>
      </c>
      <c r="T105" s="4">
        <v>0.28000000000000003</v>
      </c>
      <c r="U105" s="4">
        <v>7.0000000000000007E-2</v>
      </c>
    </row>
    <row r="106" spans="1:21" ht="12.95" customHeight="1" x14ac:dyDescent="0.2">
      <c r="A106" s="2" t="s">
        <v>2</v>
      </c>
      <c r="B106" s="2" t="s">
        <v>582</v>
      </c>
      <c r="C106" s="2" t="s">
        <v>583</v>
      </c>
      <c r="D106" s="2" t="s">
        <v>150</v>
      </c>
      <c r="E106" s="2" t="s">
        <v>300</v>
      </c>
      <c r="F106" s="2" t="s">
        <v>584</v>
      </c>
      <c r="G106" s="2" t="s">
        <v>365</v>
      </c>
      <c r="H106" s="2" t="s">
        <v>483</v>
      </c>
      <c r="I106" s="2" t="s">
        <v>371</v>
      </c>
      <c r="J106" s="2" t="s">
        <v>173</v>
      </c>
      <c r="K106" s="4">
        <v>2.92</v>
      </c>
      <c r="L106" s="2" t="s">
        <v>79</v>
      </c>
      <c r="M106" s="4">
        <v>2.75</v>
      </c>
      <c r="N106" s="4">
        <v>0.96</v>
      </c>
      <c r="O106" s="4">
        <v>105139.09</v>
      </c>
      <c r="P106" s="4">
        <v>106</v>
      </c>
      <c r="Q106" s="4">
        <v>0</v>
      </c>
      <c r="R106" s="4">
        <v>111.45</v>
      </c>
      <c r="S106" s="4">
        <v>0.05</v>
      </c>
      <c r="T106" s="4">
        <v>0.01</v>
      </c>
      <c r="U106" s="4">
        <v>0</v>
      </c>
    </row>
    <row r="107" spans="1:21" ht="12.95" customHeight="1" x14ac:dyDescent="0.2">
      <c r="A107" s="2" t="s">
        <v>2</v>
      </c>
      <c r="B107" s="2" t="s">
        <v>585</v>
      </c>
      <c r="C107" s="2" t="s">
        <v>586</v>
      </c>
      <c r="D107" s="2" t="s">
        <v>150</v>
      </c>
      <c r="E107" s="2" t="s">
        <v>300</v>
      </c>
      <c r="F107" s="2" t="s">
        <v>584</v>
      </c>
      <c r="G107" s="2" t="s">
        <v>365</v>
      </c>
      <c r="H107" s="2" t="s">
        <v>483</v>
      </c>
      <c r="I107" s="2" t="s">
        <v>371</v>
      </c>
      <c r="J107" s="2" t="s">
        <v>173</v>
      </c>
      <c r="K107" s="4">
        <v>4.79</v>
      </c>
      <c r="L107" s="2" t="s">
        <v>79</v>
      </c>
      <c r="M107" s="4">
        <v>2.75</v>
      </c>
      <c r="N107" s="4">
        <v>1.41</v>
      </c>
      <c r="O107" s="4">
        <v>265782.64</v>
      </c>
      <c r="P107" s="4">
        <v>106.76</v>
      </c>
      <c r="Q107" s="4">
        <v>0</v>
      </c>
      <c r="R107" s="4">
        <v>283.75</v>
      </c>
      <c r="S107" s="4">
        <v>0.05</v>
      </c>
      <c r="T107" s="4">
        <v>0.03</v>
      </c>
      <c r="U107" s="4">
        <v>0.01</v>
      </c>
    </row>
    <row r="108" spans="1:21" ht="12.95" customHeight="1" x14ac:dyDescent="0.2">
      <c r="A108" s="2" t="s">
        <v>2</v>
      </c>
      <c r="B108" s="2" t="s">
        <v>587</v>
      </c>
      <c r="C108" s="2" t="s">
        <v>588</v>
      </c>
      <c r="D108" s="2" t="s">
        <v>150</v>
      </c>
      <c r="E108" s="2" t="s">
        <v>300</v>
      </c>
      <c r="F108" s="2" t="s">
        <v>584</v>
      </c>
      <c r="G108" s="2" t="s">
        <v>365</v>
      </c>
      <c r="H108" s="2" t="s">
        <v>483</v>
      </c>
      <c r="I108" s="2" t="s">
        <v>371</v>
      </c>
      <c r="J108" s="2" t="s">
        <v>331</v>
      </c>
      <c r="K108" s="4">
        <v>6.69</v>
      </c>
      <c r="L108" s="2" t="s">
        <v>79</v>
      </c>
      <c r="M108" s="4">
        <v>1.96</v>
      </c>
      <c r="N108" s="4">
        <v>1.76</v>
      </c>
      <c r="O108" s="4">
        <v>317288</v>
      </c>
      <c r="P108" s="4">
        <v>102.1</v>
      </c>
      <c r="Q108" s="4">
        <v>0</v>
      </c>
      <c r="R108" s="4">
        <v>323.95</v>
      </c>
      <c r="S108" s="4">
        <v>0.06</v>
      </c>
      <c r="T108" s="4">
        <v>0.03</v>
      </c>
      <c r="U108" s="4">
        <v>0.01</v>
      </c>
    </row>
    <row r="109" spans="1:21" ht="12.95" customHeight="1" x14ac:dyDescent="0.2">
      <c r="A109" s="2" t="s">
        <v>2</v>
      </c>
      <c r="B109" s="2" t="s">
        <v>589</v>
      </c>
      <c r="C109" s="2" t="s">
        <v>590</v>
      </c>
      <c r="D109" s="2" t="s">
        <v>150</v>
      </c>
      <c r="E109" s="2" t="s">
        <v>300</v>
      </c>
      <c r="F109" s="2" t="s">
        <v>591</v>
      </c>
      <c r="G109" s="2" t="s">
        <v>445</v>
      </c>
      <c r="H109" s="2" t="s">
        <v>483</v>
      </c>
      <c r="I109" s="2" t="s">
        <v>304</v>
      </c>
      <c r="J109" s="2" t="s">
        <v>592</v>
      </c>
      <c r="K109" s="4">
        <v>5.36</v>
      </c>
      <c r="L109" s="2" t="s">
        <v>79</v>
      </c>
      <c r="M109" s="4">
        <v>1.49</v>
      </c>
      <c r="N109" s="4">
        <v>1.01</v>
      </c>
      <c r="O109" s="4">
        <v>4090980</v>
      </c>
      <c r="P109" s="4">
        <v>105.71</v>
      </c>
      <c r="Q109" s="4">
        <v>0</v>
      </c>
      <c r="R109" s="4">
        <v>4324.57</v>
      </c>
      <c r="S109" s="4">
        <v>0.56999999999999995</v>
      </c>
      <c r="T109" s="4">
        <v>0.45</v>
      </c>
      <c r="U109" s="4">
        <v>0.11</v>
      </c>
    </row>
    <row r="110" spans="1:21" ht="12.95" customHeight="1" x14ac:dyDescent="0.2">
      <c r="A110" s="2" t="s">
        <v>2</v>
      </c>
      <c r="B110" s="2" t="s">
        <v>593</v>
      </c>
      <c r="C110" s="2" t="s">
        <v>594</v>
      </c>
      <c r="D110" s="2" t="s">
        <v>150</v>
      </c>
      <c r="E110" s="2" t="s">
        <v>300</v>
      </c>
      <c r="F110" s="2" t="s">
        <v>595</v>
      </c>
      <c r="G110" s="2" t="s">
        <v>440</v>
      </c>
      <c r="H110" s="2" t="s">
        <v>483</v>
      </c>
      <c r="I110" s="2" t="s">
        <v>371</v>
      </c>
      <c r="J110" s="2" t="s">
        <v>596</v>
      </c>
      <c r="K110" s="4">
        <v>3.88</v>
      </c>
      <c r="L110" s="2" t="s">
        <v>79</v>
      </c>
      <c r="M110" s="4">
        <v>2.5499999999999998</v>
      </c>
      <c r="N110" s="4">
        <v>0.89</v>
      </c>
      <c r="O110" s="4">
        <v>1725844.08</v>
      </c>
      <c r="P110" s="4">
        <v>107.29</v>
      </c>
      <c r="Q110" s="4">
        <v>0</v>
      </c>
      <c r="R110" s="4">
        <v>1851.66</v>
      </c>
      <c r="S110" s="4">
        <v>0.35</v>
      </c>
      <c r="T110" s="4">
        <v>0.19</v>
      </c>
      <c r="U110" s="4">
        <v>0.05</v>
      </c>
    </row>
    <row r="111" spans="1:21" ht="12.95" customHeight="1" x14ac:dyDescent="0.2">
      <c r="A111" s="2" t="s">
        <v>2</v>
      </c>
      <c r="B111" s="2" t="s">
        <v>597</v>
      </c>
      <c r="C111" s="2" t="s">
        <v>598</v>
      </c>
      <c r="D111" s="2" t="s">
        <v>150</v>
      </c>
      <c r="E111" s="2" t="s">
        <v>300</v>
      </c>
      <c r="F111" s="2" t="s">
        <v>599</v>
      </c>
      <c r="G111" s="2" t="s">
        <v>440</v>
      </c>
      <c r="H111" s="2" t="s">
        <v>483</v>
      </c>
      <c r="I111" s="2" t="s">
        <v>371</v>
      </c>
      <c r="J111" s="2" t="s">
        <v>173</v>
      </c>
      <c r="K111" s="4">
        <v>8.23</v>
      </c>
      <c r="L111" s="2" t="s">
        <v>79</v>
      </c>
      <c r="M111" s="4">
        <v>2.25</v>
      </c>
      <c r="N111" s="4">
        <v>1.34</v>
      </c>
      <c r="O111" s="4">
        <v>207305</v>
      </c>
      <c r="P111" s="4">
        <v>108.93</v>
      </c>
      <c r="Q111" s="4">
        <v>0</v>
      </c>
      <c r="R111" s="4">
        <v>225.82</v>
      </c>
      <c r="S111" s="4">
        <v>0.05</v>
      </c>
      <c r="T111" s="4">
        <v>0.02</v>
      </c>
      <c r="U111" s="4">
        <v>0.01</v>
      </c>
    </row>
    <row r="112" spans="1:21" ht="12.95" customHeight="1" x14ac:dyDescent="0.2">
      <c r="A112" s="2" t="s">
        <v>2</v>
      </c>
      <c r="B112" s="2" t="s">
        <v>600</v>
      </c>
      <c r="C112" s="2" t="s">
        <v>601</v>
      </c>
      <c r="D112" s="2" t="s">
        <v>150</v>
      </c>
      <c r="E112" s="2" t="s">
        <v>300</v>
      </c>
      <c r="F112" s="2" t="s">
        <v>599</v>
      </c>
      <c r="G112" s="2" t="s">
        <v>440</v>
      </c>
      <c r="H112" s="2" t="s">
        <v>483</v>
      </c>
      <c r="I112" s="2" t="s">
        <v>371</v>
      </c>
      <c r="J112" s="2" t="s">
        <v>602</v>
      </c>
      <c r="K112" s="4">
        <v>1.94</v>
      </c>
      <c r="L112" s="2" t="s">
        <v>79</v>
      </c>
      <c r="M112" s="4">
        <v>3.6</v>
      </c>
      <c r="N112" s="4">
        <v>0.94</v>
      </c>
      <c r="O112" s="4">
        <v>10657402</v>
      </c>
      <c r="P112" s="4">
        <v>111.03</v>
      </c>
      <c r="Q112" s="4">
        <v>202.49</v>
      </c>
      <c r="R112" s="4">
        <v>12035.41</v>
      </c>
      <c r="S112" s="4">
        <v>2.58</v>
      </c>
      <c r="T112" s="4">
        <v>1.24</v>
      </c>
      <c r="U112" s="4">
        <v>0.28999999999999998</v>
      </c>
    </row>
    <row r="113" spans="1:21" ht="12.95" customHeight="1" x14ac:dyDescent="0.2">
      <c r="A113" s="2" t="s">
        <v>2</v>
      </c>
      <c r="B113" s="2" t="s">
        <v>603</v>
      </c>
      <c r="C113" s="2" t="s">
        <v>604</v>
      </c>
      <c r="D113" s="2" t="s">
        <v>150</v>
      </c>
      <c r="E113" s="2" t="s">
        <v>300</v>
      </c>
      <c r="F113" s="2" t="s">
        <v>482</v>
      </c>
      <c r="G113" s="2" t="s">
        <v>302</v>
      </c>
      <c r="H113" s="2" t="s">
        <v>605</v>
      </c>
      <c r="I113" s="2" t="s">
        <v>304</v>
      </c>
      <c r="J113" s="2" t="s">
        <v>173</v>
      </c>
      <c r="K113" s="4">
        <v>2.65</v>
      </c>
      <c r="L113" s="2" t="s">
        <v>79</v>
      </c>
      <c r="M113" s="4">
        <v>4.1500000000000004</v>
      </c>
      <c r="N113" s="4">
        <v>0.6</v>
      </c>
      <c r="O113" s="4">
        <v>315016</v>
      </c>
      <c r="P113" s="4">
        <v>113.78</v>
      </c>
      <c r="Q113" s="4">
        <v>0</v>
      </c>
      <c r="R113" s="4">
        <v>358.43</v>
      </c>
      <c r="S113" s="4">
        <v>0.1</v>
      </c>
      <c r="T113" s="4">
        <v>0.04</v>
      </c>
      <c r="U113" s="4">
        <v>0.01</v>
      </c>
    </row>
    <row r="114" spans="1:21" ht="12.95" customHeight="1" x14ac:dyDescent="0.2">
      <c r="A114" s="2" t="s">
        <v>2</v>
      </c>
      <c r="B114" s="2" t="s">
        <v>606</v>
      </c>
      <c r="C114" s="2" t="s">
        <v>607</v>
      </c>
      <c r="D114" s="2" t="s">
        <v>150</v>
      </c>
      <c r="E114" s="2" t="s">
        <v>300</v>
      </c>
      <c r="F114" s="2" t="s">
        <v>608</v>
      </c>
      <c r="G114" s="2" t="s">
        <v>609</v>
      </c>
      <c r="H114" s="2" t="s">
        <v>605</v>
      </c>
      <c r="I114" s="2" t="s">
        <v>371</v>
      </c>
      <c r="J114" s="2" t="s">
        <v>610</v>
      </c>
      <c r="K114" s="4">
        <v>1.96</v>
      </c>
      <c r="L114" s="2" t="s">
        <v>79</v>
      </c>
      <c r="M114" s="4">
        <v>5</v>
      </c>
      <c r="N114" s="4">
        <v>0.9</v>
      </c>
      <c r="O114" s="4">
        <v>99830.6</v>
      </c>
      <c r="P114" s="4">
        <v>131.57</v>
      </c>
      <c r="Q114" s="4">
        <v>0</v>
      </c>
      <c r="R114" s="4">
        <v>131.35</v>
      </c>
      <c r="S114" s="4">
        <v>0.05</v>
      </c>
      <c r="T114" s="4">
        <v>0.01</v>
      </c>
      <c r="U114" s="4">
        <v>0</v>
      </c>
    </row>
    <row r="115" spans="1:21" ht="12.95" customHeight="1" x14ac:dyDescent="0.2">
      <c r="A115" s="2" t="s">
        <v>2</v>
      </c>
      <c r="B115" s="2" t="s">
        <v>611</v>
      </c>
      <c r="C115" s="2" t="s">
        <v>612</v>
      </c>
      <c r="D115" s="2" t="s">
        <v>150</v>
      </c>
      <c r="E115" s="2" t="s">
        <v>300</v>
      </c>
      <c r="F115" s="2" t="s">
        <v>613</v>
      </c>
      <c r="G115" s="2" t="s">
        <v>365</v>
      </c>
      <c r="H115" s="2" t="s">
        <v>605</v>
      </c>
      <c r="I115" s="2" t="s">
        <v>371</v>
      </c>
      <c r="J115" s="2" t="s">
        <v>614</v>
      </c>
      <c r="K115" s="4">
        <v>6.55</v>
      </c>
      <c r="L115" s="2" t="s">
        <v>79</v>
      </c>
      <c r="M115" s="4">
        <v>1.95</v>
      </c>
      <c r="N115" s="4">
        <v>1.68</v>
      </c>
      <c r="O115" s="4">
        <v>4776018</v>
      </c>
      <c r="P115" s="4">
        <v>102.41</v>
      </c>
      <c r="Q115" s="4">
        <v>0</v>
      </c>
      <c r="R115" s="4">
        <v>4891.12</v>
      </c>
      <c r="S115" s="4">
        <v>1.35</v>
      </c>
      <c r="T115" s="4">
        <v>0.5</v>
      </c>
      <c r="U115" s="4">
        <v>0.12</v>
      </c>
    </row>
    <row r="116" spans="1:21" ht="12.95" customHeight="1" x14ac:dyDescent="0.2">
      <c r="A116" s="2" t="s">
        <v>2</v>
      </c>
      <c r="B116" s="2" t="s">
        <v>615</v>
      </c>
      <c r="C116" s="2" t="s">
        <v>616</v>
      </c>
      <c r="D116" s="2" t="s">
        <v>150</v>
      </c>
      <c r="E116" s="2" t="s">
        <v>300</v>
      </c>
      <c r="F116" s="2" t="s">
        <v>613</v>
      </c>
      <c r="G116" s="2" t="s">
        <v>365</v>
      </c>
      <c r="H116" s="2" t="s">
        <v>605</v>
      </c>
      <c r="I116" s="2" t="s">
        <v>371</v>
      </c>
      <c r="J116" s="2" t="s">
        <v>331</v>
      </c>
      <c r="K116" s="4">
        <v>6.28</v>
      </c>
      <c r="L116" s="2" t="s">
        <v>79</v>
      </c>
      <c r="M116" s="4">
        <v>1.34</v>
      </c>
      <c r="N116" s="4">
        <v>1.39</v>
      </c>
      <c r="O116" s="4">
        <v>183119.45</v>
      </c>
      <c r="P116" s="4">
        <v>100.21</v>
      </c>
      <c r="Q116" s="4">
        <v>0</v>
      </c>
      <c r="R116" s="4">
        <v>183.5</v>
      </c>
      <c r="S116" s="4">
        <v>0.05</v>
      </c>
      <c r="T116" s="4">
        <v>0.02</v>
      </c>
      <c r="U116" s="4">
        <v>0</v>
      </c>
    </row>
    <row r="117" spans="1:21" ht="12.95" customHeight="1" x14ac:dyDescent="0.2">
      <c r="A117" s="2" t="s">
        <v>2</v>
      </c>
      <c r="B117" s="2" t="s">
        <v>617</v>
      </c>
      <c r="C117" s="2" t="s">
        <v>618</v>
      </c>
      <c r="D117" s="2" t="s">
        <v>150</v>
      </c>
      <c r="E117" s="2" t="s">
        <v>300</v>
      </c>
      <c r="F117" s="2" t="s">
        <v>613</v>
      </c>
      <c r="G117" s="2" t="s">
        <v>365</v>
      </c>
      <c r="H117" s="2" t="s">
        <v>605</v>
      </c>
      <c r="I117" s="2" t="s">
        <v>371</v>
      </c>
      <c r="J117" s="2" t="s">
        <v>619</v>
      </c>
      <c r="K117" s="4">
        <v>3.71</v>
      </c>
      <c r="L117" s="2" t="s">
        <v>79</v>
      </c>
      <c r="M117" s="4">
        <v>2.85</v>
      </c>
      <c r="N117" s="4">
        <v>1.1100000000000001</v>
      </c>
      <c r="O117" s="4">
        <v>247915.42</v>
      </c>
      <c r="P117" s="4">
        <v>107.25</v>
      </c>
      <c r="Q117" s="4">
        <v>0</v>
      </c>
      <c r="R117" s="4">
        <v>265.89</v>
      </c>
      <c r="S117" s="4">
        <v>0.05</v>
      </c>
      <c r="T117" s="4">
        <v>0.03</v>
      </c>
      <c r="U117" s="4">
        <v>0.01</v>
      </c>
    </row>
    <row r="118" spans="1:21" ht="12.95" customHeight="1" x14ac:dyDescent="0.2">
      <c r="A118" s="2" t="s">
        <v>2</v>
      </c>
      <c r="B118" s="2" t="s">
        <v>620</v>
      </c>
      <c r="C118" s="2" t="s">
        <v>621</v>
      </c>
      <c r="D118" s="2" t="s">
        <v>150</v>
      </c>
      <c r="E118" s="2" t="s">
        <v>300</v>
      </c>
      <c r="F118" s="2" t="s">
        <v>613</v>
      </c>
      <c r="G118" s="2" t="s">
        <v>365</v>
      </c>
      <c r="H118" s="2" t="s">
        <v>605</v>
      </c>
      <c r="I118" s="2" t="s">
        <v>371</v>
      </c>
      <c r="J118" s="2" t="s">
        <v>622</v>
      </c>
      <c r="K118" s="4">
        <v>2.0299999999999998</v>
      </c>
      <c r="L118" s="2" t="s">
        <v>79</v>
      </c>
      <c r="M118" s="4">
        <v>3.77</v>
      </c>
      <c r="N118" s="4">
        <v>0.74</v>
      </c>
      <c r="O118" s="4">
        <v>194605.74</v>
      </c>
      <c r="P118" s="4">
        <v>115.61</v>
      </c>
      <c r="Q118" s="4">
        <v>0</v>
      </c>
      <c r="R118" s="4">
        <v>224.98</v>
      </c>
      <c r="S118" s="4">
        <v>0.05</v>
      </c>
      <c r="T118" s="4">
        <v>0.02</v>
      </c>
      <c r="U118" s="4">
        <v>0.01</v>
      </c>
    </row>
    <row r="119" spans="1:21" ht="12.95" customHeight="1" x14ac:dyDescent="0.2">
      <c r="A119" s="2" t="s">
        <v>2</v>
      </c>
      <c r="B119" s="2" t="s">
        <v>623</v>
      </c>
      <c r="C119" s="2" t="s">
        <v>624</v>
      </c>
      <c r="D119" s="2" t="s">
        <v>150</v>
      </c>
      <c r="E119" s="2" t="s">
        <v>300</v>
      </c>
      <c r="F119" s="2" t="s">
        <v>613</v>
      </c>
      <c r="G119" s="2" t="s">
        <v>365</v>
      </c>
      <c r="H119" s="2" t="s">
        <v>605</v>
      </c>
      <c r="I119" s="2" t="s">
        <v>304</v>
      </c>
      <c r="J119" s="2" t="s">
        <v>625</v>
      </c>
      <c r="K119" s="4">
        <v>0.98</v>
      </c>
      <c r="L119" s="2" t="s">
        <v>79</v>
      </c>
      <c r="M119" s="4">
        <v>4.8499999999999996</v>
      </c>
      <c r="N119" s="4">
        <v>1.38</v>
      </c>
      <c r="O119" s="4">
        <v>126913.99</v>
      </c>
      <c r="P119" s="4">
        <v>124.3</v>
      </c>
      <c r="Q119" s="4">
        <v>3.73</v>
      </c>
      <c r="R119" s="4">
        <v>161.47999999999999</v>
      </c>
      <c r="S119" s="4">
        <v>0.05</v>
      </c>
      <c r="T119" s="4">
        <v>0.02</v>
      </c>
      <c r="U119" s="4">
        <v>0</v>
      </c>
    </row>
    <row r="120" spans="1:21" ht="12.95" customHeight="1" x14ac:dyDescent="0.2">
      <c r="A120" s="2" t="s">
        <v>2</v>
      </c>
      <c r="B120" s="2" t="s">
        <v>626</v>
      </c>
      <c r="C120" s="2" t="s">
        <v>627</v>
      </c>
      <c r="D120" s="2" t="s">
        <v>150</v>
      </c>
      <c r="E120" s="2" t="s">
        <v>300</v>
      </c>
      <c r="F120" s="2" t="s">
        <v>613</v>
      </c>
      <c r="G120" s="2" t="s">
        <v>365</v>
      </c>
      <c r="H120" s="2" t="s">
        <v>605</v>
      </c>
      <c r="I120" s="2" t="s">
        <v>371</v>
      </c>
      <c r="J120" s="2" t="s">
        <v>392</v>
      </c>
      <c r="K120" s="4">
        <v>5.54</v>
      </c>
      <c r="L120" s="2" t="s">
        <v>79</v>
      </c>
      <c r="M120" s="4">
        <v>2.5</v>
      </c>
      <c r="N120" s="4">
        <v>1.43</v>
      </c>
      <c r="O120" s="4">
        <v>244987</v>
      </c>
      <c r="P120" s="4">
        <v>106.81</v>
      </c>
      <c r="Q120" s="4">
        <v>0</v>
      </c>
      <c r="R120" s="4">
        <v>261.67</v>
      </c>
      <c r="S120" s="4">
        <v>0.05</v>
      </c>
      <c r="T120" s="4">
        <v>0.03</v>
      </c>
      <c r="U120" s="4">
        <v>0.01</v>
      </c>
    </row>
    <row r="121" spans="1:21" ht="12.95" customHeight="1" x14ac:dyDescent="0.2">
      <c r="A121" s="2" t="s">
        <v>2</v>
      </c>
      <c r="B121" s="2" t="s">
        <v>628</v>
      </c>
      <c r="C121" s="2" t="s">
        <v>629</v>
      </c>
      <c r="D121" s="2" t="s">
        <v>150</v>
      </c>
      <c r="E121" s="2" t="s">
        <v>300</v>
      </c>
      <c r="F121" s="2" t="s">
        <v>457</v>
      </c>
      <c r="G121" s="2" t="s">
        <v>302</v>
      </c>
      <c r="H121" s="2" t="s">
        <v>605</v>
      </c>
      <c r="I121" s="2" t="s">
        <v>304</v>
      </c>
      <c r="J121" s="2" t="s">
        <v>630</v>
      </c>
      <c r="K121" s="4">
        <v>2.36</v>
      </c>
      <c r="L121" s="2" t="s">
        <v>79</v>
      </c>
      <c r="M121" s="4">
        <v>6.4</v>
      </c>
      <c r="N121" s="4">
        <v>0.56999999999999995</v>
      </c>
      <c r="O121" s="4">
        <v>634401</v>
      </c>
      <c r="P121" s="4">
        <v>130.4</v>
      </c>
      <c r="Q121" s="4">
        <v>0</v>
      </c>
      <c r="R121" s="4">
        <v>827.26</v>
      </c>
      <c r="S121" s="4">
        <v>0.05</v>
      </c>
      <c r="T121" s="4">
        <v>0.09</v>
      </c>
      <c r="U121" s="4">
        <v>0.02</v>
      </c>
    </row>
    <row r="122" spans="1:21" ht="12.95" customHeight="1" x14ac:dyDescent="0.2">
      <c r="A122" s="2" t="s">
        <v>2</v>
      </c>
      <c r="B122" s="2" t="s">
        <v>631</v>
      </c>
      <c r="C122" s="2" t="s">
        <v>632</v>
      </c>
      <c r="D122" s="2" t="s">
        <v>150</v>
      </c>
      <c r="E122" s="2" t="s">
        <v>300</v>
      </c>
      <c r="F122" s="2" t="s">
        <v>633</v>
      </c>
      <c r="G122" s="2" t="s">
        <v>634</v>
      </c>
      <c r="H122" s="2" t="s">
        <v>605</v>
      </c>
      <c r="I122" s="2" t="s">
        <v>371</v>
      </c>
      <c r="J122" s="2" t="s">
        <v>635</v>
      </c>
      <c r="K122" s="4">
        <v>3.92</v>
      </c>
      <c r="L122" s="2" t="s">
        <v>79</v>
      </c>
      <c r="M122" s="4">
        <v>3.95</v>
      </c>
      <c r="N122" s="4">
        <v>1.2</v>
      </c>
      <c r="O122" s="4">
        <v>325962.59999999998</v>
      </c>
      <c r="P122" s="4">
        <v>117.6</v>
      </c>
      <c r="Q122" s="4">
        <v>0</v>
      </c>
      <c r="R122" s="4">
        <v>383.33</v>
      </c>
      <c r="S122" s="4">
        <v>0.05</v>
      </c>
      <c r="T122" s="4">
        <v>0.04</v>
      </c>
      <c r="U122" s="4">
        <v>0.01</v>
      </c>
    </row>
    <row r="123" spans="1:21" ht="12.95" customHeight="1" x14ac:dyDescent="0.2">
      <c r="A123" s="2" t="s">
        <v>2</v>
      </c>
      <c r="B123" s="2" t="s">
        <v>636</v>
      </c>
      <c r="C123" s="2" t="s">
        <v>637</v>
      </c>
      <c r="D123" s="2" t="s">
        <v>150</v>
      </c>
      <c r="E123" s="2" t="s">
        <v>300</v>
      </c>
      <c r="F123" s="2" t="s">
        <v>638</v>
      </c>
      <c r="G123" s="2" t="s">
        <v>387</v>
      </c>
      <c r="H123" s="2" t="s">
        <v>605</v>
      </c>
      <c r="I123" s="2" t="s">
        <v>371</v>
      </c>
      <c r="J123" s="2" t="s">
        <v>173</v>
      </c>
      <c r="K123" s="4">
        <v>0.95</v>
      </c>
      <c r="L123" s="2" t="s">
        <v>79</v>
      </c>
      <c r="M123" s="4">
        <v>3.9</v>
      </c>
      <c r="N123" s="4">
        <v>1.39</v>
      </c>
      <c r="O123" s="4">
        <v>243455.47</v>
      </c>
      <c r="P123" s="4">
        <v>106.4</v>
      </c>
      <c r="Q123" s="4">
        <v>23.21</v>
      </c>
      <c r="R123" s="4">
        <v>263.60000000000002</v>
      </c>
      <c r="S123" s="4">
        <v>0.05</v>
      </c>
      <c r="T123" s="4">
        <v>0.03</v>
      </c>
      <c r="U123" s="4">
        <v>0.01</v>
      </c>
    </row>
    <row r="124" spans="1:21" ht="12.95" customHeight="1" x14ac:dyDescent="0.2">
      <c r="A124" s="2" t="s">
        <v>2</v>
      </c>
      <c r="B124" s="2" t="s">
        <v>639</v>
      </c>
      <c r="C124" s="2" t="s">
        <v>640</v>
      </c>
      <c r="D124" s="2" t="s">
        <v>150</v>
      </c>
      <c r="E124" s="2" t="s">
        <v>300</v>
      </c>
      <c r="F124" s="2" t="s">
        <v>641</v>
      </c>
      <c r="G124" s="2" t="s">
        <v>387</v>
      </c>
      <c r="H124" s="2" t="s">
        <v>605</v>
      </c>
      <c r="I124" s="2" t="s">
        <v>304</v>
      </c>
      <c r="J124" s="2" t="s">
        <v>642</v>
      </c>
      <c r="K124" s="4">
        <v>2.82</v>
      </c>
      <c r="L124" s="2" t="s">
        <v>79</v>
      </c>
      <c r="M124" s="4">
        <v>2.15</v>
      </c>
      <c r="N124" s="4">
        <v>1.31</v>
      </c>
      <c r="O124" s="4">
        <v>6286503.8700000001</v>
      </c>
      <c r="P124" s="4">
        <v>102.12</v>
      </c>
      <c r="Q124" s="4">
        <v>307.10000000000002</v>
      </c>
      <c r="R124" s="4">
        <v>6447.77</v>
      </c>
      <c r="S124" s="4">
        <v>0.86</v>
      </c>
      <c r="T124" s="4">
        <v>0.67</v>
      </c>
      <c r="U124" s="4">
        <v>0.15</v>
      </c>
    </row>
    <row r="125" spans="1:21" ht="12.95" customHeight="1" x14ac:dyDescent="0.2">
      <c r="A125" s="2" t="s">
        <v>2</v>
      </c>
      <c r="B125" s="2" t="s">
        <v>643</v>
      </c>
      <c r="C125" s="2" t="s">
        <v>644</v>
      </c>
      <c r="D125" s="2" t="s">
        <v>150</v>
      </c>
      <c r="E125" s="2" t="s">
        <v>300</v>
      </c>
      <c r="F125" s="2" t="s">
        <v>645</v>
      </c>
      <c r="G125" s="2" t="s">
        <v>302</v>
      </c>
      <c r="H125" s="2" t="s">
        <v>605</v>
      </c>
      <c r="I125" s="2" t="s">
        <v>304</v>
      </c>
      <c r="J125" s="2" t="s">
        <v>646</v>
      </c>
      <c r="K125" s="4">
        <v>2.2000000000000002</v>
      </c>
      <c r="L125" s="2" t="s">
        <v>79</v>
      </c>
      <c r="M125" s="4">
        <v>2</v>
      </c>
      <c r="N125" s="4">
        <v>0.74</v>
      </c>
      <c r="O125" s="4">
        <v>360392</v>
      </c>
      <c r="P125" s="4">
        <v>105.24</v>
      </c>
      <c r="Q125" s="4">
        <v>0</v>
      </c>
      <c r="R125" s="4">
        <v>379.28</v>
      </c>
      <c r="S125" s="4">
        <v>0.05</v>
      </c>
      <c r="T125" s="4">
        <v>0.04</v>
      </c>
      <c r="U125" s="4">
        <v>0.01</v>
      </c>
    </row>
    <row r="126" spans="1:21" ht="12.95" customHeight="1" x14ac:dyDescent="0.2">
      <c r="A126" s="2" t="s">
        <v>2</v>
      </c>
      <c r="B126" s="2" t="s">
        <v>647</v>
      </c>
      <c r="C126" s="2" t="s">
        <v>648</v>
      </c>
      <c r="D126" s="2" t="s">
        <v>150</v>
      </c>
      <c r="E126" s="2" t="s">
        <v>300</v>
      </c>
      <c r="F126" s="2" t="s">
        <v>649</v>
      </c>
      <c r="G126" s="2" t="s">
        <v>365</v>
      </c>
      <c r="H126" s="2" t="s">
        <v>605</v>
      </c>
      <c r="I126" s="2" t="s">
        <v>371</v>
      </c>
      <c r="J126" s="2" t="s">
        <v>331</v>
      </c>
      <c r="K126" s="4">
        <v>6.78</v>
      </c>
      <c r="L126" s="2" t="s">
        <v>79</v>
      </c>
      <c r="M126" s="4">
        <v>1.58</v>
      </c>
      <c r="N126" s="4">
        <v>1.5</v>
      </c>
      <c r="O126" s="4">
        <v>216216.6</v>
      </c>
      <c r="P126" s="4">
        <v>101.28</v>
      </c>
      <c r="Q126" s="4">
        <v>0</v>
      </c>
      <c r="R126" s="4">
        <v>218.98</v>
      </c>
      <c r="S126" s="4">
        <v>0.05</v>
      </c>
      <c r="T126" s="4">
        <v>0.02</v>
      </c>
      <c r="U126" s="4">
        <v>0.01</v>
      </c>
    </row>
    <row r="127" spans="1:21" ht="12.95" customHeight="1" x14ac:dyDescent="0.2">
      <c r="A127" s="2" t="s">
        <v>2</v>
      </c>
      <c r="B127" s="2" t="s">
        <v>650</v>
      </c>
      <c r="C127" s="2" t="s">
        <v>651</v>
      </c>
      <c r="D127" s="2" t="s">
        <v>150</v>
      </c>
      <c r="E127" s="2" t="s">
        <v>300</v>
      </c>
      <c r="F127" s="2" t="s">
        <v>649</v>
      </c>
      <c r="G127" s="2" t="s">
        <v>365</v>
      </c>
      <c r="H127" s="2" t="s">
        <v>605</v>
      </c>
      <c r="I127" s="2" t="s">
        <v>371</v>
      </c>
      <c r="J127" s="2" t="s">
        <v>173</v>
      </c>
      <c r="K127" s="4">
        <v>3.69</v>
      </c>
      <c r="L127" s="2" t="s">
        <v>79</v>
      </c>
      <c r="M127" s="4">
        <v>3.48</v>
      </c>
      <c r="N127" s="4">
        <v>1.56</v>
      </c>
      <c r="O127" s="4">
        <v>292202.38</v>
      </c>
      <c r="P127" s="4">
        <v>108.31</v>
      </c>
      <c r="Q127" s="4">
        <v>0</v>
      </c>
      <c r="R127" s="4">
        <v>316.48</v>
      </c>
      <c r="S127" s="4">
        <v>0.05</v>
      </c>
      <c r="T127" s="4">
        <v>0.03</v>
      </c>
      <c r="U127" s="4">
        <v>0.01</v>
      </c>
    </row>
    <row r="128" spans="1:21" ht="12.95" customHeight="1" x14ac:dyDescent="0.2">
      <c r="A128" s="2" t="s">
        <v>2</v>
      </c>
      <c r="B128" s="2" t="s">
        <v>652</v>
      </c>
      <c r="C128" s="2" t="s">
        <v>653</v>
      </c>
      <c r="D128" s="2" t="s">
        <v>150</v>
      </c>
      <c r="E128" s="2" t="s">
        <v>300</v>
      </c>
      <c r="F128" s="2" t="s">
        <v>654</v>
      </c>
      <c r="G128" s="2" t="s">
        <v>365</v>
      </c>
      <c r="H128" s="2" t="s">
        <v>605</v>
      </c>
      <c r="I128" s="2" t="s">
        <v>304</v>
      </c>
      <c r="J128" s="2" t="s">
        <v>655</v>
      </c>
      <c r="K128" s="4">
        <v>1.56</v>
      </c>
      <c r="L128" s="2" t="s">
        <v>79</v>
      </c>
      <c r="M128" s="4">
        <v>4.7</v>
      </c>
      <c r="N128" s="4">
        <v>1.4</v>
      </c>
      <c r="O128" s="4">
        <v>174114</v>
      </c>
      <c r="P128" s="4">
        <v>115.12</v>
      </c>
      <c r="Q128" s="4">
        <v>0</v>
      </c>
      <c r="R128" s="4">
        <v>200.44</v>
      </c>
      <c r="S128" s="4">
        <v>0.05</v>
      </c>
      <c r="T128" s="4">
        <v>0.02</v>
      </c>
      <c r="U128" s="4">
        <v>0</v>
      </c>
    </row>
    <row r="129" spans="1:21" ht="12.95" customHeight="1" x14ac:dyDescent="0.2">
      <c r="A129" s="2" t="s">
        <v>2</v>
      </c>
      <c r="B129" s="2" t="s">
        <v>656</v>
      </c>
      <c r="C129" s="2" t="s">
        <v>657</v>
      </c>
      <c r="D129" s="2" t="s">
        <v>150</v>
      </c>
      <c r="E129" s="2" t="s">
        <v>300</v>
      </c>
      <c r="F129" s="2" t="s">
        <v>654</v>
      </c>
      <c r="G129" s="2" t="s">
        <v>365</v>
      </c>
      <c r="H129" s="2" t="s">
        <v>605</v>
      </c>
      <c r="I129" s="2" t="s">
        <v>304</v>
      </c>
      <c r="J129" s="2" t="s">
        <v>392</v>
      </c>
      <c r="K129" s="4">
        <v>5.43</v>
      </c>
      <c r="L129" s="2" t="s">
        <v>79</v>
      </c>
      <c r="M129" s="4">
        <v>3</v>
      </c>
      <c r="N129" s="4">
        <v>2.63</v>
      </c>
      <c r="O129" s="4">
        <v>155588</v>
      </c>
      <c r="P129" s="4">
        <v>102.16</v>
      </c>
      <c r="Q129" s="4">
        <v>2.36</v>
      </c>
      <c r="R129" s="4">
        <v>161.31</v>
      </c>
      <c r="S129" s="4">
        <v>0.05</v>
      </c>
      <c r="T129" s="4">
        <v>0.02</v>
      </c>
      <c r="U129" s="4">
        <v>0</v>
      </c>
    </row>
    <row r="130" spans="1:21" ht="12.95" customHeight="1" x14ac:dyDescent="0.2">
      <c r="A130" s="2" t="s">
        <v>2</v>
      </c>
      <c r="B130" s="2" t="s">
        <v>658</v>
      </c>
      <c r="C130" s="2" t="s">
        <v>659</v>
      </c>
      <c r="D130" s="2" t="s">
        <v>150</v>
      </c>
      <c r="E130" s="2" t="s">
        <v>300</v>
      </c>
      <c r="F130" s="2" t="s">
        <v>654</v>
      </c>
      <c r="G130" s="2" t="s">
        <v>365</v>
      </c>
      <c r="H130" s="2" t="s">
        <v>605</v>
      </c>
      <c r="I130" s="2" t="s">
        <v>304</v>
      </c>
      <c r="J130" s="2" t="s">
        <v>173</v>
      </c>
      <c r="K130" s="4">
        <v>3.32</v>
      </c>
      <c r="L130" s="2" t="s">
        <v>79</v>
      </c>
      <c r="M130" s="4">
        <v>4.42</v>
      </c>
      <c r="N130" s="4">
        <v>1.52</v>
      </c>
      <c r="O130" s="4">
        <v>360363</v>
      </c>
      <c r="P130" s="4">
        <v>110.7</v>
      </c>
      <c r="Q130" s="4">
        <v>8.09</v>
      </c>
      <c r="R130" s="4">
        <v>407.01</v>
      </c>
      <c r="S130" s="4">
        <v>0.05</v>
      </c>
      <c r="T130" s="4">
        <v>0.04</v>
      </c>
      <c r="U130" s="4">
        <v>0.01</v>
      </c>
    </row>
    <row r="131" spans="1:21" ht="12.95" customHeight="1" x14ac:dyDescent="0.2">
      <c r="A131" s="2" t="s">
        <v>2</v>
      </c>
      <c r="B131" s="2" t="s">
        <v>660</v>
      </c>
      <c r="C131" s="2" t="s">
        <v>661</v>
      </c>
      <c r="D131" s="2" t="s">
        <v>150</v>
      </c>
      <c r="E131" s="2" t="s">
        <v>300</v>
      </c>
      <c r="F131" s="2" t="s">
        <v>662</v>
      </c>
      <c r="G131" s="2" t="s">
        <v>365</v>
      </c>
      <c r="H131" s="2" t="s">
        <v>605</v>
      </c>
      <c r="I131" s="2" t="s">
        <v>371</v>
      </c>
      <c r="J131" s="2" t="s">
        <v>663</v>
      </c>
      <c r="K131" s="4">
        <v>3.07</v>
      </c>
      <c r="L131" s="2" t="s">
        <v>79</v>
      </c>
      <c r="M131" s="4">
        <v>4.95</v>
      </c>
      <c r="N131" s="4">
        <v>1.08</v>
      </c>
      <c r="O131" s="4">
        <v>438643.02</v>
      </c>
      <c r="P131" s="4">
        <v>114.43</v>
      </c>
      <c r="Q131" s="4">
        <v>0</v>
      </c>
      <c r="R131" s="4">
        <v>501.94</v>
      </c>
      <c r="S131" s="4">
        <v>0.05</v>
      </c>
      <c r="T131" s="4">
        <v>0.05</v>
      </c>
      <c r="U131" s="4">
        <v>0.01</v>
      </c>
    </row>
    <row r="132" spans="1:21" ht="12.95" customHeight="1" x14ac:dyDescent="0.2">
      <c r="A132" s="2" t="s">
        <v>2</v>
      </c>
      <c r="B132" s="2" t="s">
        <v>664</v>
      </c>
      <c r="C132" s="2" t="s">
        <v>665</v>
      </c>
      <c r="D132" s="2" t="s">
        <v>150</v>
      </c>
      <c r="E132" s="2" t="s">
        <v>300</v>
      </c>
      <c r="F132" s="2" t="s">
        <v>666</v>
      </c>
      <c r="G132" s="2" t="s">
        <v>387</v>
      </c>
      <c r="H132" s="2" t="s">
        <v>605</v>
      </c>
      <c r="I132" s="2" t="s">
        <v>304</v>
      </c>
      <c r="J132" s="2" t="s">
        <v>667</v>
      </c>
      <c r="K132" s="4">
        <v>1.24</v>
      </c>
      <c r="L132" s="2" t="s">
        <v>79</v>
      </c>
      <c r="M132" s="4">
        <v>4.34</v>
      </c>
      <c r="N132" s="4">
        <v>1.05</v>
      </c>
      <c r="O132" s="4">
        <v>359256.4</v>
      </c>
      <c r="P132" s="4">
        <v>108</v>
      </c>
      <c r="Q132" s="4">
        <v>0</v>
      </c>
      <c r="R132" s="4">
        <v>388</v>
      </c>
      <c r="S132" s="4">
        <v>0.06</v>
      </c>
      <c r="T132" s="4">
        <v>0.04</v>
      </c>
      <c r="U132" s="4">
        <v>0.01</v>
      </c>
    </row>
    <row r="133" spans="1:21" ht="12.95" customHeight="1" x14ac:dyDescent="0.2">
      <c r="A133" s="2" t="s">
        <v>2</v>
      </c>
      <c r="B133" s="2" t="s">
        <v>668</v>
      </c>
      <c r="C133" s="2" t="s">
        <v>669</v>
      </c>
      <c r="D133" s="2" t="s">
        <v>150</v>
      </c>
      <c r="E133" s="2" t="s">
        <v>300</v>
      </c>
      <c r="F133" s="2" t="s">
        <v>666</v>
      </c>
      <c r="G133" s="2" t="s">
        <v>387</v>
      </c>
      <c r="H133" s="2" t="s">
        <v>605</v>
      </c>
      <c r="I133" s="2" t="s">
        <v>304</v>
      </c>
      <c r="J133" s="2" t="s">
        <v>670</v>
      </c>
      <c r="K133" s="4">
        <v>3.84</v>
      </c>
      <c r="L133" s="2" t="s">
        <v>79</v>
      </c>
      <c r="M133" s="4">
        <v>1.98</v>
      </c>
      <c r="N133" s="4">
        <v>1.17</v>
      </c>
      <c r="O133" s="4">
        <v>6091101</v>
      </c>
      <c r="P133" s="4">
        <v>103.44</v>
      </c>
      <c r="Q133" s="4">
        <v>0</v>
      </c>
      <c r="R133" s="4">
        <v>6300.63</v>
      </c>
      <c r="S133" s="4">
        <v>0.64</v>
      </c>
      <c r="T133" s="4">
        <v>0.65</v>
      </c>
      <c r="U133" s="4">
        <v>0.16</v>
      </c>
    </row>
    <row r="134" spans="1:21" ht="12.95" customHeight="1" x14ac:dyDescent="0.2">
      <c r="A134" s="2" t="s">
        <v>2</v>
      </c>
      <c r="B134" s="2" t="s">
        <v>671</v>
      </c>
      <c r="C134" s="2" t="s">
        <v>672</v>
      </c>
      <c r="D134" s="2" t="s">
        <v>150</v>
      </c>
      <c r="E134" s="2" t="s">
        <v>300</v>
      </c>
      <c r="F134" s="2" t="s">
        <v>595</v>
      </c>
      <c r="G134" s="2" t="s">
        <v>440</v>
      </c>
      <c r="H134" s="2" t="s">
        <v>605</v>
      </c>
      <c r="I134" s="2" t="s">
        <v>304</v>
      </c>
      <c r="J134" s="2" t="s">
        <v>673</v>
      </c>
      <c r="K134" s="4">
        <v>0.97</v>
      </c>
      <c r="L134" s="2" t="s">
        <v>79</v>
      </c>
      <c r="M134" s="4">
        <v>4.5</v>
      </c>
      <c r="N134" s="4">
        <v>1.22</v>
      </c>
      <c r="O134" s="4">
        <v>83610.679999999993</v>
      </c>
      <c r="P134" s="4">
        <v>126.78</v>
      </c>
      <c r="Q134" s="4">
        <v>0</v>
      </c>
      <c r="R134" s="4">
        <v>106</v>
      </c>
      <c r="S134" s="4">
        <v>0.08</v>
      </c>
      <c r="T134" s="4">
        <v>0.01</v>
      </c>
      <c r="U134" s="4">
        <v>0</v>
      </c>
    </row>
    <row r="135" spans="1:21" ht="12.95" customHeight="1" x14ac:dyDescent="0.2">
      <c r="A135" s="2" t="s">
        <v>2</v>
      </c>
      <c r="B135" s="2" t="s">
        <v>674</v>
      </c>
      <c r="C135" s="2" t="s">
        <v>675</v>
      </c>
      <c r="D135" s="2" t="s">
        <v>150</v>
      </c>
      <c r="E135" s="2" t="s">
        <v>300</v>
      </c>
      <c r="F135" s="2" t="s">
        <v>676</v>
      </c>
      <c r="G135" s="2" t="s">
        <v>387</v>
      </c>
      <c r="H135" s="2" t="s">
        <v>605</v>
      </c>
      <c r="I135" s="2" t="s">
        <v>304</v>
      </c>
      <c r="J135" s="2" t="s">
        <v>677</v>
      </c>
      <c r="K135" s="4">
        <v>0.74</v>
      </c>
      <c r="L135" s="2" t="s">
        <v>79</v>
      </c>
      <c r="M135" s="4">
        <v>3.35</v>
      </c>
      <c r="N135" s="4">
        <v>1.25</v>
      </c>
      <c r="O135" s="4">
        <v>199099.67</v>
      </c>
      <c r="P135" s="4">
        <v>110.73</v>
      </c>
      <c r="Q135" s="4">
        <v>0</v>
      </c>
      <c r="R135" s="4">
        <v>220.46</v>
      </c>
      <c r="S135" s="4">
        <v>0.05</v>
      </c>
      <c r="T135" s="4">
        <v>0.02</v>
      </c>
      <c r="U135" s="4">
        <v>0.01</v>
      </c>
    </row>
    <row r="136" spans="1:21" ht="12.95" customHeight="1" x14ac:dyDescent="0.2">
      <c r="A136" s="2" t="s">
        <v>2</v>
      </c>
      <c r="B136" s="2" t="s">
        <v>678</v>
      </c>
      <c r="C136" s="2" t="s">
        <v>679</v>
      </c>
      <c r="D136" s="2" t="s">
        <v>150</v>
      </c>
      <c r="E136" s="2" t="s">
        <v>300</v>
      </c>
      <c r="F136" s="2" t="s">
        <v>680</v>
      </c>
      <c r="G136" s="2" t="s">
        <v>365</v>
      </c>
      <c r="H136" s="2" t="s">
        <v>605</v>
      </c>
      <c r="I136" s="2" t="s">
        <v>371</v>
      </c>
      <c r="J136" s="2" t="s">
        <v>176</v>
      </c>
      <c r="K136" s="4">
        <v>6.22</v>
      </c>
      <c r="L136" s="2" t="s">
        <v>79</v>
      </c>
      <c r="M136" s="4">
        <v>1.6</v>
      </c>
      <c r="N136" s="4">
        <v>1.29</v>
      </c>
      <c r="O136" s="4">
        <v>12162825</v>
      </c>
      <c r="P136" s="4">
        <v>102.92</v>
      </c>
      <c r="Q136" s="4">
        <v>0</v>
      </c>
      <c r="R136" s="4">
        <v>12517.98</v>
      </c>
      <c r="S136" s="4">
        <v>8.84</v>
      </c>
      <c r="T136" s="4">
        <v>1.29</v>
      </c>
      <c r="U136" s="4">
        <v>0.31</v>
      </c>
    </row>
    <row r="137" spans="1:21" ht="12.95" customHeight="1" x14ac:dyDescent="0.2">
      <c r="A137" s="2" t="s">
        <v>2</v>
      </c>
      <c r="B137" s="2" t="s">
        <v>681</v>
      </c>
      <c r="C137" s="2" t="s">
        <v>682</v>
      </c>
      <c r="D137" s="2" t="s">
        <v>150</v>
      </c>
      <c r="E137" s="2" t="s">
        <v>300</v>
      </c>
      <c r="F137" s="2" t="s">
        <v>680</v>
      </c>
      <c r="G137" s="2" t="s">
        <v>365</v>
      </c>
      <c r="H137" s="2" t="s">
        <v>605</v>
      </c>
      <c r="I137" s="2" t="s">
        <v>371</v>
      </c>
      <c r="J137" s="2" t="s">
        <v>683</v>
      </c>
      <c r="K137" s="4">
        <v>1.69</v>
      </c>
      <c r="L137" s="2" t="s">
        <v>79</v>
      </c>
      <c r="M137" s="4">
        <v>4.5</v>
      </c>
      <c r="N137" s="4">
        <v>1.34</v>
      </c>
      <c r="O137" s="4">
        <v>264126.75</v>
      </c>
      <c r="P137" s="4">
        <v>113.98</v>
      </c>
      <c r="Q137" s="4">
        <v>0</v>
      </c>
      <c r="R137" s="4">
        <v>301.05</v>
      </c>
      <c r="S137" s="4">
        <v>0.05</v>
      </c>
      <c r="T137" s="4">
        <v>0.03</v>
      </c>
      <c r="U137" s="4">
        <v>0.01</v>
      </c>
    </row>
    <row r="138" spans="1:21" ht="12.95" customHeight="1" x14ac:dyDescent="0.2">
      <c r="A138" s="2" t="s">
        <v>2</v>
      </c>
      <c r="B138" s="2" t="s">
        <v>684</v>
      </c>
      <c r="C138" s="2" t="s">
        <v>685</v>
      </c>
      <c r="D138" s="2" t="s">
        <v>150</v>
      </c>
      <c r="E138" s="2" t="s">
        <v>300</v>
      </c>
      <c r="F138" s="2" t="s">
        <v>680</v>
      </c>
      <c r="G138" s="2" t="s">
        <v>365</v>
      </c>
      <c r="H138" s="2" t="s">
        <v>605</v>
      </c>
      <c r="I138" s="2" t="s">
        <v>371</v>
      </c>
      <c r="J138" s="2" t="s">
        <v>686</v>
      </c>
      <c r="K138" s="4">
        <v>3.98</v>
      </c>
      <c r="L138" s="2" t="s">
        <v>79</v>
      </c>
      <c r="M138" s="4">
        <v>3.3</v>
      </c>
      <c r="N138" s="4">
        <v>1.63</v>
      </c>
      <c r="O138" s="4">
        <v>328692</v>
      </c>
      <c r="P138" s="4">
        <v>107.95</v>
      </c>
      <c r="Q138" s="4">
        <v>0</v>
      </c>
      <c r="R138" s="4">
        <v>354.82</v>
      </c>
      <c r="S138" s="4">
        <v>0.05</v>
      </c>
      <c r="T138" s="4">
        <v>0.04</v>
      </c>
      <c r="U138" s="4">
        <v>0.01</v>
      </c>
    </row>
    <row r="139" spans="1:21" ht="12.95" customHeight="1" x14ac:dyDescent="0.2">
      <c r="A139" s="2" t="s">
        <v>2</v>
      </c>
      <c r="B139" s="2" t="s">
        <v>687</v>
      </c>
      <c r="C139" s="2" t="s">
        <v>688</v>
      </c>
      <c r="D139" s="2" t="s">
        <v>150</v>
      </c>
      <c r="E139" s="2" t="s">
        <v>300</v>
      </c>
      <c r="F139" s="2" t="s">
        <v>680</v>
      </c>
      <c r="G139" s="2" t="s">
        <v>365</v>
      </c>
      <c r="H139" s="2" t="s">
        <v>605</v>
      </c>
      <c r="I139" s="2" t="s">
        <v>371</v>
      </c>
      <c r="J139" s="2" t="s">
        <v>689</v>
      </c>
      <c r="K139" s="4">
        <v>6.49</v>
      </c>
      <c r="L139" s="2" t="s">
        <v>79</v>
      </c>
      <c r="M139" s="4">
        <v>2.15</v>
      </c>
      <c r="N139" s="4">
        <v>1.83</v>
      </c>
      <c r="O139" s="4">
        <v>9924884</v>
      </c>
      <c r="P139" s="4">
        <v>103.19</v>
      </c>
      <c r="Q139" s="4">
        <v>0</v>
      </c>
      <c r="R139" s="4">
        <v>10241.49</v>
      </c>
      <c r="S139" s="4">
        <v>5.48</v>
      </c>
      <c r="T139" s="4">
        <v>1.06</v>
      </c>
      <c r="U139" s="4">
        <v>0.26</v>
      </c>
    </row>
    <row r="140" spans="1:21" ht="12.95" customHeight="1" x14ac:dyDescent="0.2">
      <c r="A140" s="2" t="s">
        <v>2</v>
      </c>
      <c r="B140" s="2" t="s">
        <v>690</v>
      </c>
      <c r="C140" s="2" t="s">
        <v>691</v>
      </c>
      <c r="D140" s="2" t="s">
        <v>150</v>
      </c>
      <c r="E140" s="2" t="s">
        <v>300</v>
      </c>
      <c r="F140" s="2" t="s">
        <v>692</v>
      </c>
      <c r="G140" s="2" t="s">
        <v>387</v>
      </c>
      <c r="H140" s="2" t="s">
        <v>605</v>
      </c>
      <c r="I140" s="2" t="s">
        <v>304</v>
      </c>
      <c r="J140" s="2" t="s">
        <v>693</v>
      </c>
      <c r="K140" s="4">
        <v>6.04</v>
      </c>
      <c r="L140" s="2" t="s">
        <v>79</v>
      </c>
      <c r="M140" s="4">
        <v>2.99</v>
      </c>
      <c r="N140" s="4">
        <v>1.58</v>
      </c>
      <c r="O140" s="4">
        <v>227681.81</v>
      </c>
      <c r="P140" s="4">
        <v>108.45</v>
      </c>
      <c r="Q140" s="4">
        <v>24.38</v>
      </c>
      <c r="R140" s="4">
        <v>252.26</v>
      </c>
      <c r="S140" s="4">
        <v>0.06</v>
      </c>
      <c r="T140" s="4">
        <v>0.03</v>
      </c>
      <c r="U140" s="4">
        <v>0.01</v>
      </c>
    </row>
    <row r="141" spans="1:21" ht="12.95" customHeight="1" x14ac:dyDescent="0.2">
      <c r="A141" s="2" t="s">
        <v>2</v>
      </c>
      <c r="B141" s="2" t="s">
        <v>694</v>
      </c>
      <c r="C141" s="2" t="s">
        <v>695</v>
      </c>
      <c r="D141" s="2" t="s">
        <v>150</v>
      </c>
      <c r="E141" s="2" t="s">
        <v>300</v>
      </c>
      <c r="F141" s="2" t="s">
        <v>692</v>
      </c>
      <c r="G141" s="2" t="s">
        <v>387</v>
      </c>
      <c r="H141" s="2" t="s">
        <v>605</v>
      </c>
      <c r="I141" s="2" t="s">
        <v>304</v>
      </c>
      <c r="J141" s="2" t="s">
        <v>696</v>
      </c>
      <c r="K141" s="4">
        <v>6.31</v>
      </c>
      <c r="L141" s="2" t="s">
        <v>79</v>
      </c>
      <c r="M141" s="4">
        <v>4.3</v>
      </c>
      <c r="N141" s="4">
        <v>1.57</v>
      </c>
      <c r="O141" s="4">
        <v>18702219.5</v>
      </c>
      <c r="P141" s="4">
        <v>117.69</v>
      </c>
      <c r="Q141" s="4">
        <v>804.17</v>
      </c>
      <c r="R141" s="4">
        <v>22814.82</v>
      </c>
      <c r="S141" s="4">
        <v>2.04</v>
      </c>
      <c r="T141" s="4">
        <v>2.35</v>
      </c>
      <c r="U141" s="4">
        <v>0.55000000000000004</v>
      </c>
    </row>
    <row r="142" spans="1:21" ht="12.95" customHeight="1" x14ac:dyDescent="0.2">
      <c r="A142" s="2" t="s">
        <v>2</v>
      </c>
      <c r="B142" s="2" t="s">
        <v>697</v>
      </c>
      <c r="C142" s="2" t="s">
        <v>698</v>
      </c>
      <c r="D142" s="2" t="s">
        <v>150</v>
      </c>
      <c r="E142" s="2" t="s">
        <v>300</v>
      </c>
      <c r="F142" s="2" t="s">
        <v>482</v>
      </c>
      <c r="G142" s="2" t="s">
        <v>302</v>
      </c>
      <c r="H142" s="2" t="s">
        <v>699</v>
      </c>
      <c r="I142" s="2" t="s">
        <v>371</v>
      </c>
      <c r="J142" s="2" t="s">
        <v>173</v>
      </c>
      <c r="K142" s="4">
        <v>2.75</v>
      </c>
      <c r="L142" s="2" t="s">
        <v>79</v>
      </c>
      <c r="M142" s="4">
        <v>5.3</v>
      </c>
      <c r="N142" s="4">
        <v>0.89</v>
      </c>
      <c r="O142" s="4">
        <v>135187</v>
      </c>
      <c r="P142" s="4">
        <v>122.14</v>
      </c>
      <c r="Q142" s="4">
        <v>0</v>
      </c>
      <c r="R142" s="4">
        <v>165.12</v>
      </c>
      <c r="S142" s="4">
        <v>0.05</v>
      </c>
      <c r="T142" s="4">
        <v>0.02</v>
      </c>
      <c r="U142" s="4">
        <v>0</v>
      </c>
    </row>
    <row r="143" spans="1:21" ht="12.95" customHeight="1" x14ac:dyDescent="0.2">
      <c r="A143" s="2" t="s">
        <v>2</v>
      </c>
      <c r="B143" s="2" t="s">
        <v>700</v>
      </c>
      <c r="C143" s="2" t="s">
        <v>701</v>
      </c>
      <c r="D143" s="2" t="s">
        <v>150</v>
      </c>
      <c r="E143" s="2" t="s">
        <v>300</v>
      </c>
      <c r="F143" s="2" t="s">
        <v>702</v>
      </c>
      <c r="G143" s="2" t="s">
        <v>365</v>
      </c>
      <c r="H143" s="2" t="s">
        <v>699</v>
      </c>
      <c r="I143" s="2" t="s">
        <v>371</v>
      </c>
      <c r="J143" s="2" t="s">
        <v>173</v>
      </c>
      <c r="K143" s="4">
        <v>2.15</v>
      </c>
      <c r="L143" s="2" t="s">
        <v>79</v>
      </c>
      <c r="M143" s="4">
        <v>5.35</v>
      </c>
      <c r="N143" s="4">
        <v>1.41</v>
      </c>
      <c r="O143" s="4">
        <v>152692.85</v>
      </c>
      <c r="P143" s="4">
        <v>110.75</v>
      </c>
      <c r="Q143" s="4">
        <v>0</v>
      </c>
      <c r="R143" s="4">
        <v>169.11</v>
      </c>
      <c r="S143" s="4">
        <v>0.05</v>
      </c>
      <c r="T143" s="4">
        <v>0.02</v>
      </c>
      <c r="U143" s="4">
        <v>0</v>
      </c>
    </row>
    <row r="144" spans="1:21" ht="12.95" customHeight="1" x14ac:dyDescent="0.2">
      <c r="A144" s="2" t="s">
        <v>2</v>
      </c>
      <c r="B144" s="2" t="s">
        <v>703</v>
      </c>
      <c r="C144" s="2" t="s">
        <v>704</v>
      </c>
      <c r="D144" s="2" t="s">
        <v>150</v>
      </c>
      <c r="E144" s="2" t="s">
        <v>300</v>
      </c>
      <c r="F144" s="2" t="s">
        <v>705</v>
      </c>
      <c r="G144" s="2" t="s">
        <v>365</v>
      </c>
      <c r="H144" s="2" t="s">
        <v>699</v>
      </c>
      <c r="I144" s="2" t="s">
        <v>304</v>
      </c>
      <c r="J144" s="2" t="s">
        <v>173</v>
      </c>
      <c r="K144" s="4">
        <v>3.93</v>
      </c>
      <c r="L144" s="2" t="s">
        <v>79</v>
      </c>
      <c r="M144" s="4">
        <v>4.05</v>
      </c>
      <c r="N144" s="4">
        <v>1.4</v>
      </c>
      <c r="O144" s="4">
        <v>315983</v>
      </c>
      <c r="P144" s="4">
        <v>111.8</v>
      </c>
      <c r="Q144" s="4">
        <v>0</v>
      </c>
      <c r="R144" s="4">
        <v>353.27</v>
      </c>
      <c r="S144" s="4">
        <v>0.05</v>
      </c>
      <c r="T144" s="4">
        <v>0.04</v>
      </c>
      <c r="U144" s="4">
        <v>0.01</v>
      </c>
    </row>
    <row r="145" spans="1:21" ht="12.95" customHeight="1" x14ac:dyDescent="0.2">
      <c r="A145" s="2" t="s">
        <v>2</v>
      </c>
      <c r="B145" s="2" t="s">
        <v>706</v>
      </c>
      <c r="C145" s="2" t="s">
        <v>707</v>
      </c>
      <c r="D145" s="2" t="s">
        <v>150</v>
      </c>
      <c r="E145" s="2" t="s">
        <v>300</v>
      </c>
      <c r="F145" s="2" t="s">
        <v>705</v>
      </c>
      <c r="G145" s="2" t="s">
        <v>365</v>
      </c>
      <c r="H145" s="2" t="s">
        <v>699</v>
      </c>
      <c r="I145" s="2" t="s">
        <v>304</v>
      </c>
      <c r="J145" s="2" t="s">
        <v>392</v>
      </c>
      <c r="K145" s="4">
        <v>6.23</v>
      </c>
      <c r="L145" s="2" t="s">
        <v>79</v>
      </c>
      <c r="M145" s="4">
        <v>2.5</v>
      </c>
      <c r="N145" s="4">
        <v>1.72</v>
      </c>
      <c r="O145" s="4">
        <v>202432</v>
      </c>
      <c r="P145" s="4">
        <v>105.84</v>
      </c>
      <c r="Q145" s="4">
        <v>0</v>
      </c>
      <c r="R145" s="4">
        <v>214.25</v>
      </c>
      <c r="S145" s="4">
        <v>0.05</v>
      </c>
      <c r="T145" s="4">
        <v>0.02</v>
      </c>
      <c r="U145" s="4">
        <v>0.01</v>
      </c>
    </row>
    <row r="146" spans="1:21" ht="12.95" customHeight="1" x14ac:dyDescent="0.2">
      <c r="A146" s="2" t="s">
        <v>2</v>
      </c>
      <c r="B146" s="2" t="s">
        <v>708</v>
      </c>
      <c r="C146" s="2" t="s">
        <v>709</v>
      </c>
      <c r="D146" s="2" t="s">
        <v>150</v>
      </c>
      <c r="E146" s="2" t="s">
        <v>300</v>
      </c>
      <c r="F146" s="2" t="s">
        <v>710</v>
      </c>
      <c r="G146" s="2" t="s">
        <v>365</v>
      </c>
      <c r="H146" s="2" t="s">
        <v>699</v>
      </c>
      <c r="I146" s="2" t="s">
        <v>371</v>
      </c>
      <c r="J146" s="2" t="s">
        <v>711</v>
      </c>
      <c r="K146" s="4">
        <v>4.28</v>
      </c>
      <c r="L146" s="2" t="s">
        <v>79</v>
      </c>
      <c r="M146" s="4">
        <v>2.4</v>
      </c>
      <c r="N146" s="4">
        <v>1.68</v>
      </c>
      <c r="O146" s="4">
        <v>3419758</v>
      </c>
      <c r="P146" s="4">
        <v>103.93</v>
      </c>
      <c r="Q146" s="4">
        <v>0</v>
      </c>
      <c r="R146" s="4">
        <v>3554.15</v>
      </c>
      <c r="S146" s="4">
        <v>0.73</v>
      </c>
      <c r="T146" s="4">
        <v>0.37</v>
      </c>
      <c r="U146" s="4">
        <v>0.09</v>
      </c>
    </row>
    <row r="147" spans="1:21" ht="12.95" customHeight="1" x14ac:dyDescent="0.2">
      <c r="A147" s="2" t="s">
        <v>2</v>
      </c>
      <c r="B147" s="2" t="s">
        <v>712</v>
      </c>
      <c r="C147" s="2" t="s">
        <v>713</v>
      </c>
      <c r="D147" s="2" t="s">
        <v>150</v>
      </c>
      <c r="E147" s="2" t="s">
        <v>300</v>
      </c>
      <c r="F147" s="2" t="s">
        <v>710</v>
      </c>
      <c r="G147" s="2" t="s">
        <v>365</v>
      </c>
      <c r="H147" s="2" t="s">
        <v>699</v>
      </c>
      <c r="I147" s="2" t="s">
        <v>371</v>
      </c>
      <c r="J147" s="2" t="s">
        <v>549</v>
      </c>
      <c r="K147" s="4">
        <v>1.77</v>
      </c>
      <c r="L147" s="2" t="s">
        <v>79</v>
      </c>
      <c r="M147" s="4">
        <v>4.8</v>
      </c>
      <c r="N147" s="4">
        <v>1.35</v>
      </c>
      <c r="O147" s="4">
        <v>166776.29</v>
      </c>
      <c r="P147" s="4">
        <v>108.31</v>
      </c>
      <c r="Q147" s="4">
        <v>0</v>
      </c>
      <c r="R147" s="4">
        <v>180.64</v>
      </c>
      <c r="S147" s="4">
        <v>0.05</v>
      </c>
      <c r="T147" s="4">
        <v>0.02</v>
      </c>
      <c r="U147" s="4">
        <v>0</v>
      </c>
    </row>
    <row r="148" spans="1:21" ht="12.95" customHeight="1" x14ac:dyDescent="0.2">
      <c r="A148" s="2" t="s">
        <v>2</v>
      </c>
      <c r="B148" s="2" t="s">
        <v>714</v>
      </c>
      <c r="C148" s="2" t="s">
        <v>715</v>
      </c>
      <c r="D148" s="2" t="s">
        <v>150</v>
      </c>
      <c r="E148" s="2" t="s">
        <v>300</v>
      </c>
      <c r="F148" s="2" t="s">
        <v>716</v>
      </c>
      <c r="G148" s="2" t="s">
        <v>365</v>
      </c>
      <c r="H148" s="2" t="s">
        <v>699</v>
      </c>
      <c r="I148" s="2" t="s">
        <v>304</v>
      </c>
      <c r="J148" s="2" t="s">
        <v>717</v>
      </c>
      <c r="K148" s="4">
        <v>1.93</v>
      </c>
      <c r="L148" s="2" t="s">
        <v>79</v>
      </c>
      <c r="M148" s="4">
        <v>4.25</v>
      </c>
      <c r="N148" s="4">
        <v>1.18</v>
      </c>
      <c r="O148" s="4">
        <v>106723.84</v>
      </c>
      <c r="P148" s="4">
        <v>114.09</v>
      </c>
      <c r="Q148" s="4">
        <v>0</v>
      </c>
      <c r="R148" s="4">
        <v>121.76</v>
      </c>
      <c r="S148" s="4">
        <v>0.05</v>
      </c>
      <c r="T148" s="4">
        <v>0.01</v>
      </c>
      <c r="U148" s="4">
        <v>0</v>
      </c>
    </row>
    <row r="149" spans="1:21" ht="12.95" customHeight="1" x14ac:dyDescent="0.2">
      <c r="A149" s="2" t="s">
        <v>2</v>
      </c>
      <c r="B149" s="2" t="s">
        <v>718</v>
      </c>
      <c r="C149" s="2" t="s">
        <v>719</v>
      </c>
      <c r="D149" s="2" t="s">
        <v>150</v>
      </c>
      <c r="E149" s="2" t="s">
        <v>300</v>
      </c>
      <c r="F149" s="2" t="s">
        <v>716</v>
      </c>
      <c r="G149" s="2" t="s">
        <v>365</v>
      </c>
      <c r="H149" s="2" t="s">
        <v>699</v>
      </c>
      <c r="I149" s="2" t="s">
        <v>304</v>
      </c>
      <c r="J149" s="2" t="s">
        <v>173</v>
      </c>
      <c r="K149" s="4">
        <v>2.5299999999999998</v>
      </c>
      <c r="L149" s="2" t="s">
        <v>79</v>
      </c>
      <c r="M149" s="4">
        <v>4.5999999999999996</v>
      </c>
      <c r="N149" s="4">
        <v>1.1200000000000001</v>
      </c>
      <c r="O149" s="4">
        <v>224375.57</v>
      </c>
      <c r="P149" s="4">
        <v>110.94</v>
      </c>
      <c r="Q149" s="4">
        <v>0</v>
      </c>
      <c r="R149" s="4">
        <v>248.92</v>
      </c>
      <c r="S149" s="4">
        <v>0.05</v>
      </c>
      <c r="T149" s="4">
        <v>0.03</v>
      </c>
      <c r="U149" s="4">
        <v>0.01</v>
      </c>
    </row>
    <row r="150" spans="1:21" ht="12.95" customHeight="1" x14ac:dyDescent="0.2">
      <c r="A150" s="2" t="s">
        <v>2</v>
      </c>
      <c r="B150" s="2" t="s">
        <v>720</v>
      </c>
      <c r="C150" s="2" t="s">
        <v>721</v>
      </c>
      <c r="D150" s="2" t="s">
        <v>150</v>
      </c>
      <c r="E150" s="2" t="s">
        <v>300</v>
      </c>
      <c r="F150" s="2" t="s">
        <v>722</v>
      </c>
      <c r="G150" s="2" t="s">
        <v>365</v>
      </c>
      <c r="H150" s="2" t="s">
        <v>699</v>
      </c>
      <c r="I150" s="2" t="s">
        <v>304</v>
      </c>
      <c r="J150" s="2" t="s">
        <v>173</v>
      </c>
      <c r="K150" s="4">
        <v>3.87</v>
      </c>
      <c r="L150" s="2" t="s">
        <v>79</v>
      </c>
      <c r="M150" s="4">
        <v>2.4</v>
      </c>
      <c r="N150" s="4">
        <v>1.82</v>
      </c>
      <c r="O150" s="4">
        <v>296145.65000000002</v>
      </c>
      <c r="P150" s="4">
        <v>103.45</v>
      </c>
      <c r="Q150" s="4">
        <v>0</v>
      </c>
      <c r="R150" s="4">
        <v>306.36</v>
      </c>
      <c r="S150" s="4">
        <v>0.05</v>
      </c>
      <c r="T150" s="4">
        <v>0.03</v>
      </c>
      <c r="U150" s="4">
        <v>0.01</v>
      </c>
    </row>
    <row r="151" spans="1:21" ht="12.95" customHeight="1" x14ac:dyDescent="0.2">
      <c r="A151" s="2" t="s">
        <v>2</v>
      </c>
      <c r="B151" s="2" t="s">
        <v>723</v>
      </c>
      <c r="C151" s="2" t="s">
        <v>724</v>
      </c>
      <c r="D151" s="2" t="s">
        <v>150</v>
      </c>
      <c r="E151" s="2" t="s">
        <v>300</v>
      </c>
      <c r="F151" s="2" t="s">
        <v>725</v>
      </c>
      <c r="G151" s="2" t="s">
        <v>365</v>
      </c>
      <c r="H151" s="2" t="s">
        <v>699</v>
      </c>
      <c r="I151" s="2" t="s">
        <v>371</v>
      </c>
      <c r="J151" s="2" t="s">
        <v>726</v>
      </c>
      <c r="K151" s="4">
        <v>5.95</v>
      </c>
      <c r="L151" s="2" t="s">
        <v>79</v>
      </c>
      <c r="M151" s="4">
        <v>2.5</v>
      </c>
      <c r="N151" s="4">
        <v>1.71</v>
      </c>
      <c r="O151" s="4">
        <v>43500</v>
      </c>
      <c r="P151" s="4">
        <v>105.29</v>
      </c>
      <c r="Q151" s="4">
        <v>0</v>
      </c>
      <c r="R151" s="4">
        <v>45.8</v>
      </c>
      <c r="S151" s="4">
        <v>0.03</v>
      </c>
      <c r="T151" s="4">
        <v>0</v>
      </c>
      <c r="U151" s="4">
        <v>0</v>
      </c>
    </row>
    <row r="152" spans="1:21" ht="12.95" customHeight="1" x14ac:dyDescent="0.2">
      <c r="A152" s="2" t="s">
        <v>2</v>
      </c>
      <c r="B152" s="2" t="s">
        <v>727</v>
      </c>
      <c r="C152" s="2" t="s">
        <v>728</v>
      </c>
      <c r="D152" s="2" t="s">
        <v>150</v>
      </c>
      <c r="E152" s="2" t="s">
        <v>300</v>
      </c>
      <c r="F152" s="2" t="s">
        <v>729</v>
      </c>
      <c r="G152" s="2" t="s">
        <v>365</v>
      </c>
      <c r="H152" s="2" t="s">
        <v>699</v>
      </c>
      <c r="I152" s="2" t="s">
        <v>371</v>
      </c>
      <c r="J152" s="2" t="s">
        <v>730</v>
      </c>
      <c r="K152" s="4">
        <v>2.19</v>
      </c>
      <c r="L152" s="2" t="s">
        <v>79</v>
      </c>
      <c r="M152" s="4">
        <v>4.5999999999999996</v>
      </c>
      <c r="N152" s="4">
        <v>1.1399999999999999</v>
      </c>
      <c r="O152" s="4">
        <v>199724.4</v>
      </c>
      <c r="P152" s="4">
        <v>129.72999999999999</v>
      </c>
      <c r="Q152" s="4">
        <v>0</v>
      </c>
      <c r="R152" s="4">
        <v>259.10000000000002</v>
      </c>
      <c r="S152" s="4">
        <v>0.05</v>
      </c>
      <c r="T152" s="4">
        <v>0.03</v>
      </c>
      <c r="U152" s="4">
        <v>0.01</v>
      </c>
    </row>
    <row r="153" spans="1:21" ht="12.95" customHeight="1" x14ac:dyDescent="0.2">
      <c r="A153" s="2" t="s">
        <v>2</v>
      </c>
      <c r="B153" s="2" t="s">
        <v>731</v>
      </c>
      <c r="C153" s="2" t="s">
        <v>732</v>
      </c>
      <c r="D153" s="2" t="s">
        <v>150</v>
      </c>
      <c r="E153" s="2" t="s">
        <v>300</v>
      </c>
      <c r="F153" s="2" t="s">
        <v>733</v>
      </c>
      <c r="G153" s="2" t="s">
        <v>609</v>
      </c>
      <c r="H153" s="2" t="s">
        <v>699</v>
      </c>
      <c r="I153" s="2" t="s">
        <v>304</v>
      </c>
      <c r="J153" s="2" t="s">
        <v>734</v>
      </c>
      <c r="K153" s="4">
        <v>1.89</v>
      </c>
      <c r="L153" s="2" t="s">
        <v>79</v>
      </c>
      <c r="M153" s="4">
        <v>4.7</v>
      </c>
      <c r="N153" s="4">
        <v>1.19</v>
      </c>
      <c r="O153" s="4">
        <v>1588843.8</v>
      </c>
      <c r="P153" s="4">
        <v>128.75</v>
      </c>
      <c r="Q153" s="4">
        <v>0</v>
      </c>
      <c r="R153" s="4">
        <v>2045.64</v>
      </c>
      <c r="S153" s="4">
        <v>0.08</v>
      </c>
      <c r="T153" s="4">
        <v>0.21</v>
      </c>
      <c r="U153" s="4">
        <v>0.05</v>
      </c>
    </row>
    <row r="154" spans="1:21" ht="12.95" customHeight="1" x14ac:dyDescent="0.2">
      <c r="A154" s="2" t="s">
        <v>2</v>
      </c>
      <c r="B154" s="2" t="s">
        <v>735</v>
      </c>
      <c r="C154" s="2" t="s">
        <v>736</v>
      </c>
      <c r="D154" s="2" t="s">
        <v>150</v>
      </c>
      <c r="E154" s="2" t="s">
        <v>300</v>
      </c>
      <c r="F154" s="2" t="s">
        <v>737</v>
      </c>
      <c r="G154" s="2" t="s">
        <v>387</v>
      </c>
      <c r="H154" s="2" t="s">
        <v>699</v>
      </c>
      <c r="I154" s="2" t="s">
        <v>304</v>
      </c>
      <c r="J154" s="2" t="s">
        <v>738</v>
      </c>
      <c r="K154" s="4">
        <v>2.85</v>
      </c>
      <c r="L154" s="2" t="s">
        <v>79</v>
      </c>
      <c r="M154" s="4">
        <v>2.65</v>
      </c>
      <c r="N154" s="4">
        <v>2.0299999999999998</v>
      </c>
      <c r="O154" s="4">
        <v>1446064.62</v>
      </c>
      <c r="P154" s="4">
        <v>102.11</v>
      </c>
      <c r="Q154" s="4">
        <v>0</v>
      </c>
      <c r="R154" s="4">
        <v>1476.58</v>
      </c>
      <c r="S154" s="4">
        <v>0.18</v>
      </c>
      <c r="T154" s="4">
        <v>0.15</v>
      </c>
      <c r="U154" s="4">
        <v>0.04</v>
      </c>
    </row>
    <row r="155" spans="1:21" ht="12.95" customHeight="1" x14ac:dyDescent="0.2">
      <c r="A155" s="2" t="s">
        <v>2</v>
      </c>
      <c r="B155" s="2" t="s">
        <v>739</v>
      </c>
      <c r="C155" s="2" t="s">
        <v>740</v>
      </c>
      <c r="D155" s="2" t="s">
        <v>150</v>
      </c>
      <c r="E155" s="2" t="s">
        <v>300</v>
      </c>
      <c r="F155" s="2" t="s">
        <v>741</v>
      </c>
      <c r="G155" s="2" t="s">
        <v>365</v>
      </c>
      <c r="H155" s="2" t="s">
        <v>699</v>
      </c>
      <c r="I155" s="2" t="s">
        <v>304</v>
      </c>
      <c r="J155" s="2" t="s">
        <v>742</v>
      </c>
      <c r="K155" s="4">
        <v>1.7</v>
      </c>
      <c r="L155" s="2" t="s">
        <v>79</v>
      </c>
      <c r="M155" s="4">
        <v>5.4</v>
      </c>
      <c r="N155" s="4">
        <v>0.98</v>
      </c>
      <c r="O155" s="4">
        <v>105951.54</v>
      </c>
      <c r="P155" s="4">
        <v>129.97</v>
      </c>
      <c r="Q155" s="4">
        <v>0</v>
      </c>
      <c r="R155" s="4">
        <v>137.71</v>
      </c>
      <c r="S155" s="4">
        <v>0.05</v>
      </c>
      <c r="T155" s="4">
        <v>0.01</v>
      </c>
      <c r="U155" s="4">
        <v>0</v>
      </c>
    </row>
    <row r="156" spans="1:21" ht="12.95" customHeight="1" x14ac:dyDescent="0.2">
      <c r="A156" s="2" t="s">
        <v>2</v>
      </c>
      <c r="B156" s="2" t="s">
        <v>743</v>
      </c>
      <c r="C156" s="2" t="s">
        <v>744</v>
      </c>
      <c r="D156" s="2" t="s">
        <v>150</v>
      </c>
      <c r="E156" s="2" t="s">
        <v>300</v>
      </c>
      <c r="F156" s="2" t="s">
        <v>745</v>
      </c>
      <c r="G156" s="2" t="s">
        <v>365</v>
      </c>
      <c r="H156" s="2" t="s">
        <v>699</v>
      </c>
      <c r="I156" s="2" t="s">
        <v>304</v>
      </c>
      <c r="J156" s="2" t="s">
        <v>746</v>
      </c>
      <c r="K156" s="4">
        <v>0</v>
      </c>
      <c r="L156" s="2" t="s">
        <v>79</v>
      </c>
      <c r="M156" s="4">
        <v>6.1</v>
      </c>
      <c r="N156" s="4">
        <v>6.1</v>
      </c>
      <c r="O156" s="4">
        <v>0</v>
      </c>
      <c r="P156" s="4">
        <v>110.19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</row>
    <row r="157" spans="1:21" ht="12.95" customHeight="1" x14ac:dyDescent="0.2">
      <c r="A157" s="2" t="s">
        <v>2</v>
      </c>
      <c r="B157" s="2" t="s">
        <v>747</v>
      </c>
      <c r="C157" s="2" t="s">
        <v>748</v>
      </c>
      <c r="D157" s="2" t="s">
        <v>150</v>
      </c>
      <c r="E157" s="2" t="s">
        <v>300</v>
      </c>
      <c r="F157" s="2" t="s">
        <v>745</v>
      </c>
      <c r="G157" s="2" t="s">
        <v>365</v>
      </c>
      <c r="H157" s="2" t="s">
        <v>699</v>
      </c>
      <c r="I157" s="2" t="s">
        <v>304</v>
      </c>
      <c r="J157" s="2" t="s">
        <v>749</v>
      </c>
      <c r="K157" s="4">
        <v>5.72</v>
      </c>
      <c r="L157" s="2" t="s">
        <v>79</v>
      </c>
      <c r="M157" s="4">
        <v>3.7</v>
      </c>
      <c r="N157" s="4">
        <v>1.96</v>
      </c>
      <c r="O157" s="4">
        <v>5152907.0999999996</v>
      </c>
      <c r="P157" s="4">
        <v>110.92</v>
      </c>
      <c r="Q157" s="4">
        <v>0</v>
      </c>
      <c r="R157" s="4">
        <v>5715.6</v>
      </c>
      <c r="S157" s="4">
        <v>0.82</v>
      </c>
      <c r="T157" s="4">
        <v>0.59</v>
      </c>
      <c r="U157" s="4">
        <v>0.14000000000000001</v>
      </c>
    </row>
    <row r="158" spans="1:21" ht="12.95" customHeight="1" x14ac:dyDescent="0.2">
      <c r="A158" s="2" t="s">
        <v>2</v>
      </c>
      <c r="B158" s="2" t="s">
        <v>750</v>
      </c>
      <c r="C158" s="2" t="s">
        <v>751</v>
      </c>
      <c r="D158" s="2" t="s">
        <v>150</v>
      </c>
      <c r="E158" s="2" t="s">
        <v>300</v>
      </c>
      <c r="F158" s="2" t="s">
        <v>745</v>
      </c>
      <c r="G158" s="2" t="s">
        <v>365</v>
      </c>
      <c r="H158" s="2" t="s">
        <v>699</v>
      </c>
      <c r="I158" s="2" t="s">
        <v>304</v>
      </c>
      <c r="J158" s="2" t="s">
        <v>331</v>
      </c>
      <c r="K158" s="4">
        <v>5.74</v>
      </c>
      <c r="L158" s="2" t="s">
        <v>79</v>
      </c>
      <c r="M158" s="4">
        <v>2.85</v>
      </c>
      <c r="N158" s="4">
        <v>1.2</v>
      </c>
      <c r="O158" s="4">
        <v>912234</v>
      </c>
      <c r="P158" s="4">
        <v>112.1</v>
      </c>
      <c r="Q158" s="4">
        <v>0</v>
      </c>
      <c r="R158" s="4">
        <v>1022.61</v>
      </c>
      <c r="S158" s="4">
        <v>0.13</v>
      </c>
      <c r="T158" s="4">
        <v>0.11</v>
      </c>
      <c r="U158" s="4">
        <v>0.03</v>
      </c>
    </row>
    <row r="159" spans="1:21" ht="12.95" customHeight="1" x14ac:dyDescent="0.2">
      <c r="A159" s="2" t="s">
        <v>2</v>
      </c>
      <c r="B159" s="2" t="s">
        <v>752</v>
      </c>
      <c r="C159" s="2" t="s">
        <v>753</v>
      </c>
      <c r="D159" s="2" t="s">
        <v>150</v>
      </c>
      <c r="E159" s="2" t="s">
        <v>300</v>
      </c>
      <c r="F159" s="2" t="s">
        <v>745</v>
      </c>
      <c r="G159" s="2" t="s">
        <v>365</v>
      </c>
      <c r="H159" s="2" t="s">
        <v>699</v>
      </c>
      <c r="I159" s="2" t="s">
        <v>304</v>
      </c>
      <c r="J159" s="2" t="s">
        <v>331</v>
      </c>
      <c r="K159" s="4">
        <v>7.38</v>
      </c>
      <c r="L159" s="2" t="s">
        <v>79</v>
      </c>
      <c r="M159" s="4">
        <v>2.6</v>
      </c>
      <c r="N159" s="4">
        <v>1.7</v>
      </c>
      <c r="O159" s="4">
        <v>742409</v>
      </c>
      <c r="P159" s="4">
        <v>106.77</v>
      </c>
      <c r="Q159" s="4">
        <v>9.67</v>
      </c>
      <c r="R159" s="4">
        <v>802.34</v>
      </c>
      <c r="S159" s="4">
        <v>0.18</v>
      </c>
      <c r="T159" s="4">
        <v>0.08</v>
      </c>
      <c r="U159" s="4">
        <v>0.02</v>
      </c>
    </row>
    <row r="160" spans="1:21" ht="12.95" customHeight="1" x14ac:dyDescent="0.2">
      <c r="A160" s="2" t="s">
        <v>2</v>
      </c>
      <c r="B160" s="2" t="s">
        <v>754</v>
      </c>
      <c r="C160" s="2" t="s">
        <v>755</v>
      </c>
      <c r="D160" s="2" t="s">
        <v>150</v>
      </c>
      <c r="E160" s="2" t="s">
        <v>300</v>
      </c>
      <c r="F160" s="2" t="s">
        <v>745</v>
      </c>
      <c r="G160" s="2" t="s">
        <v>365</v>
      </c>
      <c r="H160" s="2" t="s">
        <v>699</v>
      </c>
      <c r="I160" s="2" t="s">
        <v>304</v>
      </c>
      <c r="J160" s="2" t="s">
        <v>756</v>
      </c>
      <c r="K160" s="4">
        <v>7.83</v>
      </c>
      <c r="L160" s="2" t="s">
        <v>79</v>
      </c>
      <c r="M160" s="4">
        <v>2.81</v>
      </c>
      <c r="N160" s="4">
        <v>2.72</v>
      </c>
      <c r="O160" s="4">
        <v>7728000</v>
      </c>
      <c r="P160" s="4">
        <v>101.43</v>
      </c>
      <c r="Q160" s="4">
        <v>0</v>
      </c>
      <c r="R160" s="4">
        <v>7838.51</v>
      </c>
      <c r="S160" s="4">
        <v>1.48</v>
      </c>
      <c r="T160" s="4">
        <v>0.81</v>
      </c>
      <c r="U160" s="4">
        <v>0.2</v>
      </c>
    </row>
    <row r="161" spans="1:21" ht="12.95" customHeight="1" x14ac:dyDescent="0.2">
      <c r="A161" s="2" t="s">
        <v>2</v>
      </c>
      <c r="B161" s="2" t="s">
        <v>754</v>
      </c>
      <c r="C161" s="2" t="s">
        <v>757</v>
      </c>
      <c r="D161" s="2" t="s">
        <v>150</v>
      </c>
      <c r="E161" s="2" t="s">
        <v>300</v>
      </c>
      <c r="F161" s="2" t="s">
        <v>745</v>
      </c>
      <c r="G161" s="2" t="s">
        <v>758</v>
      </c>
      <c r="H161" s="2" t="s">
        <v>699</v>
      </c>
      <c r="I161" s="2" t="s">
        <v>304</v>
      </c>
      <c r="J161" s="2" t="s">
        <v>759</v>
      </c>
      <c r="K161" s="4">
        <v>6.94</v>
      </c>
      <c r="L161" s="2" t="s">
        <v>79</v>
      </c>
      <c r="M161" s="4">
        <v>2.81</v>
      </c>
      <c r="N161" s="4">
        <v>2.81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</row>
    <row r="162" spans="1:21" ht="12.95" customHeight="1" x14ac:dyDescent="0.2">
      <c r="A162" s="2" t="s">
        <v>2</v>
      </c>
      <c r="B162" s="2" t="s">
        <v>760</v>
      </c>
      <c r="C162" s="2" t="s">
        <v>761</v>
      </c>
      <c r="D162" s="2" t="s">
        <v>150</v>
      </c>
      <c r="E162" s="2" t="s">
        <v>300</v>
      </c>
      <c r="F162" s="2" t="s">
        <v>762</v>
      </c>
      <c r="G162" s="2" t="s">
        <v>365</v>
      </c>
      <c r="H162" s="2" t="s">
        <v>699</v>
      </c>
      <c r="I162" s="2" t="s">
        <v>304</v>
      </c>
      <c r="J162" s="2" t="s">
        <v>763</v>
      </c>
      <c r="K162" s="4">
        <v>3.41</v>
      </c>
      <c r="L162" s="2" t="s">
        <v>79</v>
      </c>
      <c r="M162" s="4">
        <v>3.35</v>
      </c>
      <c r="N162" s="4">
        <v>1.43</v>
      </c>
      <c r="O162" s="4">
        <v>218707.91</v>
      </c>
      <c r="P162" s="4">
        <v>107.87</v>
      </c>
      <c r="Q162" s="4">
        <v>0</v>
      </c>
      <c r="R162" s="4">
        <v>235.92</v>
      </c>
      <c r="S162" s="4">
        <v>0.05</v>
      </c>
      <c r="T162" s="4">
        <v>0.02</v>
      </c>
      <c r="U162" s="4">
        <v>0.01</v>
      </c>
    </row>
    <row r="163" spans="1:21" ht="12.95" customHeight="1" x14ac:dyDescent="0.2">
      <c r="A163" s="2" t="s">
        <v>2</v>
      </c>
      <c r="B163" s="2" t="s">
        <v>764</v>
      </c>
      <c r="C163" s="2" t="s">
        <v>765</v>
      </c>
      <c r="D163" s="2" t="s">
        <v>150</v>
      </c>
      <c r="E163" s="2" t="s">
        <v>300</v>
      </c>
      <c r="F163" s="2" t="s">
        <v>762</v>
      </c>
      <c r="G163" s="2" t="s">
        <v>365</v>
      </c>
      <c r="H163" s="2" t="s">
        <v>699</v>
      </c>
      <c r="I163" s="2" t="s">
        <v>304</v>
      </c>
      <c r="J163" s="2" t="s">
        <v>392</v>
      </c>
      <c r="K163" s="4">
        <v>5.75</v>
      </c>
      <c r="L163" s="2" t="s">
        <v>79</v>
      </c>
      <c r="M163" s="4">
        <v>2.0499999999999998</v>
      </c>
      <c r="N163" s="4">
        <v>1.71</v>
      </c>
      <c r="O163" s="4">
        <v>242638</v>
      </c>
      <c r="P163" s="4">
        <v>102.85</v>
      </c>
      <c r="Q163" s="4">
        <v>0</v>
      </c>
      <c r="R163" s="4">
        <v>249.55</v>
      </c>
      <c r="S163" s="4">
        <v>0.05</v>
      </c>
      <c r="T163" s="4">
        <v>0.03</v>
      </c>
      <c r="U163" s="4">
        <v>0.01</v>
      </c>
    </row>
    <row r="164" spans="1:21" ht="12.95" customHeight="1" x14ac:dyDescent="0.2">
      <c r="A164" s="2" t="s">
        <v>2</v>
      </c>
      <c r="B164" s="2" t="s">
        <v>766</v>
      </c>
      <c r="C164" s="2" t="s">
        <v>767</v>
      </c>
      <c r="D164" s="2" t="s">
        <v>150</v>
      </c>
      <c r="E164" s="2" t="s">
        <v>300</v>
      </c>
      <c r="F164" s="2" t="s">
        <v>662</v>
      </c>
      <c r="G164" s="2" t="s">
        <v>365</v>
      </c>
      <c r="H164" s="2" t="s">
        <v>699</v>
      </c>
      <c r="I164" s="2" t="s">
        <v>304</v>
      </c>
      <c r="J164" s="2" t="s">
        <v>768</v>
      </c>
      <c r="K164" s="4">
        <v>5.1100000000000003</v>
      </c>
      <c r="L164" s="2" t="s">
        <v>79</v>
      </c>
      <c r="M164" s="4">
        <v>4.95</v>
      </c>
      <c r="N164" s="4">
        <v>1.51</v>
      </c>
      <c r="O164" s="4">
        <v>12774340</v>
      </c>
      <c r="P164" s="4">
        <v>143.5</v>
      </c>
      <c r="Q164" s="4">
        <v>0</v>
      </c>
      <c r="R164" s="4">
        <v>18331.18</v>
      </c>
      <c r="S164" s="4">
        <v>0.79</v>
      </c>
      <c r="T164" s="4">
        <v>1.89</v>
      </c>
      <c r="U164" s="4">
        <v>0.46</v>
      </c>
    </row>
    <row r="165" spans="1:21" ht="12.95" customHeight="1" x14ac:dyDescent="0.2">
      <c r="A165" s="2" t="s">
        <v>2</v>
      </c>
      <c r="B165" s="2" t="s">
        <v>769</v>
      </c>
      <c r="C165" s="2" t="s">
        <v>770</v>
      </c>
      <c r="D165" s="2" t="s">
        <v>150</v>
      </c>
      <c r="E165" s="2" t="s">
        <v>300</v>
      </c>
      <c r="F165" s="2" t="s">
        <v>771</v>
      </c>
      <c r="G165" s="2" t="s">
        <v>609</v>
      </c>
      <c r="H165" s="2" t="s">
        <v>699</v>
      </c>
      <c r="I165" s="2" t="s">
        <v>371</v>
      </c>
      <c r="J165" s="2" t="s">
        <v>173</v>
      </c>
      <c r="K165" s="4">
        <v>3.33</v>
      </c>
      <c r="L165" s="2" t="s">
        <v>79</v>
      </c>
      <c r="M165" s="4">
        <v>4.6500000000000004</v>
      </c>
      <c r="N165" s="4">
        <v>1.52</v>
      </c>
      <c r="O165" s="4">
        <v>291123</v>
      </c>
      <c r="P165" s="4">
        <v>118.68</v>
      </c>
      <c r="Q165" s="4">
        <v>0</v>
      </c>
      <c r="R165" s="4">
        <v>345.5</v>
      </c>
      <c r="S165" s="4">
        <v>0.05</v>
      </c>
      <c r="T165" s="4">
        <v>0.04</v>
      </c>
      <c r="U165" s="4">
        <v>0.01</v>
      </c>
    </row>
    <row r="166" spans="1:21" ht="12.95" customHeight="1" x14ac:dyDescent="0.2">
      <c r="A166" s="2" t="s">
        <v>2</v>
      </c>
      <c r="B166" s="2" t="s">
        <v>772</v>
      </c>
      <c r="C166" s="2" t="s">
        <v>773</v>
      </c>
      <c r="D166" s="2" t="s">
        <v>150</v>
      </c>
      <c r="E166" s="2" t="s">
        <v>300</v>
      </c>
      <c r="F166" s="2" t="s">
        <v>771</v>
      </c>
      <c r="G166" s="2" t="s">
        <v>609</v>
      </c>
      <c r="H166" s="2" t="s">
        <v>699</v>
      </c>
      <c r="I166" s="2" t="s">
        <v>371</v>
      </c>
      <c r="J166" s="2" t="s">
        <v>774</v>
      </c>
      <c r="K166" s="4">
        <v>2.68</v>
      </c>
      <c r="L166" s="2" t="s">
        <v>79</v>
      </c>
      <c r="M166" s="4">
        <v>6.1</v>
      </c>
      <c r="N166" s="4">
        <v>1.45</v>
      </c>
      <c r="O166" s="4">
        <v>521464.03</v>
      </c>
      <c r="P166" s="4">
        <v>124.32</v>
      </c>
      <c r="Q166" s="4">
        <v>0</v>
      </c>
      <c r="R166" s="4">
        <v>648.28</v>
      </c>
      <c r="S166" s="4">
        <v>0.06</v>
      </c>
      <c r="T166" s="4">
        <v>7.0000000000000007E-2</v>
      </c>
      <c r="U166" s="4">
        <v>0.02</v>
      </c>
    </row>
    <row r="167" spans="1:21" ht="12.95" customHeight="1" x14ac:dyDescent="0.2">
      <c r="A167" s="2" t="s">
        <v>2</v>
      </c>
      <c r="B167" s="2" t="s">
        <v>775</v>
      </c>
      <c r="C167" s="2" t="s">
        <v>776</v>
      </c>
      <c r="D167" s="2" t="s">
        <v>150</v>
      </c>
      <c r="E167" s="2" t="s">
        <v>300</v>
      </c>
      <c r="F167" s="2" t="s">
        <v>771</v>
      </c>
      <c r="G167" s="2" t="s">
        <v>609</v>
      </c>
      <c r="H167" s="2" t="s">
        <v>699</v>
      </c>
      <c r="I167" s="2" t="s">
        <v>304</v>
      </c>
      <c r="J167" s="2" t="s">
        <v>777</v>
      </c>
      <c r="K167" s="4">
        <v>2.62</v>
      </c>
      <c r="L167" s="2" t="s">
        <v>79</v>
      </c>
      <c r="M167" s="4">
        <v>4.5999999999999996</v>
      </c>
      <c r="N167" s="4">
        <v>1.41</v>
      </c>
      <c r="O167" s="4">
        <v>284904</v>
      </c>
      <c r="P167" s="4">
        <v>130.52000000000001</v>
      </c>
      <c r="Q167" s="4">
        <v>7.92</v>
      </c>
      <c r="R167" s="4">
        <v>379.78</v>
      </c>
      <c r="S167" s="4">
        <v>0.05</v>
      </c>
      <c r="T167" s="4">
        <v>0.04</v>
      </c>
      <c r="U167" s="4">
        <v>0.01</v>
      </c>
    </row>
    <row r="168" spans="1:21" ht="12.95" customHeight="1" x14ac:dyDescent="0.2">
      <c r="A168" s="2" t="s">
        <v>2</v>
      </c>
      <c r="B168" s="2" t="s">
        <v>778</v>
      </c>
      <c r="C168" s="2" t="s">
        <v>779</v>
      </c>
      <c r="D168" s="2" t="s">
        <v>150</v>
      </c>
      <c r="E168" s="2" t="s">
        <v>300</v>
      </c>
      <c r="F168" s="2" t="s">
        <v>771</v>
      </c>
      <c r="G168" s="2" t="s">
        <v>609</v>
      </c>
      <c r="H168" s="2" t="s">
        <v>699</v>
      </c>
      <c r="I168" s="2" t="s">
        <v>304</v>
      </c>
      <c r="J168" s="2" t="s">
        <v>780</v>
      </c>
      <c r="K168" s="4">
        <v>2.75</v>
      </c>
      <c r="L168" s="2" t="s">
        <v>79</v>
      </c>
      <c r="M168" s="4">
        <v>4.5</v>
      </c>
      <c r="N168" s="4">
        <v>4.5</v>
      </c>
      <c r="O168" s="4">
        <v>194979</v>
      </c>
      <c r="P168" s="4">
        <v>131.16999999999999</v>
      </c>
      <c r="Q168" s="4">
        <v>0</v>
      </c>
      <c r="R168" s="4">
        <v>255.75</v>
      </c>
      <c r="S168" s="4">
        <v>0.05</v>
      </c>
      <c r="T168" s="4">
        <v>0.03</v>
      </c>
      <c r="U168" s="4">
        <v>0.01</v>
      </c>
    </row>
    <row r="169" spans="1:21" ht="12.95" customHeight="1" x14ac:dyDescent="0.2">
      <c r="A169" s="2" t="s">
        <v>2</v>
      </c>
      <c r="B169" s="2" t="s">
        <v>781</v>
      </c>
      <c r="C169" s="2" t="s">
        <v>782</v>
      </c>
      <c r="D169" s="2" t="s">
        <v>150</v>
      </c>
      <c r="E169" s="2" t="s">
        <v>300</v>
      </c>
      <c r="F169" s="2" t="s">
        <v>783</v>
      </c>
      <c r="G169" s="2" t="s">
        <v>784</v>
      </c>
      <c r="H169" s="2" t="s">
        <v>699</v>
      </c>
      <c r="I169" s="2" t="s">
        <v>304</v>
      </c>
      <c r="J169" s="2" t="s">
        <v>785</v>
      </c>
      <c r="K169" s="4">
        <v>2.83</v>
      </c>
      <c r="L169" s="2" t="s">
        <v>79</v>
      </c>
      <c r="M169" s="4">
        <v>2.65</v>
      </c>
      <c r="N169" s="4">
        <v>2.65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</row>
    <row r="170" spans="1:21" ht="12.95" customHeight="1" x14ac:dyDescent="0.2">
      <c r="A170" s="2" t="s">
        <v>2</v>
      </c>
      <c r="B170" s="2" t="s">
        <v>786</v>
      </c>
      <c r="C170" s="2" t="s">
        <v>787</v>
      </c>
      <c r="D170" s="2" t="s">
        <v>150</v>
      </c>
      <c r="E170" s="2" t="s">
        <v>300</v>
      </c>
      <c r="F170" s="2" t="s">
        <v>641</v>
      </c>
      <c r="G170" s="2" t="s">
        <v>387</v>
      </c>
      <c r="H170" s="2" t="s">
        <v>699</v>
      </c>
      <c r="I170" s="2" t="s">
        <v>371</v>
      </c>
      <c r="J170" s="2" t="s">
        <v>788</v>
      </c>
      <c r="K170" s="4">
        <v>1.26</v>
      </c>
      <c r="L170" s="2" t="s">
        <v>79</v>
      </c>
      <c r="M170" s="4">
        <v>3.75</v>
      </c>
      <c r="N170" s="4">
        <v>1.66</v>
      </c>
      <c r="O170" s="4">
        <v>222478.2</v>
      </c>
      <c r="P170" s="4">
        <v>103.63</v>
      </c>
      <c r="Q170" s="4">
        <v>0</v>
      </c>
      <c r="R170" s="4">
        <v>230.55</v>
      </c>
      <c r="S170" s="4">
        <v>0.05</v>
      </c>
      <c r="T170" s="4">
        <v>0.02</v>
      </c>
      <c r="U170" s="4">
        <v>0.01</v>
      </c>
    </row>
    <row r="171" spans="1:21" ht="12.95" customHeight="1" x14ac:dyDescent="0.2">
      <c r="A171" s="2" t="s">
        <v>2</v>
      </c>
      <c r="B171" s="2" t="s">
        <v>789</v>
      </c>
      <c r="C171" s="2" t="s">
        <v>790</v>
      </c>
      <c r="D171" s="2" t="s">
        <v>150</v>
      </c>
      <c r="E171" s="2" t="s">
        <v>300</v>
      </c>
      <c r="F171" s="2" t="s">
        <v>791</v>
      </c>
      <c r="G171" s="2" t="s">
        <v>365</v>
      </c>
      <c r="H171" s="2" t="s">
        <v>699</v>
      </c>
      <c r="I171" s="2" t="s">
        <v>371</v>
      </c>
      <c r="J171" s="2" t="s">
        <v>792</v>
      </c>
      <c r="K171" s="4">
        <v>4.78</v>
      </c>
      <c r="L171" s="2" t="s">
        <v>79</v>
      </c>
      <c r="M171" s="4">
        <v>4.09</v>
      </c>
      <c r="N171" s="4">
        <v>1.92</v>
      </c>
      <c r="O171" s="4">
        <v>892371.26</v>
      </c>
      <c r="P171" s="4">
        <v>112</v>
      </c>
      <c r="Q171" s="4">
        <v>19.489999999999998</v>
      </c>
      <c r="R171" s="4">
        <v>1018.94</v>
      </c>
      <c r="S171" s="4">
        <v>0.05</v>
      </c>
      <c r="T171" s="4">
        <v>0.11</v>
      </c>
      <c r="U171" s="4">
        <v>0.02</v>
      </c>
    </row>
    <row r="172" spans="1:21" ht="12.95" customHeight="1" x14ac:dyDescent="0.2">
      <c r="A172" s="2" t="s">
        <v>2</v>
      </c>
      <c r="B172" s="2" t="s">
        <v>793</v>
      </c>
      <c r="C172" s="2" t="s">
        <v>794</v>
      </c>
      <c r="D172" s="2" t="s">
        <v>150</v>
      </c>
      <c r="E172" s="2" t="s">
        <v>300</v>
      </c>
      <c r="F172" s="2" t="s">
        <v>791</v>
      </c>
      <c r="G172" s="2" t="s">
        <v>365</v>
      </c>
      <c r="H172" s="2" t="s">
        <v>699</v>
      </c>
      <c r="I172" s="2" t="s">
        <v>371</v>
      </c>
      <c r="J172" s="2" t="s">
        <v>795</v>
      </c>
      <c r="K172" s="4">
        <v>2.59</v>
      </c>
      <c r="L172" s="2" t="s">
        <v>79</v>
      </c>
      <c r="M172" s="4">
        <v>5.5</v>
      </c>
      <c r="N172" s="4">
        <v>1.37</v>
      </c>
      <c r="O172" s="4">
        <v>0</v>
      </c>
      <c r="P172" s="4">
        <v>115.07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</row>
    <row r="173" spans="1:21" ht="12.95" customHeight="1" x14ac:dyDescent="0.2">
      <c r="A173" s="2" t="s">
        <v>2</v>
      </c>
      <c r="B173" s="2" t="s">
        <v>796</v>
      </c>
      <c r="C173" s="2" t="s">
        <v>797</v>
      </c>
      <c r="D173" s="2" t="s">
        <v>150</v>
      </c>
      <c r="E173" s="2" t="s">
        <v>300</v>
      </c>
      <c r="F173" s="2" t="s">
        <v>791</v>
      </c>
      <c r="G173" s="2" t="s">
        <v>365</v>
      </c>
      <c r="H173" s="2" t="s">
        <v>699</v>
      </c>
      <c r="I173" s="2" t="s">
        <v>304</v>
      </c>
      <c r="J173" s="2" t="s">
        <v>798</v>
      </c>
      <c r="K173" s="4">
        <v>6.78</v>
      </c>
      <c r="L173" s="2" t="s">
        <v>79</v>
      </c>
      <c r="M173" s="4">
        <v>3.65</v>
      </c>
      <c r="N173" s="4">
        <v>2.61</v>
      </c>
      <c r="O173" s="4">
        <v>745671.75</v>
      </c>
      <c r="P173" s="4">
        <v>110.65</v>
      </c>
      <c r="Q173" s="4">
        <v>0</v>
      </c>
      <c r="R173" s="4">
        <v>825.09</v>
      </c>
      <c r="S173" s="4">
        <v>0.05</v>
      </c>
      <c r="T173" s="4">
        <v>0.09</v>
      </c>
      <c r="U173" s="4">
        <v>0.02</v>
      </c>
    </row>
    <row r="174" spans="1:21" ht="12.95" customHeight="1" x14ac:dyDescent="0.2">
      <c r="A174" s="2" t="s">
        <v>2</v>
      </c>
      <c r="B174" s="2" t="s">
        <v>799</v>
      </c>
      <c r="C174" s="2" t="s">
        <v>800</v>
      </c>
      <c r="D174" s="2" t="s">
        <v>150</v>
      </c>
      <c r="E174" s="2" t="s">
        <v>300</v>
      </c>
      <c r="F174" s="2" t="s">
        <v>801</v>
      </c>
      <c r="G174" s="2" t="s">
        <v>365</v>
      </c>
      <c r="H174" s="2" t="s">
        <v>802</v>
      </c>
      <c r="I174" s="2" t="s">
        <v>371</v>
      </c>
      <c r="J174" s="2" t="s">
        <v>803</v>
      </c>
      <c r="K174" s="4">
        <v>1.22</v>
      </c>
      <c r="L174" s="2" t="s">
        <v>79</v>
      </c>
      <c r="M174" s="4">
        <v>5.6</v>
      </c>
      <c r="N174" s="4">
        <v>1.56</v>
      </c>
      <c r="O174" s="4">
        <v>98748.25</v>
      </c>
      <c r="P174" s="4">
        <v>111.53</v>
      </c>
      <c r="Q174" s="4">
        <v>0</v>
      </c>
      <c r="R174" s="4">
        <v>110.13</v>
      </c>
      <c r="S174" s="4">
        <v>0.05</v>
      </c>
      <c r="T174" s="4">
        <v>0.01</v>
      </c>
      <c r="U174" s="4">
        <v>0</v>
      </c>
    </row>
    <row r="175" spans="1:21" ht="12.95" customHeight="1" x14ac:dyDescent="0.2">
      <c r="A175" s="2" t="s">
        <v>2</v>
      </c>
      <c r="B175" s="2" t="s">
        <v>804</v>
      </c>
      <c r="C175" s="2" t="s">
        <v>805</v>
      </c>
      <c r="D175" s="2" t="s">
        <v>150</v>
      </c>
      <c r="E175" s="2" t="s">
        <v>300</v>
      </c>
      <c r="F175" s="2" t="s">
        <v>801</v>
      </c>
      <c r="G175" s="2" t="s">
        <v>365</v>
      </c>
      <c r="H175" s="2" t="s">
        <v>802</v>
      </c>
      <c r="I175" s="2" t="s">
        <v>371</v>
      </c>
      <c r="J175" s="2" t="s">
        <v>173</v>
      </c>
      <c r="K175" s="4">
        <v>3.08</v>
      </c>
      <c r="L175" s="2" t="s">
        <v>79</v>
      </c>
      <c r="M175" s="4">
        <v>3.5</v>
      </c>
      <c r="N175" s="4">
        <v>1.72</v>
      </c>
      <c r="O175" s="4">
        <v>218368</v>
      </c>
      <c r="P175" s="4">
        <v>106.42</v>
      </c>
      <c r="Q175" s="4">
        <v>0</v>
      </c>
      <c r="R175" s="4">
        <v>232.39</v>
      </c>
      <c r="S175" s="4">
        <v>0.05</v>
      </c>
      <c r="T175" s="4">
        <v>0.02</v>
      </c>
      <c r="U175" s="4">
        <v>0.01</v>
      </c>
    </row>
    <row r="176" spans="1:21" ht="12.95" customHeight="1" x14ac:dyDescent="0.2">
      <c r="A176" s="2" t="s">
        <v>2</v>
      </c>
      <c r="B176" s="2" t="s">
        <v>806</v>
      </c>
      <c r="C176" s="2" t="s">
        <v>807</v>
      </c>
      <c r="D176" s="2" t="s">
        <v>150</v>
      </c>
      <c r="E176" s="2" t="s">
        <v>300</v>
      </c>
      <c r="F176" s="2" t="s">
        <v>801</v>
      </c>
      <c r="G176" s="2" t="s">
        <v>365</v>
      </c>
      <c r="H176" s="2" t="s">
        <v>802</v>
      </c>
      <c r="I176" s="2" t="s">
        <v>371</v>
      </c>
      <c r="J176" s="2" t="s">
        <v>173</v>
      </c>
      <c r="K176" s="4">
        <v>5.0999999999999996</v>
      </c>
      <c r="L176" s="2" t="s">
        <v>79</v>
      </c>
      <c r="M176" s="4">
        <v>4.6500000000000004</v>
      </c>
      <c r="N176" s="4">
        <v>2.2999999999999998</v>
      </c>
      <c r="O176" s="4">
        <v>372603</v>
      </c>
      <c r="P176" s="4">
        <v>113.65</v>
      </c>
      <c r="Q176" s="4">
        <v>0</v>
      </c>
      <c r="R176" s="4">
        <v>423.46</v>
      </c>
      <c r="S176" s="4">
        <v>0.05</v>
      </c>
      <c r="T176" s="4">
        <v>0.04</v>
      </c>
      <c r="U176" s="4">
        <v>0.01</v>
      </c>
    </row>
    <row r="177" spans="1:21" ht="12.95" customHeight="1" x14ac:dyDescent="0.2">
      <c r="A177" s="2" t="s">
        <v>2</v>
      </c>
      <c r="B177" s="2" t="s">
        <v>808</v>
      </c>
      <c r="C177" s="2" t="s">
        <v>809</v>
      </c>
      <c r="D177" s="2" t="s">
        <v>150</v>
      </c>
      <c r="E177" s="2" t="s">
        <v>300</v>
      </c>
      <c r="F177" s="2" t="s">
        <v>810</v>
      </c>
      <c r="G177" s="2" t="s">
        <v>387</v>
      </c>
      <c r="H177" s="2" t="s">
        <v>802</v>
      </c>
      <c r="I177" s="2" t="s">
        <v>371</v>
      </c>
      <c r="J177" s="2" t="s">
        <v>173</v>
      </c>
      <c r="K177" s="4">
        <v>3.05</v>
      </c>
      <c r="L177" s="2" t="s">
        <v>79</v>
      </c>
      <c r="M177" s="4">
        <v>6</v>
      </c>
      <c r="N177" s="4">
        <v>5.56</v>
      </c>
      <c r="O177" s="4">
        <v>2755997</v>
      </c>
      <c r="P177" s="4">
        <v>101.4</v>
      </c>
      <c r="Q177" s="4">
        <v>0</v>
      </c>
      <c r="R177" s="4">
        <v>2794.58</v>
      </c>
      <c r="S177" s="4">
        <v>0.52</v>
      </c>
      <c r="T177" s="4">
        <v>0.28999999999999998</v>
      </c>
      <c r="U177" s="4">
        <v>7.0000000000000007E-2</v>
      </c>
    </row>
    <row r="178" spans="1:21" ht="12.95" customHeight="1" x14ac:dyDescent="0.2">
      <c r="A178" s="2" t="s">
        <v>2</v>
      </c>
      <c r="B178" s="2" t="s">
        <v>811</v>
      </c>
      <c r="C178" s="2" t="s">
        <v>812</v>
      </c>
      <c r="D178" s="2" t="s">
        <v>150</v>
      </c>
      <c r="E178" s="2" t="s">
        <v>300</v>
      </c>
      <c r="F178" s="2" t="s">
        <v>810</v>
      </c>
      <c r="G178" s="2" t="s">
        <v>387</v>
      </c>
      <c r="H178" s="2" t="s">
        <v>802</v>
      </c>
      <c r="I178" s="2" t="s">
        <v>371</v>
      </c>
      <c r="J178" s="2" t="s">
        <v>813</v>
      </c>
      <c r="K178" s="4">
        <v>0.93</v>
      </c>
      <c r="L178" s="2" t="s">
        <v>79</v>
      </c>
      <c r="M178" s="4">
        <v>4.45</v>
      </c>
      <c r="N178" s="4">
        <v>0.04</v>
      </c>
      <c r="O178" s="4">
        <v>127586.01</v>
      </c>
      <c r="P178" s="4">
        <v>108.9</v>
      </c>
      <c r="Q178" s="4">
        <v>0</v>
      </c>
      <c r="R178" s="4">
        <v>138.94</v>
      </c>
      <c r="S178" s="4">
        <v>0.05</v>
      </c>
      <c r="T178" s="4">
        <v>0.01</v>
      </c>
      <c r="U178" s="4">
        <v>0</v>
      </c>
    </row>
    <row r="179" spans="1:21" ht="12.95" customHeight="1" x14ac:dyDescent="0.2">
      <c r="A179" s="2" t="s">
        <v>2</v>
      </c>
      <c r="B179" s="2" t="s">
        <v>814</v>
      </c>
      <c r="C179" s="2" t="s">
        <v>815</v>
      </c>
      <c r="D179" s="2" t="s">
        <v>150</v>
      </c>
      <c r="E179" s="2" t="s">
        <v>300</v>
      </c>
      <c r="F179" s="2" t="s">
        <v>816</v>
      </c>
      <c r="G179" s="2" t="s">
        <v>387</v>
      </c>
      <c r="H179" s="2" t="s">
        <v>802</v>
      </c>
      <c r="I179" s="2" t="s">
        <v>371</v>
      </c>
      <c r="J179" s="2" t="s">
        <v>817</v>
      </c>
      <c r="K179" s="4">
        <v>3.32</v>
      </c>
      <c r="L179" s="2" t="s">
        <v>79</v>
      </c>
      <c r="M179" s="4">
        <v>2.25</v>
      </c>
      <c r="N179" s="4">
        <v>1.87</v>
      </c>
      <c r="O179" s="4">
        <v>5514686</v>
      </c>
      <c r="P179" s="4">
        <v>101.49</v>
      </c>
      <c r="Q179" s="4">
        <v>0</v>
      </c>
      <c r="R179" s="4">
        <v>5596.85</v>
      </c>
      <c r="S179" s="4">
        <v>1.72</v>
      </c>
      <c r="T179" s="4">
        <v>0.57999999999999996</v>
      </c>
      <c r="U179" s="4">
        <v>0.14000000000000001</v>
      </c>
    </row>
    <row r="180" spans="1:21" ht="12.95" customHeight="1" x14ac:dyDescent="0.2">
      <c r="A180" s="2" t="s">
        <v>2</v>
      </c>
      <c r="B180" s="2" t="s">
        <v>818</v>
      </c>
      <c r="C180" s="2" t="s">
        <v>819</v>
      </c>
      <c r="D180" s="2" t="s">
        <v>150</v>
      </c>
      <c r="E180" s="2" t="s">
        <v>300</v>
      </c>
      <c r="F180" s="2" t="s">
        <v>816</v>
      </c>
      <c r="G180" s="2" t="s">
        <v>387</v>
      </c>
      <c r="H180" s="2" t="s">
        <v>802</v>
      </c>
      <c r="I180" s="2" t="s">
        <v>371</v>
      </c>
      <c r="J180" s="2" t="s">
        <v>820</v>
      </c>
      <c r="K180" s="4">
        <v>0.89</v>
      </c>
      <c r="L180" s="2" t="s">
        <v>79</v>
      </c>
      <c r="M180" s="4">
        <v>4.2</v>
      </c>
      <c r="N180" s="4">
        <v>2.15</v>
      </c>
      <c r="O180" s="4">
        <v>163577.41</v>
      </c>
      <c r="P180" s="4">
        <v>103.16</v>
      </c>
      <c r="Q180" s="4">
        <v>0</v>
      </c>
      <c r="R180" s="4">
        <v>168.75</v>
      </c>
      <c r="S180" s="4">
        <v>0.06</v>
      </c>
      <c r="T180" s="4">
        <v>0.02</v>
      </c>
      <c r="U180" s="4">
        <v>0</v>
      </c>
    </row>
    <row r="181" spans="1:21" ht="12.95" customHeight="1" x14ac:dyDescent="0.2">
      <c r="A181" s="2" t="s">
        <v>2</v>
      </c>
      <c r="B181" s="2" t="s">
        <v>821</v>
      </c>
      <c r="C181" s="2" t="s">
        <v>822</v>
      </c>
      <c r="D181" s="2" t="s">
        <v>150</v>
      </c>
      <c r="E181" s="2" t="s">
        <v>300</v>
      </c>
      <c r="F181" s="2" t="s">
        <v>823</v>
      </c>
      <c r="G181" s="2" t="s">
        <v>365</v>
      </c>
      <c r="H181" s="2" t="s">
        <v>802</v>
      </c>
      <c r="I181" s="2" t="s">
        <v>371</v>
      </c>
      <c r="J181" s="2" t="s">
        <v>824</v>
      </c>
      <c r="K181" s="4">
        <v>3.73</v>
      </c>
      <c r="L181" s="2" t="s">
        <v>79</v>
      </c>
      <c r="M181" s="4">
        <v>3.9</v>
      </c>
      <c r="N181" s="4">
        <v>2.52</v>
      </c>
      <c r="O181" s="4">
        <v>244720</v>
      </c>
      <c r="P181" s="4">
        <v>106.06</v>
      </c>
      <c r="Q181" s="4">
        <v>0</v>
      </c>
      <c r="R181" s="4">
        <v>259.55</v>
      </c>
      <c r="S181" s="4">
        <v>0.05</v>
      </c>
      <c r="T181" s="4">
        <v>0.03</v>
      </c>
      <c r="U181" s="4">
        <v>0.01</v>
      </c>
    </row>
    <row r="182" spans="1:21" ht="12.95" customHeight="1" x14ac:dyDescent="0.2">
      <c r="A182" s="2" t="s">
        <v>2</v>
      </c>
      <c r="B182" s="2" t="s">
        <v>825</v>
      </c>
      <c r="C182" s="2" t="s">
        <v>826</v>
      </c>
      <c r="D182" s="2" t="s">
        <v>150</v>
      </c>
      <c r="E182" s="2" t="s">
        <v>300</v>
      </c>
      <c r="F182" s="2" t="s">
        <v>827</v>
      </c>
      <c r="G182" s="2" t="s">
        <v>365</v>
      </c>
      <c r="H182" s="2" t="s">
        <v>802</v>
      </c>
      <c r="I182" s="2" t="s">
        <v>371</v>
      </c>
      <c r="J182" s="2" t="s">
        <v>828</v>
      </c>
      <c r="K182" s="4">
        <v>1.78</v>
      </c>
      <c r="L182" s="2" t="s">
        <v>79</v>
      </c>
      <c r="M182" s="4">
        <v>4.8</v>
      </c>
      <c r="N182" s="4">
        <v>1.72</v>
      </c>
      <c r="O182" s="4">
        <v>137611.95000000001</v>
      </c>
      <c r="P182" s="4">
        <v>106.61</v>
      </c>
      <c r="Q182" s="4">
        <v>0</v>
      </c>
      <c r="R182" s="4">
        <v>146.71</v>
      </c>
      <c r="S182" s="4">
        <v>0.05</v>
      </c>
      <c r="T182" s="4">
        <v>0.02</v>
      </c>
      <c r="U182" s="4">
        <v>0</v>
      </c>
    </row>
    <row r="183" spans="1:21" ht="12.95" customHeight="1" x14ac:dyDescent="0.2">
      <c r="A183" s="2" t="s">
        <v>2</v>
      </c>
      <c r="B183" s="2" t="s">
        <v>829</v>
      </c>
      <c r="C183" s="2" t="s">
        <v>830</v>
      </c>
      <c r="D183" s="2" t="s">
        <v>150</v>
      </c>
      <c r="E183" s="2" t="s">
        <v>300</v>
      </c>
      <c r="F183" s="2" t="s">
        <v>827</v>
      </c>
      <c r="G183" s="2" t="s">
        <v>365</v>
      </c>
      <c r="H183" s="2" t="s">
        <v>802</v>
      </c>
      <c r="I183" s="2" t="s">
        <v>371</v>
      </c>
      <c r="J183" s="2" t="s">
        <v>831</v>
      </c>
      <c r="K183" s="4">
        <v>4.21</v>
      </c>
      <c r="L183" s="2" t="s">
        <v>79</v>
      </c>
      <c r="M183" s="4">
        <v>3.7</v>
      </c>
      <c r="N183" s="4">
        <v>2.09</v>
      </c>
      <c r="O183" s="4">
        <v>395383</v>
      </c>
      <c r="P183" s="4">
        <v>108.51</v>
      </c>
      <c r="Q183" s="4">
        <v>0</v>
      </c>
      <c r="R183" s="4">
        <v>429.03</v>
      </c>
      <c r="S183" s="4">
        <v>0.05</v>
      </c>
      <c r="T183" s="4">
        <v>0.04</v>
      </c>
      <c r="U183" s="4">
        <v>0.01</v>
      </c>
    </row>
    <row r="184" spans="1:21" ht="12.95" customHeight="1" x14ac:dyDescent="0.2">
      <c r="A184" s="2" t="s">
        <v>2</v>
      </c>
      <c r="B184" s="2" t="s">
        <v>832</v>
      </c>
      <c r="C184" s="2" t="s">
        <v>833</v>
      </c>
      <c r="D184" s="2" t="s">
        <v>150</v>
      </c>
      <c r="E184" s="2" t="s">
        <v>300</v>
      </c>
      <c r="F184" s="2" t="s">
        <v>827</v>
      </c>
      <c r="G184" s="2" t="s">
        <v>365</v>
      </c>
      <c r="H184" s="2" t="s">
        <v>802</v>
      </c>
      <c r="I184" s="2" t="s">
        <v>371</v>
      </c>
      <c r="J184" s="2" t="s">
        <v>834</v>
      </c>
      <c r="K184" s="4">
        <v>1.0900000000000001</v>
      </c>
      <c r="L184" s="2" t="s">
        <v>79</v>
      </c>
      <c r="M184" s="4">
        <v>5.9</v>
      </c>
      <c r="N184" s="4">
        <v>1.41</v>
      </c>
      <c r="O184" s="4">
        <v>110545</v>
      </c>
      <c r="P184" s="4">
        <v>111.65</v>
      </c>
      <c r="Q184" s="4">
        <v>0</v>
      </c>
      <c r="R184" s="4">
        <v>123.42</v>
      </c>
      <c r="S184" s="4">
        <v>0.05</v>
      </c>
      <c r="T184" s="4">
        <v>0.01</v>
      </c>
      <c r="U184" s="4">
        <v>0</v>
      </c>
    </row>
    <row r="185" spans="1:21" ht="12.95" customHeight="1" x14ac:dyDescent="0.2">
      <c r="A185" s="2" t="s">
        <v>2</v>
      </c>
      <c r="B185" s="2" t="s">
        <v>835</v>
      </c>
      <c r="C185" s="2" t="s">
        <v>836</v>
      </c>
      <c r="D185" s="2" t="s">
        <v>150</v>
      </c>
      <c r="E185" s="2" t="s">
        <v>300</v>
      </c>
      <c r="F185" s="2" t="s">
        <v>837</v>
      </c>
      <c r="G185" s="2" t="s">
        <v>365</v>
      </c>
      <c r="H185" s="2" t="s">
        <v>802</v>
      </c>
      <c r="I185" s="2" t="s">
        <v>304</v>
      </c>
      <c r="J185" s="2" t="s">
        <v>173</v>
      </c>
      <c r="K185" s="4">
        <v>1.6</v>
      </c>
      <c r="L185" s="2" t="s">
        <v>79</v>
      </c>
      <c r="M185" s="4">
        <v>4.8499999999999996</v>
      </c>
      <c r="N185" s="4">
        <v>1.53</v>
      </c>
      <c r="O185" s="4">
        <v>106077.09</v>
      </c>
      <c r="P185" s="4">
        <v>128.41</v>
      </c>
      <c r="Q185" s="4">
        <v>0</v>
      </c>
      <c r="R185" s="4">
        <v>136.21</v>
      </c>
      <c r="S185" s="4">
        <v>0.05</v>
      </c>
      <c r="T185" s="4">
        <v>0.01</v>
      </c>
      <c r="U185" s="4">
        <v>0</v>
      </c>
    </row>
    <row r="186" spans="1:21" ht="12.95" customHeight="1" x14ac:dyDescent="0.2">
      <c r="A186" s="2" t="s">
        <v>2</v>
      </c>
      <c r="B186" s="2" t="s">
        <v>838</v>
      </c>
      <c r="C186" s="2" t="s">
        <v>839</v>
      </c>
      <c r="D186" s="2" t="s">
        <v>150</v>
      </c>
      <c r="E186" s="2" t="s">
        <v>300</v>
      </c>
      <c r="F186" s="2" t="s">
        <v>840</v>
      </c>
      <c r="G186" s="2" t="s">
        <v>445</v>
      </c>
      <c r="H186" s="2" t="s">
        <v>802</v>
      </c>
      <c r="I186" s="2" t="s">
        <v>304</v>
      </c>
      <c r="J186" s="2" t="s">
        <v>173</v>
      </c>
      <c r="K186" s="4">
        <v>1.46</v>
      </c>
      <c r="L186" s="2" t="s">
        <v>79</v>
      </c>
      <c r="M186" s="4">
        <v>5.69</v>
      </c>
      <c r="N186" s="4">
        <v>1.46</v>
      </c>
      <c r="O186" s="4">
        <v>165732.25</v>
      </c>
      <c r="P186" s="4">
        <v>127.68</v>
      </c>
      <c r="Q186" s="4">
        <v>5.7</v>
      </c>
      <c r="R186" s="4">
        <v>217.31</v>
      </c>
      <c r="S186" s="4">
        <v>0.05</v>
      </c>
      <c r="T186" s="4">
        <v>0.02</v>
      </c>
      <c r="U186" s="4">
        <v>0.01</v>
      </c>
    </row>
    <row r="187" spans="1:21" ht="12.95" customHeight="1" x14ac:dyDescent="0.2">
      <c r="A187" s="2" t="s">
        <v>2</v>
      </c>
      <c r="B187" s="2" t="s">
        <v>841</v>
      </c>
      <c r="C187" s="2" t="s">
        <v>842</v>
      </c>
      <c r="D187" s="2" t="s">
        <v>150</v>
      </c>
      <c r="E187" s="2" t="s">
        <v>300</v>
      </c>
      <c r="F187" s="2" t="s">
        <v>840</v>
      </c>
      <c r="G187" s="2" t="s">
        <v>445</v>
      </c>
      <c r="H187" s="2" t="s">
        <v>802</v>
      </c>
      <c r="I187" s="2" t="s">
        <v>304</v>
      </c>
      <c r="J187" s="2" t="s">
        <v>843</v>
      </c>
      <c r="K187" s="4">
        <v>1.45</v>
      </c>
      <c r="L187" s="2" t="s">
        <v>79</v>
      </c>
      <c r="M187" s="4">
        <v>4.8</v>
      </c>
      <c r="N187" s="4">
        <v>1.4</v>
      </c>
      <c r="O187" s="4">
        <v>3579098.7</v>
      </c>
      <c r="P187" s="4">
        <v>124.08</v>
      </c>
      <c r="Q187" s="4">
        <v>0</v>
      </c>
      <c r="R187" s="4">
        <v>4440.95</v>
      </c>
      <c r="S187" s="4">
        <v>0.57999999999999996</v>
      </c>
      <c r="T187" s="4">
        <v>0.46</v>
      </c>
      <c r="U187" s="4">
        <v>0.11</v>
      </c>
    </row>
    <row r="188" spans="1:21" ht="12.95" customHeight="1" x14ac:dyDescent="0.2">
      <c r="A188" s="2" t="s">
        <v>2</v>
      </c>
      <c r="B188" s="2" t="s">
        <v>844</v>
      </c>
      <c r="C188" s="2" t="s">
        <v>845</v>
      </c>
      <c r="D188" s="2" t="s">
        <v>150</v>
      </c>
      <c r="E188" s="2" t="s">
        <v>300</v>
      </c>
      <c r="F188" s="2" t="s">
        <v>846</v>
      </c>
      <c r="G188" s="2" t="s">
        <v>365</v>
      </c>
      <c r="H188" s="2" t="s">
        <v>802</v>
      </c>
      <c r="I188" s="2" t="s">
        <v>304</v>
      </c>
      <c r="J188" s="2" t="s">
        <v>847</v>
      </c>
      <c r="K188" s="4">
        <v>2.85</v>
      </c>
      <c r="L188" s="2" t="s">
        <v>79</v>
      </c>
      <c r="M188" s="4">
        <v>2.5</v>
      </c>
      <c r="N188" s="4">
        <v>5.01</v>
      </c>
      <c r="O188" s="4">
        <v>5236804</v>
      </c>
      <c r="P188" s="4">
        <v>94.17</v>
      </c>
      <c r="Q188" s="4">
        <v>0</v>
      </c>
      <c r="R188" s="4">
        <v>4931.5</v>
      </c>
      <c r="S188" s="4">
        <v>1.23</v>
      </c>
      <c r="T188" s="4">
        <v>0.51</v>
      </c>
      <c r="U188" s="4">
        <v>0.12</v>
      </c>
    </row>
    <row r="189" spans="1:21" ht="12.95" customHeight="1" x14ac:dyDescent="0.2">
      <c r="A189" s="2" t="s">
        <v>2</v>
      </c>
      <c r="B189" s="2" t="s">
        <v>848</v>
      </c>
      <c r="C189" s="2" t="s">
        <v>849</v>
      </c>
      <c r="D189" s="2" t="s">
        <v>150</v>
      </c>
      <c r="E189" s="2" t="s">
        <v>300</v>
      </c>
      <c r="F189" s="2" t="s">
        <v>846</v>
      </c>
      <c r="G189" s="2" t="s">
        <v>365</v>
      </c>
      <c r="H189" s="2" t="s">
        <v>802</v>
      </c>
      <c r="I189" s="2" t="s">
        <v>304</v>
      </c>
      <c r="J189" s="2" t="s">
        <v>850</v>
      </c>
      <c r="K189" s="4">
        <v>1.1299999999999999</v>
      </c>
      <c r="L189" s="2" t="s">
        <v>79</v>
      </c>
      <c r="M189" s="4">
        <v>6.4</v>
      </c>
      <c r="N189" s="4">
        <v>2.67</v>
      </c>
      <c r="O189" s="4">
        <v>925043.05</v>
      </c>
      <c r="P189" s="4">
        <v>115</v>
      </c>
      <c r="Q189" s="4">
        <v>0</v>
      </c>
      <c r="R189" s="4">
        <v>1063.8</v>
      </c>
      <c r="S189" s="4">
        <v>1.35</v>
      </c>
      <c r="T189" s="4">
        <v>0.11</v>
      </c>
      <c r="U189" s="4">
        <v>0.03</v>
      </c>
    </row>
    <row r="190" spans="1:21" ht="12.95" customHeight="1" x14ac:dyDescent="0.2">
      <c r="A190" s="2" t="s">
        <v>2</v>
      </c>
      <c r="B190" s="2" t="s">
        <v>851</v>
      </c>
      <c r="C190" s="2" t="s">
        <v>852</v>
      </c>
      <c r="D190" s="2" t="s">
        <v>150</v>
      </c>
      <c r="E190" s="2" t="s">
        <v>300</v>
      </c>
      <c r="F190" s="2" t="s">
        <v>853</v>
      </c>
      <c r="G190" s="2" t="s">
        <v>365</v>
      </c>
      <c r="H190" s="2" t="s">
        <v>802</v>
      </c>
      <c r="I190" s="2" t="s">
        <v>304</v>
      </c>
      <c r="J190" s="2" t="s">
        <v>173</v>
      </c>
      <c r="K190" s="4">
        <v>1.92</v>
      </c>
      <c r="L190" s="2" t="s">
        <v>79</v>
      </c>
      <c r="M190" s="4">
        <v>5</v>
      </c>
      <c r="N190" s="4">
        <v>1.79</v>
      </c>
      <c r="O190" s="4">
        <v>106978</v>
      </c>
      <c r="P190" s="4">
        <v>106.2</v>
      </c>
      <c r="Q190" s="4">
        <v>1.35</v>
      </c>
      <c r="R190" s="4">
        <v>114.96</v>
      </c>
      <c r="S190" s="4">
        <v>0.05</v>
      </c>
      <c r="T190" s="4">
        <v>0.01</v>
      </c>
      <c r="U190" s="4">
        <v>0</v>
      </c>
    </row>
    <row r="191" spans="1:21" ht="12.95" customHeight="1" x14ac:dyDescent="0.2">
      <c r="A191" s="2" t="s">
        <v>2</v>
      </c>
      <c r="B191" s="2" t="s">
        <v>854</v>
      </c>
      <c r="C191" s="2" t="s">
        <v>855</v>
      </c>
      <c r="D191" s="2" t="s">
        <v>150</v>
      </c>
      <c r="E191" s="2" t="s">
        <v>300</v>
      </c>
      <c r="F191" s="2" t="s">
        <v>853</v>
      </c>
      <c r="G191" s="2" t="s">
        <v>365</v>
      </c>
      <c r="H191" s="2" t="s">
        <v>802</v>
      </c>
      <c r="I191" s="2" t="s">
        <v>304</v>
      </c>
      <c r="J191" s="2" t="s">
        <v>392</v>
      </c>
      <c r="K191" s="4">
        <v>4.4000000000000004</v>
      </c>
      <c r="L191" s="2" t="s">
        <v>79</v>
      </c>
      <c r="M191" s="4">
        <v>3.25</v>
      </c>
      <c r="N191" s="4">
        <v>2.27</v>
      </c>
      <c r="O191" s="4">
        <v>155292</v>
      </c>
      <c r="P191" s="4">
        <v>105.33</v>
      </c>
      <c r="Q191" s="4">
        <v>0</v>
      </c>
      <c r="R191" s="4">
        <v>163.57</v>
      </c>
      <c r="S191" s="4">
        <v>0.05</v>
      </c>
      <c r="T191" s="4">
        <v>0.02</v>
      </c>
      <c r="U191" s="4">
        <v>0</v>
      </c>
    </row>
    <row r="192" spans="1:21" ht="12.95" customHeight="1" x14ac:dyDescent="0.2">
      <c r="A192" s="2" t="s">
        <v>2</v>
      </c>
      <c r="B192" s="2" t="s">
        <v>856</v>
      </c>
      <c r="C192" s="2" t="s">
        <v>857</v>
      </c>
      <c r="D192" s="2" t="s">
        <v>150</v>
      </c>
      <c r="E192" s="2" t="s">
        <v>300</v>
      </c>
      <c r="F192" s="2" t="s">
        <v>858</v>
      </c>
      <c r="G192" s="2" t="s">
        <v>365</v>
      </c>
      <c r="H192" s="2" t="s">
        <v>802</v>
      </c>
      <c r="I192" s="2" t="s">
        <v>371</v>
      </c>
      <c r="J192" s="2" t="s">
        <v>859</v>
      </c>
      <c r="K192" s="4">
        <v>0.25</v>
      </c>
      <c r="L192" s="2" t="s">
        <v>79</v>
      </c>
      <c r="M192" s="4">
        <v>5.35</v>
      </c>
      <c r="N192" s="4">
        <v>2.16</v>
      </c>
      <c r="O192" s="4">
        <v>2376</v>
      </c>
      <c r="P192" s="4">
        <v>125.33</v>
      </c>
      <c r="Q192" s="4">
        <v>0</v>
      </c>
      <c r="R192" s="4">
        <v>2.98</v>
      </c>
      <c r="S192" s="4">
        <v>0</v>
      </c>
      <c r="T192" s="4">
        <v>0</v>
      </c>
      <c r="U192" s="4">
        <v>0</v>
      </c>
    </row>
    <row r="193" spans="1:21" ht="12.95" customHeight="1" x14ac:dyDescent="0.2">
      <c r="A193" s="2" t="s">
        <v>2</v>
      </c>
      <c r="B193" s="2" t="s">
        <v>860</v>
      </c>
      <c r="C193" s="2" t="s">
        <v>861</v>
      </c>
      <c r="D193" s="2" t="s">
        <v>150</v>
      </c>
      <c r="E193" s="2" t="s">
        <v>300</v>
      </c>
      <c r="F193" s="2" t="s">
        <v>858</v>
      </c>
      <c r="G193" s="2" t="s">
        <v>365</v>
      </c>
      <c r="H193" s="2" t="s">
        <v>802</v>
      </c>
      <c r="I193" s="2" t="s">
        <v>371</v>
      </c>
      <c r="J193" s="2" t="s">
        <v>862</v>
      </c>
      <c r="K193" s="4">
        <v>7.82</v>
      </c>
      <c r="L193" s="2" t="s">
        <v>79</v>
      </c>
      <c r="M193" s="4">
        <v>2.6</v>
      </c>
      <c r="N193" s="4">
        <v>2.5099999999999998</v>
      </c>
      <c r="O193" s="4">
        <v>11144627</v>
      </c>
      <c r="P193" s="4">
        <v>101.49</v>
      </c>
      <c r="Q193" s="4">
        <v>0</v>
      </c>
      <c r="R193" s="4">
        <v>11310.68</v>
      </c>
      <c r="S193" s="4">
        <v>1.82</v>
      </c>
      <c r="T193" s="4">
        <v>1.17</v>
      </c>
      <c r="U193" s="4">
        <v>0.28000000000000003</v>
      </c>
    </row>
    <row r="194" spans="1:21" ht="12.95" customHeight="1" x14ac:dyDescent="0.2">
      <c r="A194" s="2" t="s">
        <v>2</v>
      </c>
      <c r="B194" s="2" t="s">
        <v>863</v>
      </c>
      <c r="C194" s="2" t="s">
        <v>864</v>
      </c>
      <c r="D194" s="2" t="s">
        <v>150</v>
      </c>
      <c r="E194" s="2" t="s">
        <v>300</v>
      </c>
      <c r="F194" s="2" t="s">
        <v>858</v>
      </c>
      <c r="G194" s="2" t="s">
        <v>365</v>
      </c>
      <c r="H194" s="2" t="s">
        <v>802</v>
      </c>
      <c r="I194" s="2" t="s">
        <v>371</v>
      </c>
      <c r="J194" s="2" t="s">
        <v>331</v>
      </c>
      <c r="K194" s="4">
        <v>6.84</v>
      </c>
      <c r="L194" s="2" t="s">
        <v>79</v>
      </c>
      <c r="M194" s="4">
        <v>2.4</v>
      </c>
      <c r="N194" s="4">
        <v>1.81</v>
      </c>
      <c r="O194" s="4">
        <v>10640443</v>
      </c>
      <c r="P194" s="4">
        <v>103.99</v>
      </c>
      <c r="Q194" s="4">
        <v>127.68</v>
      </c>
      <c r="R194" s="4">
        <v>11192.68</v>
      </c>
      <c r="S194" s="4">
        <v>1.75</v>
      </c>
      <c r="T194" s="4">
        <v>1.1499999999999999</v>
      </c>
      <c r="U194" s="4">
        <v>0.28000000000000003</v>
      </c>
    </row>
    <row r="195" spans="1:21" ht="12.95" customHeight="1" x14ac:dyDescent="0.2">
      <c r="A195" s="2" t="s">
        <v>2</v>
      </c>
      <c r="B195" s="2" t="s">
        <v>865</v>
      </c>
      <c r="C195" s="2" t="s">
        <v>866</v>
      </c>
      <c r="D195" s="2" t="s">
        <v>150</v>
      </c>
      <c r="E195" s="2" t="s">
        <v>300</v>
      </c>
      <c r="F195" s="2" t="s">
        <v>745</v>
      </c>
      <c r="G195" s="2" t="s">
        <v>365</v>
      </c>
      <c r="H195" s="12" t="s">
        <v>699</v>
      </c>
      <c r="I195" s="2" t="s">
        <v>304</v>
      </c>
      <c r="J195" s="2" t="s">
        <v>867</v>
      </c>
      <c r="K195" s="4">
        <v>0.25</v>
      </c>
      <c r="L195" s="2" t="s">
        <v>79</v>
      </c>
      <c r="M195" s="4">
        <v>5.05</v>
      </c>
      <c r="N195" s="4">
        <v>1.94</v>
      </c>
      <c r="O195" s="4">
        <v>84282.5</v>
      </c>
      <c r="P195" s="4">
        <v>124.96</v>
      </c>
      <c r="Q195" s="4">
        <v>0</v>
      </c>
      <c r="R195" s="4">
        <v>105.32</v>
      </c>
      <c r="S195" s="4">
        <v>0.05</v>
      </c>
      <c r="T195" s="4">
        <v>0.01</v>
      </c>
      <c r="U195" s="4">
        <v>0</v>
      </c>
    </row>
    <row r="196" spans="1:21" ht="12.95" customHeight="1" x14ac:dyDescent="0.2">
      <c r="A196" s="2" t="s">
        <v>2</v>
      </c>
      <c r="B196" s="2" t="s">
        <v>868</v>
      </c>
      <c r="C196" s="2" t="s">
        <v>869</v>
      </c>
      <c r="D196" s="2" t="s">
        <v>150</v>
      </c>
      <c r="E196" s="2" t="s">
        <v>300</v>
      </c>
      <c r="F196" s="2" t="s">
        <v>870</v>
      </c>
      <c r="G196" s="2" t="s">
        <v>365</v>
      </c>
      <c r="H196" s="2" t="s">
        <v>871</v>
      </c>
      <c r="I196" s="2" t="s">
        <v>304</v>
      </c>
      <c r="J196" s="2" t="s">
        <v>331</v>
      </c>
      <c r="K196" s="4">
        <v>2.57</v>
      </c>
      <c r="L196" s="2" t="s">
        <v>79</v>
      </c>
      <c r="M196" s="4">
        <v>4.9000000000000004</v>
      </c>
      <c r="N196" s="4">
        <v>2.96</v>
      </c>
      <c r="O196" s="4">
        <v>2890</v>
      </c>
      <c r="P196" s="4">
        <v>106.23</v>
      </c>
      <c r="Q196" s="4">
        <v>0</v>
      </c>
      <c r="R196" s="4">
        <v>3.07</v>
      </c>
      <c r="S196" s="4">
        <v>0</v>
      </c>
      <c r="T196" s="4">
        <v>0</v>
      </c>
      <c r="U196" s="4">
        <v>0</v>
      </c>
    </row>
    <row r="197" spans="1:21" ht="12.95" customHeight="1" x14ac:dyDescent="0.2">
      <c r="A197" s="2" t="s">
        <v>2</v>
      </c>
      <c r="B197" s="2" t="s">
        <v>872</v>
      </c>
      <c r="C197" s="2" t="s">
        <v>873</v>
      </c>
      <c r="D197" s="2" t="s">
        <v>150</v>
      </c>
      <c r="E197" s="2" t="s">
        <v>300</v>
      </c>
      <c r="F197" s="2" t="s">
        <v>874</v>
      </c>
      <c r="G197" s="2" t="s">
        <v>365</v>
      </c>
      <c r="H197" s="2" t="s">
        <v>875</v>
      </c>
      <c r="I197" s="2" t="s">
        <v>304</v>
      </c>
      <c r="J197" s="2" t="s">
        <v>173</v>
      </c>
      <c r="K197" s="4">
        <v>1.53</v>
      </c>
      <c r="L197" s="2" t="s">
        <v>79</v>
      </c>
      <c r="M197" s="4">
        <v>5.7</v>
      </c>
      <c r="N197" s="4">
        <v>1.46</v>
      </c>
      <c r="O197" s="4">
        <v>3211</v>
      </c>
      <c r="P197" s="4">
        <v>111.9</v>
      </c>
      <c r="Q197" s="4">
        <v>0</v>
      </c>
      <c r="R197" s="4">
        <v>3.59</v>
      </c>
      <c r="S197" s="4">
        <v>0</v>
      </c>
      <c r="T197" s="4">
        <v>0</v>
      </c>
      <c r="U197" s="4">
        <v>0</v>
      </c>
    </row>
    <row r="198" spans="1:21" ht="12.95" customHeight="1" x14ac:dyDescent="0.2">
      <c r="A198" s="2" t="s">
        <v>2</v>
      </c>
      <c r="B198" s="2" t="s">
        <v>876</v>
      </c>
      <c r="C198" s="2" t="s">
        <v>877</v>
      </c>
      <c r="D198" s="2" t="s">
        <v>150</v>
      </c>
      <c r="E198" s="2" t="s">
        <v>300</v>
      </c>
      <c r="F198" s="2" t="s">
        <v>878</v>
      </c>
      <c r="G198" s="2" t="s">
        <v>609</v>
      </c>
      <c r="H198" s="2" t="s">
        <v>875</v>
      </c>
      <c r="I198" s="2" t="s">
        <v>304</v>
      </c>
      <c r="J198" s="2" t="s">
        <v>768</v>
      </c>
      <c r="K198" s="4">
        <v>3.8</v>
      </c>
      <c r="L198" s="2" t="s">
        <v>79</v>
      </c>
      <c r="M198" s="4">
        <v>4.95</v>
      </c>
      <c r="N198" s="4">
        <v>2.82</v>
      </c>
      <c r="O198" s="4">
        <v>8611651</v>
      </c>
      <c r="P198" s="4">
        <v>134.15</v>
      </c>
      <c r="Q198" s="4">
        <v>0</v>
      </c>
      <c r="R198" s="4">
        <v>11552.53</v>
      </c>
      <c r="S198" s="4">
        <v>0.24</v>
      </c>
      <c r="T198" s="4">
        <v>1.19</v>
      </c>
      <c r="U198" s="4">
        <v>0.28999999999999998</v>
      </c>
    </row>
    <row r="199" spans="1:21" ht="12.95" customHeight="1" x14ac:dyDescent="0.2">
      <c r="A199" s="2" t="s">
        <v>2</v>
      </c>
      <c r="B199" s="2" t="s">
        <v>879</v>
      </c>
      <c r="C199" s="2" t="s">
        <v>880</v>
      </c>
      <c r="D199" s="2" t="s">
        <v>150</v>
      </c>
      <c r="E199" s="2" t="s">
        <v>300</v>
      </c>
      <c r="F199" s="2" t="s">
        <v>881</v>
      </c>
      <c r="G199" s="2" t="s">
        <v>440</v>
      </c>
      <c r="H199" s="2" t="s">
        <v>875</v>
      </c>
      <c r="I199" s="2" t="s">
        <v>371</v>
      </c>
      <c r="J199" s="2" t="s">
        <v>726</v>
      </c>
      <c r="K199" s="4">
        <v>1.21</v>
      </c>
      <c r="L199" s="2" t="s">
        <v>79</v>
      </c>
      <c r="M199" s="4">
        <v>5.7</v>
      </c>
      <c r="N199" s="4">
        <v>2.64</v>
      </c>
      <c r="O199" s="4">
        <v>45000</v>
      </c>
      <c r="P199" s="4">
        <v>110.49</v>
      </c>
      <c r="Q199" s="4">
        <v>0</v>
      </c>
      <c r="R199" s="4">
        <v>49.72</v>
      </c>
      <c r="S199" s="4">
        <v>0.04</v>
      </c>
      <c r="T199" s="4">
        <v>0.01</v>
      </c>
      <c r="U199" s="4">
        <v>0</v>
      </c>
    </row>
    <row r="200" spans="1:21" ht="12.95" customHeight="1" x14ac:dyDescent="0.2">
      <c r="A200" s="2" t="s">
        <v>2</v>
      </c>
      <c r="B200" s="2" t="s">
        <v>882</v>
      </c>
      <c r="C200" s="2" t="s">
        <v>883</v>
      </c>
      <c r="D200" s="2" t="s">
        <v>150</v>
      </c>
      <c r="E200" s="2" t="s">
        <v>300</v>
      </c>
      <c r="F200" s="2" t="s">
        <v>884</v>
      </c>
      <c r="G200" s="2" t="s">
        <v>609</v>
      </c>
      <c r="H200" s="2" t="s">
        <v>78</v>
      </c>
      <c r="I200" s="2" t="s">
        <v>2</v>
      </c>
      <c r="J200" s="2" t="s">
        <v>885</v>
      </c>
      <c r="K200" s="4">
        <v>0.65</v>
      </c>
      <c r="L200" s="2" t="s">
        <v>79</v>
      </c>
      <c r="M200" s="4">
        <v>6</v>
      </c>
      <c r="N200" s="4">
        <v>7.29</v>
      </c>
      <c r="O200" s="4">
        <v>9378885</v>
      </c>
      <c r="P200" s="4">
        <v>100.54</v>
      </c>
      <c r="Q200" s="4">
        <v>0</v>
      </c>
      <c r="R200" s="4">
        <v>9429.5300000000007</v>
      </c>
      <c r="S200" s="4">
        <v>3.17</v>
      </c>
      <c r="T200" s="4">
        <v>0.97</v>
      </c>
      <c r="U200" s="4">
        <v>0.23</v>
      </c>
    </row>
    <row r="201" spans="1:21" ht="12.95" customHeight="1" x14ac:dyDescent="0.2">
      <c r="A201" s="2" t="s">
        <v>2</v>
      </c>
      <c r="B201" s="2" t="s">
        <v>886</v>
      </c>
      <c r="C201" s="2" t="s">
        <v>887</v>
      </c>
      <c r="D201" s="2" t="s">
        <v>150</v>
      </c>
      <c r="E201" s="2" t="s">
        <v>300</v>
      </c>
      <c r="F201" s="2" t="s">
        <v>888</v>
      </c>
      <c r="G201" s="2" t="s">
        <v>445</v>
      </c>
      <c r="H201" s="2" t="s">
        <v>78</v>
      </c>
      <c r="I201" s="2" t="s">
        <v>2</v>
      </c>
      <c r="J201" s="2" t="s">
        <v>889</v>
      </c>
      <c r="K201" s="4">
        <v>1.26</v>
      </c>
      <c r="L201" s="2" t="s">
        <v>79</v>
      </c>
      <c r="M201" s="4">
        <v>5.15</v>
      </c>
      <c r="N201" s="4">
        <v>1.74</v>
      </c>
      <c r="O201" s="4">
        <v>1416244.29</v>
      </c>
      <c r="P201" s="4">
        <v>113.04</v>
      </c>
      <c r="Q201" s="4">
        <v>0</v>
      </c>
      <c r="R201" s="4">
        <v>1600.92</v>
      </c>
      <c r="S201" s="4">
        <v>0.56000000000000005</v>
      </c>
      <c r="T201" s="4">
        <v>0.17</v>
      </c>
      <c r="U201" s="4">
        <v>0.04</v>
      </c>
    </row>
    <row r="202" spans="1:21" ht="12.95" customHeight="1" x14ac:dyDescent="0.2">
      <c r="A202" s="2" t="s">
        <v>2</v>
      </c>
      <c r="B202" s="2" t="s">
        <v>890</v>
      </c>
      <c r="C202" s="2" t="s">
        <v>891</v>
      </c>
      <c r="D202" s="2" t="s">
        <v>150</v>
      </c>
      <c r="E202" s="2" t="s">
        <v>300</v>
      </c>
      <c r="F202" s="2" t="s">
        <v>892</v>
      </c>
      <c r="G202" s="2" t="s">
        <v>387</v>
      </c>
      <c r="H202" s="2" t="s">
        <v>78</v>
      </c>
      <c r="I202" s="2" t="s">
        <v>2</v>
      </c>
      <c r="J202" s="2" t="s">
        <v>893</v>
      </c>
      <c r="K202" s="4">
        <v>2.44</v>
      </c>
      <c r="L202" s="2" t="s">
        <v>79</v>
      </c>
      <c r="M202" s="4">
        <v>3.85</v>
      </c>
      <c r="N202" s="4">
        <v>2.6</v>
      </c>
      <c r="O202" s="4">
        <v>2452531</v>
      </c>
      <c r="P202" s="4">
        <v>104.04</v>
      </c>
      <c r="Q202" s="4">
        <v>0</v>
      </c>
      <c r="R202" s="4">
        <v>2551.61</v>
      </c>
      <c r="S202" s="4">
        <v>0.93</v>
      </c>
      <c r="T202" s="4">
        <v>0.26</v>
      </c>
      <c r="U202" s="4">
        <v>0.06</v>
      </c>
    </row>
    <row r="203" spans="1:21" ht="12.95" customHeight="1" x14ac:dyDescent="0.2">
      <c r="A203" s="2" t="s">
        <v>2</v>
      </c>
      <c r="B203" s="2" t="s">
        <v>894</v>
      </c>
      <c r="C203" s="2" t="s">
        <v>895</v>
      </c>
      <c r="D203" s="2" t="s">
        <v>150</v>
      </c>
      <c r="E203" s="2" t="s">
        <v>300</v>
      </c>
      <c r="F203" s="2" t="s">
        <v>896</v>
      </c>
      <c r="G203" s="2" t="s">
        <v>365</v>
      </c>
      <c r="H203" s="2" t="s">
        <v>78</v>
      </c>
      <c r="I203" s="2" t="s">
        <v>2</v>
      </c>
      <c r="J203" s="2" t="s">
        <v>213</v>
      </c>
      <c r="K203" s="4">
        <v>4.6399999999999997</v>
      </c>
      <c r="L203" s="2" t="s">
        <v>79</v>
      </c>
      <c r="M203" s="4">
        <v>1</v>
      </c>
      <c r="N203" s="4">
        <v>1.59</v>
      </c>
      <c r="O203" s="4">
        <v>4540000</v>
      </c>
      <c r="P203" s="4">
        <v>97.72</v>
      </c>
      <c r="Q203" s="4">
        <v>0</v>
      </c>
      <c r="R203" s="4">
        <v>4436.49</v>
      </c>
      <c r="S203" s="4">
        <v>1.77</v>
      </c>
      <c r="T203" s="4">
        <v>0.46</v>
      </c>
      <c r="U203" s="4">
        <v>0.11</v>
      </c>
    </row>
    <row r="204" spans="1:21" ht="12.95" customHeight="1" x14ac:dyDescent="0.2">
      <c r="A204" s="2" t="s">
        <v>2</v>
      </c>
      <c r="B204" s="2" t="s">
        <v>897</v>
      </c>
      <c r="C204" s="2" t="s">
        <v>898</v>
      </c>
      <c r="D204" s="2" t="s">
        <v>150</v>
      </c>
      <c r="E204" s="2" t="s">
        <v>300</v>
      </c>
      <c r="F204" s="2" t="s">
        <v>899</v>
      </c>
      <c r="G204" s="2" t="s">
        <v>365</v>
      </c>
      <c r="H204" s="2" t="s">
        <v>78</v>
      </c>
      <c r="I204" s="2" t="s">
        <v>2</v>
      </c>
      <c r="J204" s="2" t="s">
        <v>726</v>
      </c>
      <c r="K204" s="4">
        <v>4.5999999999999996</v>
      </c>
      <c r="L204" s="2" t="s">
        <v>79</v>
      </c>
      <c r="M204" s="4">
        <v>2.1</v>
      </c>
      <c r="N204" s="4">
        <v>1.72</v>
      </c>
      <c r="O204" s="4">
        <v>1982009</v>
      </c>
      <c r="P204" s="4">
        <v>102.18</v>
      </c>
      <c r="Q204" s="4">
        <v>20.43</v>
      </c>
      <c r="R204" s="4">
        <v>2045.65</v>
      </c>
      <c r="S204" s="4">
        <v>0.82</v>
      </c>
      <c r="T204" s="4">
        <v>0.21</v>
      </c>
      <c r="U204" s="4">
        <v>0.05</v>
      </c>
    </row>
    <row r="205" spans="1:21" ht="12.95" customHeight="1" x14ac:dyDescent="0.2">
      <c r="A205" s="2" t="s">
        <v>2</v>
      </c>
      <c r="B205" s="2" t="s">
        <v>900</v>
      </c>
      <c r="C205" s="2" t="s">
        <v>901</v>
      </c>
      <c r="D205" s="2" t="s">
        <v>150</v>
      </c>
      <c r="E205" s="2" t="s">
        <v>300</v>
      </c>
      <c r="F205" s="2" t="s">
        <v>902</v>
      </c>
      <c r="G205" s="2" t="s">
        <v>387</v>
      </c>
      <c r="H205" s="2" t="s">
        <v>78</v>
      </c>
      <c r="I205" s="2" t="s">
        <v>2</v>
      </c>
      <c r="J205" s="2" t="s">
        <v>726</v>
      </c>
      <c r="K205" s="4">
        <v>4.4400000000000004</v>
      </c>
      <c r="L205" s="2" t="s">
        <v>79</v>
      </c>
      <c r="M205" s="4">
        <v>2</v>
      </c>
      <c r="N205" s="4">
        <v>2.79</v>
      </c>
      <c r="O205" s="4">
        <v>58500</v>
      </c>
      <c r="P205" s="4">
        <v>97.18</v>
      </c>
      <c r="Q205" s="4">
        <v>0</v>
      </c>
      <c r="R205" s="4">
        <v>56.85</v>
      </c>
      <c r="S205" s="4">
        <v>0.03</v>
      </c>
      <c r="T205" s="4">
        <v>0.01</v>
      </c>
      <c r="U205" s="4">
        <v>0</v>
      </c>
    </row>
    <row r="206" spans="1:21" ht="12.95" customHeight="1" x14ac:dyDescent="0.25">
      <c r="A206" s="7" t="s">
        <v>2</v>
      </c>
      <c r="B206" s="7" t="s">
        <v>903</v>
      </c>
      <c r="C206" s="7" t="s">
        <v>2</v>
      </c>
      <c r="D206" s="7" t="s">
        <v>2</v>
      </c>
      <c r="E206" s="7" t="s">
        <v>2</v>
      </c>
      <c r="F206" s="7" t="s">
        <v>2</v>
      </c>
      <c r="G206" s="7" t="s">
        <v>2</v>
      </c>
      <c r="H206" s="7" t="s">
        <v>2</v>
      </c>
      <c r="I206" s="7" t="s">
        <v>2</v>
      </c>
      <c r="J206" s="7" t="s">
        <v>2</v>
      </c>
      <c r="K206" s="8">
        <v>3.98</v>
      </c>
      <c r="L206" s="7" t="s">
        <v>2</v>
      </c>
      <c r="M206" s="7" t="s">
        <v>2</v>
      </c>
      <c r="N206" s="8">
        <v>2.61</v>
      </c>
      <c r="O206" s="7" t="s">
        <v>2</v>
      </c>
      <c r="P206" s="7" t="s">
        <v>2</v>
      </c>
      <c r="Q206" s="8">
        <v>1443.43</v>
      </c>
      <c r="R206" s="8">
        <f>SUM(R207:R376)</f>
        <v>390490.23999999993</v>
      </c>
      <c r="S206" s="8">
        <v>0.38</v>
      </c>
      <c r="T206" s="8">
        <v>40.29</v>
      </c>
      <c r="U206" s="8">
        <v>9.7200000000000006</v>
      </c>
    </row>
    <row r="207" spans="1:21" ht="12.95" customHeight="1" x14ac:dyDescent="0.2">
      <c r="A207" s="2" t="s">
        <v>2</v>
      </c>
      <c r="B207" s="2" t="s">
        <v>904</v>
      </c>
      <c r="C207" s="2" t="s">
        <v>905</v>
      </c>
      <c r="D207" s="2" t="s">
        <v>150</v>
      </c>
      <c r="E207" s="2" t="s">
        <v>300</v>
      </c>
      <c r="F207" s="2" t="s">
        <v>301</v>
      </c>
      <c r="G207" s="2" t="s">
        <v>302</v>
      </c>
      <c r="H207" s="2" t="s">
        <v>303</v>
      </c>
      <c r="I207" s="2" t="s">
        <v>304</v>
      </c>
      <c r="J207" s="2" t="s">
        <v>173</v>
      </c>
      <c r="K207" s="4">
        <v>5.98</v>
      </c>
      <c r="L207" s="2" t="s">
        <v>79</v>
      </c>
      <c r="M207" s="4">
        <v>3.02</v>
      </c>
      <c r="N207" s="4">
        <v>1.73</v>
      </c>
      <c r="O207" s="4">
        <v>1212529</v>
      </c>
      <c r="P207" s="4">
        <v>107.89</v>
      </c>
      <c r="Q207" s="4">
        <v>18.350000000000001</v>
      </c>
      <c r="R207" s="4">
        <v>1326.55</v>
      </c>
      <c r="S207" s="4">
        <v>0.11</v>
      </c>
      <c r="T207" s="4">
        <v>0.14000000000000001</v>
      </c>
      <c r="U207" s="4">
        <v>0.03</v>
      </c>
    </row>
    <row r="208" spans="1:21" ht="12.95" customHeight="1" x14ac:dyDescent="0.2">
      <c r="A208" s="2" t="s">
        <v>2</v>
      </c>
      <c r="B208" s="2" t="s">
        <v>906</v>
      </c>
      <c r="C208" s="2" t="s">
        <v>907</v>
      </c>
      <c r="D208" s="2" t="s">
        <v>150</v>
      </c>
      <c r="E208" s="2" t="s">
        <v>300</v>
      </c>
      <c r="F208" s="2" t="s">
        <v>308</v>
      </c>
      <c r="G208" s="2" t="s">
        <v>302</v>
      </c>
      <c r="H208" s="2" t="s">
        <v>303</v>
      </c>
      <c r="I208" s="2" t="s">
        <v>304</v>
      </c>
      <c r="J208" s="2" t="s">
        <v>173</v>
      </c>
      <c r="K208" s="4">
        <v>6.95</v>
      </c>
      <c r="L208" s="2" t="s">
        <v>79</v>
      </c>
      <c r="M208" s="4">
        <v>2.98</v>
      </c>
      <c r="N208" s="4">
        <v>2.11</v>
      </c>
      <c r="O208" s="4">
        <v>23472973</v>
      </c>
      <c r="P208" s="4">
        <v>107.03</v>
      </c>
      <c r="Q208" s="4">
        <v>0</v>
      </c>
      <c r="R208" s="4">
        <v>25123.119999999999</v>
      </c>
      <c r="S208" s="4">
        <v>0.92</v>
      </c>
      <c r="T208" s="4">
        <v>2.59</v>
      </c>
      <c r="U208" s="4">
        <v>0.63</v>
      </c>
    </row>
    <row r="209" spans="1:21" ht="12.95" customHeight="1" x14ac:dyDescent="0.2">
      <c r="A209" s="2" t="s">
        <v>2</v>
      </c>
      <c r="B209" s="2" t="s">
        <v>908</v>
      </c>
      <c r="C209" s="2" t="s">
        <v>909</v>
      </c>
      <c r="D209" s="2" t="s">
        <v>150</v>
      </c>
      <c r="E209" s="2" t="s">
        <v>300</v>
      </c>
      <c r="F209" s="2" t="s">
        <v>308</v>
      </c>
      <c r="G209" s="2" t="s">
        <v>302</v>
      </c>
      <c r="H209" s="2" t="s">
        <v>303</v>
      </c>
      <c r="I209" s="2" t="s">
        <v>304</v>
      </c>
      <c r="J209" s="2" t="s">
        <v>173</v>
      </c>
      <c r="K209" s="4">
        <v>4.45</v>
      </c>
      <c r="L209" s="2" t="s">
        <v>79</v>
      </c>
      <c r="M209" s="4">
        <v>2.4700000000000002</v>
      </c>
      <c r="N209" s="4">
        <v>1.26</v>
      </c>
      <c r="O209" s="4">
        <v>9808044</v>
      </c>
      <c r="P209" s="4">
        <v>106.09</v>
      </c>
      <c r="Q209" s="4">
        <v>0</v>
      </c>
      <c r="R209" s="4">
        <v>10405.35</v>
      </c>
      <c r="S209" s="4">
        <v>0.28999999999999998</v>
      </c>
      <c r="T209" s="4">
        <v>1.07</v>
      </c>
      <c r="U209" s="4">
        <v>0.26</v>
      </c>
    </row>
    <row r="210" spans="1:21" ht="12.95" customHeight="1" x14ac:dyDescent="0.2">
      <c r="A210" s="2" t="s">
        <v>2</v>
      </c>
      <c r="B210" s="2" t="s">
        <v>910</v>
      </c>
      <c r="C210" s="2" t="s">
        <v>911</v>
      </c>
      <c r="D210" s="2" t="s">
        <v>150</v>
      </c>
      <c r="E210" s="2" t="s">
        <v>300</v>
      </c>
      <c r="F210" s="2" t="s">
        <v>308</v>
      </c>
      <c r="G210" s="2" t="s">
        <v>302</v>
      </c>
      <c r="H210" s="2" t="s">
        <v>303</v>
      </c>
      <c r="I210" s="2" t="s">
        <v>304</v>
      </c>
      <c r="J210" s="2" t="s">
        <v>173</v>
      </c>
      <c r="K210" s="4">
        <v>2.59</v>
      </c>
      <c r="L210" s="2" t="s">
        <v>79</v>
      </c>
      <c r="M210" s="4">
        <v>2.77</v>
      </c>
      <c r="N210" s="4">
        <v>0.7</v>
      </c>
      <c r="O210" s="4">
        <v>1499074</v>
      </c>
      <c r="P210" s="4">
        <v>106.24</v>
      </c>
      <c r="Q210" s="4">
        <v>0</v>
      </c>
      <c r="R210" s="4">
        <v>1592.62</v>
      </c>
      <c r="S210" s="4">
        <v>7.0000000000000007E-2</v>
      </c>
      <c r="T210" s="4">
        <v>0.16</v>
      </c>
      <c r="U210" s="4">
        <v>0.04</v>
      </c>
    </row>
    <row r="211" spans="1:21" ht="12.95" customHeight="1" x14ac:dyDescent="0.2">
      <c r="A211" s="2" t="s">
        <v>2</v>
      </c>
      <c r="B211" s="2" t="s">
        <v>912</v>
      </c>
      <c r="C211" s="2" t="s">
        <v>913</v>
      </c>
      <c r="D211" s="2" t="s">
        <v>150</v>
      </c>
      <c r="E211" s="2" t="s">
        <v>300</v>
      </c>
      <c r="F211" s="2" t="s">
        <v>334</v>
      </c>
      <c r="G211" s="2" t="s">
        <v>302</v>
      </c>
      <c r="H211" s="2" t="s">
        <v>303</v>
      </c>
      <c r="I211" s="2" t="s">
        <v>304</v>
      </c>
      <c r="J211" s="2" t="s">
        <v>914</v>
      </c>
      <c r="K211" s="4">
        <v>1.1200000000000001</v>
      </c>
      <c r="L211" s="2" t="s">
        <v>79</v>
      </c>
      <c r="M211" s="4">
        <v>5.9</v>
      </c>
      <c r="N211" s="4">
        <v>0.25</v>
      </c>
      <c r="O211" s="4">
        <v>4877690.32</v>
      </c>
      <c r="P211" s="4">
        <v>108.57</v>
      </c>
      <c r="Q211" s="4">
        <v>0</v>
      </c>
      <c r="R211" s="4">
        <v>5295.71</v>
      </c>
      <c r="S211" s="4">
        <v>0.45</v>
      </c>
      <c r="T211" s="4">
        <v>0.55000000000000004</v>
      </c>
      <c r="U211" s="4">
        <v>0.13</v>
      </c>
    </row>
    <row r="212" spans="1:21" ht="12.95" customHeight="1" x14ac:dyDescent="0.2">
      <c r="A212" s="2" t="s">
        <v>2</v>
      </c>
      <c r="B212" s="2" t="s">
        <v>915</v>
      </c>
      <c r="C212" s="2" t="s">
        <v>916</v>
      </c>
      <c r="D212" s="2" t="s">
        <v>150</v>
      </c>
      <c r="E212" s="2" t="s">
        <v>300</v>
      </c>
      <c r="F212" s="2" t="s">
        <v>334</v>
      </c>
      <c r="G212" s="2" t="s">
        <v>302</v>
      </c>
      <c r="H212" s="2" t="s">
        <v>303</v>
      </c>
      <c r="I212" s="2" t="s">
        <v>304</v>
      </c>
      <c r="J212" s="2" t="s">
        <v>917</v>
      </c>
      <c r="K212" s="4">
        <v>1.1499999999999999</v>
      </c>
      <c r="L212" s="2" t="s">
        <v>79</v>
      </c>
      <c r="M212" s="4">
        <v>3.57</v>
      </c>
      <c r="N212" s="4">
        <v>0.24</v>
      </c>
      <c r="O212" s="4">
        <v>603999</v>
      </c>
      <c r="P212" s="4">
        <v>101.9</v>
      </c>
      <c r="Q212" s="4">
        <v>0</v>
      </c>
      <c r="R212" s="4">
        <v>615.47</v>
      </c>
      <c r="S212" s="4">
        <v>0.1</v>
      </c>
      <c r="T212" s="4">
        <v>0.06</v>
      </c>
      <c r="U212" s="4">
        <v>0.02</v>
      </c>
    </row>
    <row r="213" spans="1:21" ht="12.95" customHeight="1" x14ac:dyDescent="0.2">
      <c r="A213" s="2" t="s">
        <v>2</v>
      </c>
      <c r="B213" s="2" t="s">
        <v>918</v>
      </c>
      <c r="C213" s="2" t="s">
        <v>919</v>
      </c>
      <c r="D213" s="2" t="s">
        <v>150</v>
      </c>
      <c r="E213" s="2" t="s">
        <v>300</v>
      </c>
      <c r="F213" s="2" t="s">
        <v>920</v>
      </c>
      <c r="G213" s="2" t="s">
        <v>921</v>
      </c>
      <c r="H213" s="2" t="s">
        <v>347</v>
      </c>
      <c r="I213" s="2" t="s">
        <v>371</v>
      </c>
      <c r="J213" s="2" t="s">
        <v>922</v>
      </c>
      <c r="K213" s="4">
        <v>1.69</v>
      </c>
      <c r="L213" s="2" t="s">
        <v>79</v>
      </c>
      <c r="M213" s="4">
        <v>4.84</v>
      </c>
      <c r="N213" s="4">
        <v>0.47</v>
      </c>
      <c r="O213" s="4">
        <v>605611.25</v>
      </c>
      <c r="P213" s="4">
        <v>108.87</v>
      </c>
      <c r="Q213" s="4">
        <v>0</v>
      </c>
      <c r="R213" s="4">
        <v>659.33</v>
      </c>
      <c r="S213" s="4">
        <v>0.1</v>
      </c>
      <c r="T213" s="4">
        <v>7.0000000000000007E-2</v>
      </c>
      <c r="U213" s="4">
        <v>0.02</v>
      </c>
    </row>
    <row r="214" spans="1:21" ht="12.95" customHeight="1" x14ac:dyDescent="0.2">
      <c r="A214" s="2" t="s">
        <v>2</v>
      </c>
      <c r="B214" s="2" t="s">
        <v>923</v>
      </c>
      <c r="C214" s="2" t="s">
        <v>924</v>
      </c>
      <c r="D214" s="2" t="s">
        <v>150</v>
      </c>
      <c r="E214" s="2" t="s">
        <v>300</v>
      </c>
      <c r="F214" s="2" t="s">
        <v>346</v>
      </c>
      <c r="G214" s="2" t="s">
        <v>302</v>
      </c>
      <c r="H214" s="2" t="s">
        <v>347</v>
      </c>
      <c r="I214" s="2" t="s">
        <v>304</v>
      </c>
      <c r="J214" s="2" t="s">
        <v>173</v>
      </c>
      <c r="K214" s="4">
        <v>2.23</v>
      </c>
      <c r="L214" s="2" t="s">
        <v>79</v>
      </c>
      <c r="M214" s="4">
        <v>1.95</v>
      </c>
      <c r="N214" s="4">
        <v>0.69</v>
      </c>
      <c r="O214" s="4">
        <v>658480</v>
      </c>
      <c r="P214" s="4">
        <v>104.26</v>
      </c>
      <c r="Q214" s="4">
        <v>0</v>
      </c>
      <c r="R214" s="4">
        <v>686.53</v>
      </c>
      <c r="S214" s="4">
        <v>0.1</v>
      </c>
      <c r="T214" s="4">
        <v>7.0000000000000007E-2</v>
      </c>
      <c r="U214" s="4">
        <v>0.02</v>
      </c>
    </row>
    <row r="215" spans="1:21" ht="12.95" customHeight="1" x14ac:dyDescent="0.2">
      <c r="A215" s="2" t="s">
        <v>2</v>
      </c>
      <c r="B215" s="2" t="s">
        <v>925</v>
      </c>
      <c r="C215" s="2" t="s">
        <v>926</v>
      </c>
      <c r="D215" s="2" t="s">
        <v>150</v>
      </c>
      <c r="E215" s="2" t="s">
        <v>300</v>
      </c>
      <c r="F215" s="2" t="s">
        <v>357</v>
      </c>
      <c r="G215" s="2" t="s">
        <v>302</v>
      </c>
      <c r="H215" s="2" t="s">
        <v>347</v>
      </c>
      <c r="I215" s="2" t="s">
        <v>304</v>
      </c>
      <c r="J215" s="2" t="s">
        <v>927</v>
      </c>
      <c r="K215" s="4">
        <v>0</v>
      </c>
      <c r="L215" s="2" t="s">
        <v>79</v>
      </c>
      <c r="M215" s="4">
        <v>5.4</v>
      </c>
      <c r="N215" s="4">
        <v>5.4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</row>
    <row r="216" spans="1:21" ht="12.95" customHeight="1" x14ac:dyDescent="0.2">
      <c r="A216" s="2" t="s">
        <v>2</v>
      </c>
      <c r="B216" s="2" t="s">
        <v>928</v>
      </c>
      <c r="C216" s="2" t="s">
        <v>929</v>
      </c>
      <c r="D216" s="2" t="s">
        <v>150</v>
      </c>
      <c r="E216" s="2" t="s">
        <v>300</v>
      </c>
      <c r="F216" s="2" t="s">
        <v>930</v>
      </c>
      <c r="G216" s="2" t="s">
        <v>302</v>
      </c>
      <c r="H216" s="2" t="s">
        <v>347</v>
      </c>
      <c r="I216" s="2" t="s">
        <v>304</v>
      </c>
      <c r="J216" s="2" t="s">
        <v>931</v>
      </c>
      <c r="K216" s="4">
        <v>4.3</v>
      </c>
      <c r="L216" s="2" t="s">
        <v>79</v>
      </c>
      <c r="M216" s="4">
        <v>2.35</v>
      </c>
      <c r="N216" s="4">
        <v>1.27</v>
      </c>
      <c r="O216" s="4">
        <v>243652</v>
      </c>
      <c r="P216" s="4">
        <v>104.41</v>
      </c>
      <c r="Q216" s="4">
        <v>0</v>
      </c>
      <c r="R216" s="4">
        <f>254.4+1.29</f>
        <v>255.69</v>
      </c>
      <c r="S216" s="4">
        <v>0.1</v>
      </c>
      <c r="T216" s="4">
        <v>0.03</v>
      </c>
      <c r="U216" s="4">
        <v>0.01</v>
      </c>
    </row>
    <row r="217" spans="1:21" ht="12.95" customHeight="1" x14ac:dyDescent="0.2">
      <c r="A217" s="2" t="s">
        <v>2</v>
      </c>
      <c r="B217" s="2" t="s">
        <v>932</v>
      </c>
      <c r="C217" s="2" t="s">
        <v>933</v>
      </c>
      <c r="D217" s="2" t="s">
        <v>150</v>
      </c>
      <c r="E217" s="2" t="s">
        <v>300</v>
      </c>
      <c r="F217" s="2" t="s">
        <v>334</v>
      </c>
      <c r="G217" s="2" t="s">
        <v>302</v>
      </c>
      <c r="H217" s="2" t="s">
        <v>347</v>
      </c>
      <c r="I217" s="2" t="s">
        <v>304</v>
      </c>
      <c r="J217" s="2" t="s">
        <v>934</v>
      </c>
      <c r="K217" s="4">
        <v>4.16</v>
      </c>
      <c r="L217" s="2" t="s">
        <v>79</v>
      </c>
      <c r="M217" s="4">
        <v>6.5</v>
      </c>
      <c r="N217" s="4">
        <v>1.2</v>
      </c>
      <c r="O217" s="4">
        <v>218343</v>
      </c>
      <c r="P217" s="4">
        <v>126.17</v>
      </c>
      <c r="Q217" s="4">
        <v>0</v>
      </c>
      <c r="R217" s="4">
        <v>275.48</v>
      </c>
      <c r="S217" s="4">
        <v>0.1</v>
      </c>
      <c r="T217" s="4">
        <v>0.03</v>
      </c>
      <c r="U217" s="4">
        <v>0.01</v>
      </c>
    </row>
    <row r="218" spans="1:21" ht="12.95" customHeight="1" x14ac:dyDescent="0.2">
      <c r="A218" s="2" t="s">
        <v>2</v>
      </c>
      <c r="B218" s="2" t="s">
        <v>935</v>
      </c>
      <c r="C218" s="2" t="s">
        <v>936</v>
      </c>
      <c r="D218" s="2" t="s">
        <v>150</v>
      </c>
      <c r="E218" s="2" t="s">
        <v>300</v>
      </c>
      <c r="F218" s="2" t="s">
        <v>334</v>
      </c>
      <c r="G218" s="2" t="s">
        <v>302</v>
      </c>
      <c r="H218" s="2" t="s">
        <v>347</v>
      </c>
      <c r="I218" s="2" t="s">
        <v>304</v>
      </c>
      <c r="J218" s="2" t="s">
        <v>937</v>
      </c>
      <c r="K218" s="4">
        <v>1.91</v>
      </c>
      <c r="L218" s="2" t="s">
        <v>79</v>
      </c>
      <c r="M218" s="4">
        <v>6.1</v>
      </c>
      <c r="N218" s="4">
        <v>0.59</v>
      </c>
      <c r="O218" s="4">
        <v>1591165.8</v>
      </c>
      <c r="P218" s="4">
        <v>114.02</v>
      </c>
      <c r="Q218" s="4">
        <v>0</v>
      </c>
      <c r="R218" s="4">
        <v>1814.25</v>
      </c>
      <c r="S218" s="4">
        <v>0.12</v>
      </c>
      <c r="T218" s="4">
        <v>0.19</v>
      </c>
      <c r="U218" s="4">
        <v>0.05</v>
      </c>
    </row>
    <row r="219" spans="1:21" ht="12.95" customHeight="1" x14ac:dyDescent="0.2">
      <c r="A219" s="2" t="s">
        <v>2</v>
      </c>
      <c r="B219" s="2" t="s">
        <v>938</v>
      </c>
      <c r="C219" s="2" t="s">
        <v>939</v>
      </c>
      <c r="D219" s="2" t="s">
        <v>150</v>
      </c>
      <c r="E219" s="2" t="s">
        <v>300</v>
      </c>
      <c r="F219" s="2" t="s">
        <v>386</v>
      </c>
      <c r="G219" s="2" t="s">
        <v>387</v>
      </c>
      <c r="H219" s="2" t="s">
        <v>347</v>
      </c>
      <c r="I219" s="2" t="s">
        <v>304</v>
      </c>
      <c r="J219" s="2" t="s">
        <v>173</v>
      </c>
      <c r="K219" s="4">
        <v>1.73</v>
      </c>
      <c r="L219" s="2" t="s">
        <v>79</v>
      </c>
      <c r="M219" s="4">
        <v>1.24</v>
      </c>
      <c r="N219" s="4">
        <v>0.56999999999999995</v>
      </c>
      <c r="O219" s="4">
        <v>491676.36</v>
      </c>
      <c r="P219" s="4">
        <v>101.12</v>
      </c>
      <c r="Q219" s="4">
        <v>74.17</v>
      </c>
      <c r="R219" s="4">
        <v>499.47</v>
      </c>
      <c r="S219" s="4">
        <v>0.11</v>
      </c>
      <c r="T219" s="4">
        <v>0.05</v>
      </c>
      <c r="U219" s="4">
        <v>0.01</v>
      </c>
    </row>
    <row r="220" spans="1:21" ht="12.95" customHeight="1" x14ac:dyDescent="0.2">
      <c r="A220" s="2" t="s">
        <v>2</v>
      </c>
      <c r="B220" s="2" t="s">
        <v>940</v>
      </c>
      <c r="C220" s="2" t="s">
        <v>941</v>
      </c>
      <c r="D220" s="2" t="s">
        <v>150</v>
      </c>
      <c r="E220" s="2" t="s">
        <v>300</v>
      </c>
      <c r="F220" s="2" t="s">
        <v>395</v>
      </c>
      <c r="G220" s="2" t="s">
        <v>365</v>
      </c>
      <c r="H220" s="2" t="s">
        <v>391</v>
      </c>
      <c r="I220" s="2" t="s">
        <v>304</v>
      </c>
      <c r="J220" s="2" t="s">
        <v>173</v>
      </c>
      <c r="K220" s="4">
        <v>5.55</v>
      </c>
      <c r="L220" s="2" t="s">
        <v>79</v>
      </c>
      <c r="M220" s="4">
        <v>3.39</v>
      </c>
      <c r="N220" s="4">
        <v>2.1800000000000002</v>
      </c>
      <c r="O220" s="4">
        <v>782240</v>
      </c>
      <c r="P220" s="4">
        <v>109.29</v>
      </c>
      <c r="Q220" s="4">
        <v>0</v>
      </c>
      <c r="R220" s="4">
        <v>854.91</v>
      </c>
      <c r="S220" s="4">
        <v>0.09</v>
      </c>
      <c r="T220" s="4">
        <v>0.09</v>
      </c>
      <c r="U220" s="4">
        <v>0.02</v>
      </c>
    </row>
    <row r="221" spans="1:21" ht="12.95" customHeight="1" x14ac:dyDescent="0.2">
      <c r="A221" s="2" t="s">
        <v>2</v>
      </c>
      <c r="B221" s="2" t="s">
        <v>942</v>
      </c>
      <c r="C221" s="2" t="s">
        <v>943</v>
      </c>
      <c r="D221" s="2" t="s">
        <v>150</v>
      </c>
      <c r="E221" s="2" t="s">
        <v>300</v>
      </c>
      <c r="F221" s="2" t="s">
        <v>413</v>
      </c>
      <c r="G221" s="2" t="s">
        <v>387</v>
      </c>
      <c r="H221" s="2" t="s">
        <v>391</v>
      </c>
      <c r="I221" s="2" t="s">
        <v>371</v>
      </c>
      <c r="J221" s="2" t="s">
        <v>944</v>
      </c>
      <c r="K221" s="4">
        <v>3.09</v>
      </c>
      <c r="L221" s="2" t="s">
        <v>79</v>
      </c>
      <c r="M221" s="4">
        <v>4.91</v>
      </c>
      <c r="N221" s="4">
        <v>0.96</v>
      </c>
      <c r="O221" s="4">
        <v>705353</v>
      </c>
      <c r="P221" s="4">
        <v>101.79</v>
      </c>
      <c r="Q221" s="4">
        <v>0</v>
      </c>
      <c r="R221" s="4">
        <v>717.98</v>
      </c>
      <c r="S221" s="4">
        <v>0.1</v>
      </c>
      <c r="T221" s="4">
        <v>7.0000000000000007E-2</v>
      </c>
      <c r="U221" s="4">
        <v>0.02</v>
      </c>
    </row>
    <row r="222" spans="1:21" ht="12.95" customHeight="1" x14ac:dyDescent="0.2">
      <c r="A222" s="2" t="s">
        <v>2</v>
      </c>
      <c r="B222" s="2" t="s">
        <v>945</v>
      </c>
      <c r="C222" s="2" t="s">
        <v>946</v>
      </c>
      <c r="D222" s="2" t="s">
        <v>150</v>
      </c>
      <c r="E222" s="2" t="s">
        <v>300</v>
      </c>
      <c r="F222" s="2" t="s">
        <v>413</v>
      </c>
      <c r="G222" s="2" t="s">
        <v>387</v>
      </c>
      <c r="H222" s="2" t="s">
        <v>391</v>
      </c>
      <c r="I222" s="2" t="s">
        <v>304</v>
      </c>
      <c r="J222" s="2" t="s">
        <v>173</v>
      </c>
      <c r="K222" s="4">
        <v>6.18</v>
      </c>
      <c r="L222" s="2" t="s">
        <v>79</v>
      </c>
      <c r="M222" s="4">
        <v>3.65</v>
      </c>
      <c r="N222" s="4">
        <v>2.25</v>
      </c>
      <c r="O222" s="4">
        <v>20955442</v>
      </c>
      <c r="P222" s="4">
        <v>110.23</v>
      </c>
      <c r="Q222" s="4">
        <v>0</v>
      </c>
      <c r="R222" s="4">
        <v>23099.18</v>
      </c>
      <c r="S222" s="4">
        <v>1.31</v>
      </c>
      <c r="T222" s="4">
        <v>2.38</v>
      </c>
      <c r="U222" s="4">
        <v>0.57999999999999996</v>
      </c>
    </row>
    <row r="223" spans="1:21" ht="12.95" customHeight="1" x14ac:dyDescent="0.2">
      <c r="A223" s="2" t="s">
        <v>2</v>
      </c>
      <c r="B223" s="2" t="s">
        <v>947</v>
      </c>
      <c r="C223" s="2" t="s">
        <v>948</v>
      </c>
      <c r="D223" s="2" t="s">
        <v>150</v>
      </c>
      <c r="E223" s="2" t="s">
        <v>300</v>
      </c>
      <c r="F223" s="2" t="s">
        <v>419</v>
      </c>
      <c r="G223" s="2" t="s">
        <v>302</v>
      </c>
      <c r="H223" s="2" t="s">
        <v>391</v>
      </c>
      <c r="I223" s="2" t="s">
        <v>304</v>
      </c>
      <c r="J223" s="2" t="s">
        <v>420</v>
      </c>
      <c r="K223" s="4">
        <v>2.93</v>
      </c>
      <c r="L223" s="2" t="s">
        <v>79</v>
      </c>
      <c r="M223" s="4">
        <v>6.4</v>
      </c>
      <c r="N223" s="4">
        <v>0.82</v>
      </c>
      <c r="O223" s="4">
        <v>9846976</v>
      </c>
      <c r="P223" s="4">
        <v>119.55</v>
      </c>
      <c r="Q223" s="4">
        <v>0</v>
      </c>
      <c r="R223" s="4">
        <v>11772.06</v>
      </c>
      <c r="S223" s="4">
        <v>3.03</v>
      </c>
      <c r="T223" s="4">
        <v>1.21</v>
      </c>
      <c r="U223" s="4">
        <v>0.28999999999999998</v>
      </c>
    </row>
    <row r="224" spans="1:21" ht="12.95" customHeight="1" x14ac:dyDescent="0.2">
      <c r="A224" s="2" t="s">
        <v>2</v>
      </c>
      <c r="B224" s="2" t="s">
        <v>949</v>
      </c>
      <c r="C224" s="2" t="s">
        <v>950</v>
      </c>
      <c r="D224" s="2" t="s">
        <v>150</v>
      </c>
      <c r="E224" s="2" t="s">
        <v>300</v>
      </c>
      <c r="F224" s="2" t="s">
        <v>457</v>
      </c>
      <c r="G224" s="2" t="s">
        <v>302</v>
      </c>
      <c r="H224" s="2" t="s">
        <v>391</v>
      </c>
      <c r="I224" s="2" t="s">
        <v>304</v>
      </c>
      <c r="J224" s="2" t="s">
        <v>951</v>
      </c>
      <c r="K224" s="4">
        <v>0</v>
      </c>
      <c r="L224" s="2" t="s">
        <v>79</v>
      </c>
      <c r="M224" s="4">
        <v>3.95</v>
      </c>
      <c r="N224" s="4">
        <v>3.95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</row>
    <row r="225" spans="1:21" ht="12.95" customHeight="1" x14ac:dyDescent="0.2">
      <c r="A225" s="2" t="s">
        <v>2</v>
      </c>
      <c r="B225" s="2" t="s">
        <v>952</v>
      </c>
      <c r="C225" s="2" t="s">
        <v>953</v>
      </c>
      <c r="D225" s="2" t="s">
        <v>150</v>
      </c>
      <c r="E225" s="2" t="s">
        <v>300</v>
      </c>
      <c r="F225" s="2" t="s">
        <v>423</v>
      </c>
      <c r="G225" s="2" t="s">
        <v>302</v>
      </c>
      <c r="H225" s="2" t="s">
        <v>391</v>
      </c>
      <c r="I225" s="2" t="s">
        <v>304</v>
      </c>
      <c r="J225" s="2" t="s">
        <v>954</v>
      </c>
      <c r="K225" s="4">
        <v>2.4700000000000002</v>
      </c>
      <c r="L225" s="2" t="s">
        <v>79</v>
      </c>
      <c r="M225" s="4">
        <v>1.2</v>
      </c>
      <c r="N225" s="4">
        <v>0.76</v>
      </c>
      <c r="O225" s="4">
        <v>288387</v>
      </c>
      <c r="P225" s="4">
        <v>100.65</v>
      </c>
      <c r="Q225" s="4">
        <v>0.77</v>
      </c>
      <c r="R225" s="4">
        <v>291.02999999999997</v>
      </c>
      <c r="S225" s="4">
        <v>0.1</v>
      </c>
      <c r="T225" s="4">
        <v>0.03</v>
      </c>
      <c r="U225" s="4">
        <v>0.01</v>
      </c>
    </row>
    <row r="226" spans="1:21" ht="12.95" customHeight="1" x14ac:dyDescent="0.2">
      <c r="A226" s="2" t="s">
        <v>2</v>
      </c>
      <c r="B226" s="2" t="s">
        <v>955</v>
      </c>
      <c r="C226" s="2" t="s">
        <v>956</v>
      </c>
      <c r="D226" s="2" t="s">
        <v>150</v>
      </c>
      <c r="E226" s="2" t="s">
        <v>300</v>
      </c>
      <c r="F226" s="2" t="s">
        <v>957</v>
      </c>
      <c r="G226" s="2" t="s">
        <v>365</v>
      </c>
      <c r="H226" s="2" t="s">
        <v>391</v>
      </c>
      <c r="I226" s="2" t="s">
        <v>304</v>
      </c>
      <c r="J226" s="2" t="s">
        <v>173</v>
      </c>
      <c r="K226" s="4">
        <v>3.9</v>
      </c>
      <c r="L226" s="2" t="s">
        <v>79</v>
      </c>
      <c r="M226" s="4">
        <v>4.5999999999999996</v>
      </c>
      <c r="N226" s="4">
        <v>1.5</v>
      </c>
      <c r="O226" s="4">
        <v>247058</v>
      </c>
      <c r="P226" s="4">
        <v>114.22</v>
      </c>
      <c r="Q226" s="4">
        <v>0</v>
      </c>
      <c r="R226" s="4">
        <v>282.19</v>
      </c>
      <c r="S226" s="4">
        <v>0.1</v>
      </c>
      <c r="T226" s="4">
        <v>0.03</v>
      </c>
      <c r="U226" s="4">
        <v>0.01</v>
      </c>
    </row>
    <row r="227" spans="1:21" ht="12.95" customHeight="1" x14ac:dyDescent="0.2">
      <c r="A227" s="2" t="s">
        <v>2</v>
      </c>
      <c r="B227" s="2" t="s">
        <v>958</v>
      </c>
      <c r="C227" s="2" t="s">
        <v>959</v>
      </c>
      <c r="D227" s="2" t="s">
        <v>150</v>
      </c>
      <c r="E227" s="2" t="s">
        <v>300</v>
      </c>
      <c r="F227" s="2" t="s">
        <v>957</v>
      </c>
      <c r="G227" s="2" t="s">
        <v>365</v>
      </c>
      <c r="H227" s="2" t="s">
        <v>391</v>
      </c>
      <c r="I227" s="2" t="s">
        <v>304</v>
      </c>
      <c r="J227" s="2" t="s">
        <v>960</v>
      </c>
      <c r="K227" s="4">
        <v>5.94</v>
      </c>
      <c r="L227" s="2" t="s">
        <v>79</v>
      </c>
      <c r="M227" s="4">
        <v>2.5</v>
      </c>
      <c r="N227" s="4">
        <v>2.13</v>
      </c>
      <c r="O227" s="4">
        <v>2702801</v>
      </c>
      <c r="P227" s="4">
        <v>103.25</v>
      </c>
      <c r="Q227" s="4">
        <v>0</v>
      </c>
      <c r="R227" s="4">
        <v>2790.64</v>
      </c>
      <c r="S227" s="4">
        <v>2.34</v>
      </c>
      <c r="T227" s="4">
        <v>0.28999999999999998</v>
      </c>
      <c r="U227" s="4">
        <v>7.0000000000000007E-2</v>
      </c>
    </row>
    <row r="228" spans="1:21" ht="12.95" customHeight="1" x14ac:dyDescent="0.2">
      <c r="A228" s="2" t="s">
        <v>2</v>
      </c>
      <c r="B228" s="2" t="s">
        <v>961</v>
      </c>
      <c r="C228" s="2" t="s">
        <v>962</v>
      </c>
      <c r="D228" s="2" t="s">
        <v>150</v>
      </c>
      <c r="E228" s="2" t="s">
        <v>300</v>
      </c>
      <c r="F228" s="2" t="s">
        <v>444</v>
      </c>
      <c r="G228" s="2" t="s">
        <v>445</v>
      </c>
      <c r="H228" s="2" t="s">
        <v>391</v>
      </c>
      <c r="I228" s="2" t="s">
        <v>371</v>
      </c>
      <c r="J228" s="2" t="s">
        <v>173</v>
      </c>
      <c r="K228" s="4">
        <v>4.4000000000000004</v>
      </c>
      <c r="L228" s="2" t="s">
        <v>79</v>
      </c>
      <c r="M228" s="4">
        <v>4.8</v>
      </c>
      <c r="N228" s="4">
        <v>1.42</v>
      </c>
      <c r="O228" s="4">
        <v>1524432.58</v>
      </c>
      <c r="P228" s="4">
        <v>115.58</v>
      </c>
      <c r="Q228" s="4">
        <v>83.57</v>
      </c>
      <c r="R228" s="4">
        <v>1791.12</v>
      </c>
      <c r="S228" s="4">
        <v>7.0000000000000007E-2</v>
      </c>
      <c r="T228" s="4">
        <v>0.18</v>
      </c>
      <c r="U228" s="4">
        <v>0.04</v>
      </c>
    </row>
    <row r="229" spans="1:21" ht="12.95" customHeight="1" x14ac:dyDescent="0.2">
      <c r="A229" s="2" t="s">
        <v>2</v>
      </c>
      <c r="B229" s="2" t="s">
        <v>963</v>
      </c>
      <c r="C229" s="2" t="s">
        <v>964</v>
      </c>
      <c r="D229" s="2" t="s">
        <v>150</v>
      </c>
      <c r="E229" s="2" t="s">
        <v>300</v>
      </c>
      <c r="F229" s="2" t="s">
        <v>444</v>
      </c>
      <c r="G229" s="2" t="s">
        <v>445</v>
      </c>
      <c r="H229" s="2" t="s">
        <v>391</v>
      </c>
      <c r="I229" s="2" t="s">
        <v>304</v>
      </c>
      <c r="J229" s="2" t="s">
        <v>392</v>
      </c>
      <c r="K229" s="4">
        <v>3.2</v>
      </c>
      <c r="L229" s="2" t="s">
        <v>79</v>
      </c>
      <c r="M229" s="4">
        <v>4.5</v>
      </c>
      <c r="N229" s="4">
        <v>1.04</v>
      </c>
      <c r="O229" s="4">
        <v>260922</v>
      </c>
      <c r="P229" s="4">
        <v>112.07</v>
      </c>
      <c r="Q229" s="4">
        <v>0</v>
      </c>
      <c r="R229" s="4">
        <v>292.42</v>
      </c>
      <c r="S229" s="4">
        <v>0.1</v>
      </c>
      <c r="T229" s="4">
        <v>0.03</v>
      </c>
      <c r="U229" s="4">
        <v>0.01</v>
      </c>
    </row>
    <row r="230" spans="1:21" ht="12.95" customHeight="1" x14ac:dyDescent="0.2">
      <c r="A230" s="2" t="s">
        <v>2</v>
      </c>
      <c r="B230" s="2" t="s">
        <v>965</v>
      </c>
      <c r="C230" s="2" t="s">
        <v>966</v>
      </c>
      <c r="D230" s="2" t="s">
        <v>150</v>
      </c>
      <c r="E230" s="2" t="s">
        <v>300</v>
      </c>
      <c r="F230" s="2" t="s">
        <v>967</v>
      </c>
      <c r="G230" s="2" t="s">
        <v>478</v>
      </c>
      <c r="H230" s="2" t="s">
        <v>391</v>
      </c>
      <c r="I230" s="2" t="s">
        <v>304</v>
      </c>
      <c r="J230" s="2" t="s">
        <v>173</v>
      </c>
      <c r="K230" s="4">
        <v>4.7300000000000004</v>
      </c>
      <c r="L230" s="2" t="s">
        <v>79</v>
      </c>
      <c r="M230" s="4">
        <v>2.4500000000000002</v>
      </c>
      <c r="N230" s="4">
        <v>1.74</v>
      </c>
      <c r="O230" s="4">
        <v>4372832</v>
      </c>
      <c r="P230" s="4">
        <v>103.36</v>
      </c>
      <c r="Q230" s="4">
        <v>53.67</v>
      </c>
      <c r="R230" s="4">
        <v>4573.43</v>
      </c>
      <c r="S230" s="4">
        <v>0.28000000000000003</v>
      </c>
      <c r="T230" s="4">
        <v>0.47</v>
      </c>
      <c r="U230" s="4">
        <v>0.11</v>
      </c>
    </row>
    <row r="231" spans="1:21" ht="12.95" customHeight="1" x14ac:dyDescent="0.2">
      <c r="A231" s="2" t="s">
        <v>2</v>
      </c>
      <c r="B231" s="2" t="s">
        <v>968</v>
      </c>
      <c r="C231" s="2" t="s">
        <v>969</v>
      </c>
      <c r="D231" s="2" t="s">
        <v>150</v>
      </c>
      <c r="E231" s="2" t="s">
        <v>300</v>
      </c>
      <c r="F231" s="2" t="s">
        <v>301</v>
      </c>
      <c r="G231" s="2" t="s">
        <v>302</v>
      </c>
      <c r="H231" s="2" t="s">
        <v>391</v>
      </c>
      <c r="I231" s="2" t="s">
        <v>304</v>
      </c>
      <c r="J231" s="2" t="s">
        <v>970</v>
      </c>
      <c r="K231" s="4">
        <v>3.26</v>
      </c>
      <c r="L231" s="2" t="s">
        <v>79</v>
      </c>
      <c r="M231" s="4">
        <v>3.39</v>
      </c>
      <c r="N231" s="4">
        <v>0.85</v>
      </c>
      <c r="O231" s="4">
        <v>913222</v>
      </c>
      <c r="P231" s="4">
        <v>102.33</v>
      </c>
      <c r="Q231" s="4">
        <v>0</v>
      </c>
      <c r="R231" s="4">
        <v>934.5</v>
      </c>
      <c r="S231" s="4">
        <v>0.1</v>
      </c>
      <c r="T231" s="4">
        <v>0.1</v>
      </c>
      <c r="U231" s="4">
        <v>0.02</v>
      </c>
    </row>
    <row r="232" spans="1:21" ht="12.95" customHeight="1" x14ac:dyDescent="0.2">
      <c r="A232" s="2" t="s">
        <v>2</v>
      </c>
      <c r="B232" s="2" t="s">
        <v>971</v>
      </c>
      <c r="C232" s="2" t="s">
        <v>972</v>
      </c>
      <c r="D232" s="2" t="s">
        <v>150</v>
      </c>
      <c r="E232" s="2" t="s">
        <v>300</v>
      </c>
      <c r="F232" s="2" t="s">
        <v>301</v>
      </c>
      <c r="G232" s="2" t="s">
        <v>302</v>
      </c>
      <c r="H232" s="2" t="s">
        <v>391</v>
      </c>
      <c r="I232" s="2" t="s">
        <v>304</v>
      </c>
      <c r="J232" s="2" t="s">
        <v>954</v>
      </c>
      <c r="K232" s="4">
        <v>2.78</v>
      </c>
      <c r="L232" s="2" t="s">
        <v>79</v>
      </c>
      <c r="M232" s="4">
        <v>3.81</v>
      </c>
      <c r="N232" s="4">
        <v>0.82</v>
      </c>
      <c r="O232" s="4">
        <v>961286</v>
      </c>
      <c r="P232" s="4">
        <v>103.83</v>
      </c>
      <c r="Q232" s="4">
        <v>0</v>
      </c>
      <c r="R232" s="4">
        <v>998.1</v>
      </c>
      <c r="S232" s="4">
        <v>0.1</v>
      </c>
      <c r="T232" s="4">
        <v>0.1</v>
      </c>
      <c r="U232" s="4">
        <v>0.02</v>
      </c>
    </row>
    <row r="233" spans="1:21" ht="12.95" customHeight="1" x14ac:dyDescent="0.2">
      <c r="A233" s="2" t="s">
        <v>2</v>
      </c>
      <c r="B233" s="2" t="s">
        <v>973</v>
      </c>
      <c r="C233" s="2" t="s">
        <v>974</v>
      </c>
      <c r="D233" s="2" t="s">
        <v>150</v>
      </c>
      <c r="E233" s="2" t="s">
        <v>300</v>
      </c>
      <c r="F233" s="2" t="s">
        <v>975</v>
      </c>
      <c r="G233" s="2" t="s">
        <v>440</v>
      </c>
      <c r="H233" s="2" t="s">
        <v>391</v>
      </c>
      <c r="I233" s="2" t="s">
        <v>304</v>
      </c>
      <c r="J233" s="2" t="s">
        <v>173</v>
      </c>
      <c r="K233" s="4">
        <v>5.05</v>
      </c>
      <c r="L233" s="2" t="s">
        <v>79</v>
      </c>
      <c r="M233" s="4">
        <v>3.39</v>
      </c>
      <c r="N233" s="4">
        <v>1.77</v>
      </c>
      <c r="O233" s="4">
        <v>683682</v>
      </c>
      <c r="P233" s="4">
        <v>110.03</v>
      </c>
      <c r="Q233" s="4">
        <v>0</v>
      </c>
      <c r="R233" s="4">
        <v>752.26</v>
      </c>
      <c r="S233" s="4">
        <v>0.1</v>
      </c>
      <c r="T233" s="4">
        <v>0.08</v>
      </c>
      <c r="U233" s="4">
        <v>0.02</v>
      </c>
    </row>
    <row r="234" spans="1:21" ht="12.95" customHeight="1" x14ac:dyDescent="0.2">
      <c r="A234" s="2" t="s">
        <v>2</v>
      </c>
      <c r="B234" s="2" t="s">
        <v>976</v>
      </c>
      <c r="C234" s="2" t="s">
        <v>977</v>
      </c>
      <c r="D234" s="2" t="s">
        <v>150</v>
      </c>
      <c r="E234" s="2" t="s">
        <v>300</v>
      </c>
      <c r="F234" s="2" t="s">
        <v>457</v>
      </c>
      <c r="G234" s="2" t="s">
        <v>302</v>
      </c>
      <c r="H234" s="2" t="s">
        <v>391</v>
      </c>
      <c r="I234" s="2" t="s">
        <v>304</v>
      </c>
      <c r="J234" s="2" t="s">
        <v>416</v>
      </c>
      <c r="K234" s="4">
        <v>0.91</v>
      </c>
      <c r="L234" s="2" t="s">
        <v>79</v>
      </c>
      <c r="M234" s="4">
        <v>6.1</v>
      </c>
      <c r="N234" s="4">
        <v>0.35</v>
      </c>
      <c r="O234" s="4">
        <v>1603763.66</v>
      </c>
      <c r="P234" s="4">
        <v>108.79</v>
      </c>
      <c r="Q234" s="4">
        <v>0</v>
      </c>
      <c r="R234" s="4">
        <v>1744.73</v>
      </c>
      <c r="S234" s="4">
        <v>0.53</v>
      </c>
      <c r="T234" s="4">
        <v>0.18</v>
      </c>
      <c r="U234" s="4">
        <v>0.04</v>
      </c>
    </row>
    <row r="235" spans="1:21" ht="12.95" customHeight="1" x14ac:dyDescent="0.2">
      <c r="A235" s="2" t="s">
        <v>2</v>
      </c>
      <c r="B235" s="2" t="s">
        <v>978</v>
      </c>
      <c r="C235" s="2" t="s">
        <v>979</v>
      </c>
      <c r="D235" s="2" t="s">
        <v>150</v>
      </c>
      <c r="E235" s="2" t="s">
        <v>300</v>
      </c>
      <c r="F235" s="2" t="s">
        <v>599</v>
      </c>
      <c r="G235" s="2" t="s">
        <v>440</v>
      </c>
      <c r="H235" s="2" t="s">
        <v>391</v>
      </c>
      <c r="I235" s="2" t="s">
        <v>371</v>
      </c>
      <c r="J235" s="2" t="s">
        <v>173</v>
      </c>
      <c r="K235" s="4">
        <v>5.69</v>
      </c>
      <c r="L235" s="2" t="s">
        <v>79</v>
      </c>
      <c r="M235" s="4">
        <v>3.85</v>
      </c>
      <c r="N235" s="4">
        <v>1.96</v>
      </c>
      <c r="O235" s="4">
        <v>411705</v>
      </c>
      <c r="P235" s="4">
        <v>111.92</v>
      </c>
      <c r="Q235" s="4">
        <v>0</v>
      </c>
      <c r="R235" s="4">
        <v>460.78</v>
      </c>
      <c r="S235" s="4">
        <v>0.1</v>
      </c>
      <c r="T235" s="4">
        <v>0.05</v>
      </c>
      <c r="U235" s="4">
        <v>0.01</v>
      </c>
    </row>
    <row r="236" spans="1:21" ht="12.95" customHeight="1" x14ac:dyDescent="0.2">
      <c r="A236" s="2" t="s">
        <v>2</v>
      </c>
      <c r="B236" s="2" t="s">
        <v>980</v>
      </c>
      <c r="C236" s="2" t="s">
        <v>981</v>
      </c>
      <c r="D236" s="2" t="s">
        <v>150</v>
      </c>
      <c r="E236" s="2" t="s">
        <v>300</v>
      </c>
      <c r="F236" s="2" t="s">
        <v>477</v>
      </c>
      <c r="G236" s="2" t="s">
        <v>478</v>
      </c>
      <c r="H236" s="2" t="s">
        <v>391</v>
      </c>
      <c r="I236" s="2" t="s">
        <v>371</v>
      </c>
      <c r="J236" s="2" t="s">
        <v>982</v>
      </c>
      <c r="K236" s="4">
        <v>3.8</v>
      </c>
      <c r="L236" s="2" t="s">
        <v>79</v>
      </c>
      <c r="M236" s="4">
        <v>4.5</v>
      </c>
      <c r="N236" s="4">
        <v>1.03</v>
      </c>
      <c r="O236" s="4">
        <v>2189797.2000000002</v>
      </c>
      <c r="P236" s="4">
        <v>113.78</v>
      </c>
      <c r="Q236" s="4">
        <v>49.33</v>
      </c>
      <c r="R236" s="4">
        <v>2540.88</v>
      </c>
      <c r="S236" s="4">
        <v>0.49</v>
      </c>
      <c r="T236" s="4">
        <v>0.26</v>
      </c>
      <c r="U236" s="4">
        <v>0.06</v>
      </c>
    </row>
    <row r="237" spans="1:21" ht="12.95" customHeight="1" x14ac:dyDescent="0.2">
      <c r="A237" s="2" t="s">
        <v>2</v>
      </c>
      <c r="B237" s="2" t="s">
        <v>983</v>
      </c>
      <c r="C237" s="2" t="s">
        <v>984</v>
      </c>
      <c r="D237" s="2" t="s">
        <v>150</v>
      </c>
      <c r="E237" s="2" t="s">
        <v>300</v>
      </c>
      <c r="F237" s="2" t="s">
        <v>985</v>
      </c>
      <c r="G237" s="2" t="s">
        <v>921</v>
      </c>
      <c r="H237" s="2" t="s">
        <v>391</v>
      </c>
      <c r="I237" s="2" t="s">
        <v>304</v>
      </c>
      <c r="J237" s="2" t="s">
        <v>954</v>
      </c>
      <c r="K237" s="4">
        <v>5.0199999999999996</v>
      </c>
      <c r="L237" s="2" t="s">
        <v>79</v>
      </c>
      <c r="M237" s="4">
        <v>1.7</v>
      </c>
      <c r="N237" s="4">
        <v>0.97</v>
      </c>
      <c r="O237" s="4">
        <v>2449576</v>
      </c>
      <c r="P237" s="4">
        <v>100.8</v>
      </c>
      <c r="Q237" s="4">
        <v>0</v>
      </c>
      <c r="R237" s="4">
        <v>2469.17</v>
      </c>
      <c r="S237" s="4">
        <v>0.53</v>
      </c>
      <c r="T237" s="4">
        <v>0.25</v>
      </c>
      <c r="U237" s="4">
        <v>0.06</v>
      </c>
    </row>
    <row r="238" spans="1:21" ht="12.95" customHeight="1" x14ac:dyDescent="0.2">
      <c r="A238" s="2" t="s">
        <v>2</v>
      </c>
      <c r="B238" s="2" t="s">
        <v>986</v>
      </c>
      <c r="C238" s="2" t="s">
        <v>987</v>
      </c>
      <c r="D238" s="2" t="s">
        <v>150</v>
      </c>
      <c r="E238" s="2" t="s">
        <v>300</v>
      </c>
      <c r="F238" s="2" t="s">
        <v>985</v>
      </c>
      <c r="G238" s="2" t="s">
        <v>921</v>
      </c>
      <c r="H238" s="2" t="s">
        <v>391</v>
      </c>
      <c r="I238" s="2" t="s">
        <v>304</v>
      </c>
      <c r="J238" s="2" t="s">
        <v>173</v>
      </c>
      <c r="K238" s="4">
        <v>1.71</v>
      </c>
      <c r="L238" s="2" t="s">
        <v>79</v>
      </c>
      <c r="M238" s="4">
        <v>4.0999999999999996</v>
      </c>
      <c r="N238" s="4">
        <v>0.6</v>
      </c>
      <c r="O238" s="4">
        <v>1153544</v>
      </c>
      <c r="P238" s="4">
        <v>107.09</v>
      </c>
      <c r="Q238" s="4">
        <v>0</v>
      </c>
      <c r="R238" s="4">
        <v>1235.33</v>
      </c>
      <c r="S238" s="4">
        <v>0.1</v>
      </c>
      <c r="T238" s="4">
        <v>0.13</v>
      </c>
      <c r="U238" s="4">
        <v>0.03</v>
      </c>
    </row>
    <row r="239" spans="1:21" ht="12.95" customHeight="1" x14ac:dyDescent="0.2">
      <c r="A239" s="2" t="s">
        <v>2</v>
      </c>
      <c r="B239" s="2" t="s">
        <v>988</v>
      </c>
      <c r="C239" s="2" t="s">
        <v>989</v>
      </c>
      <c r="D239" s="2" t="s">
        <v>150</v>
      </c>
      <c r="E239" s="2" t="s">
        <v>300</v>
      </c>
      <c r="F239" s="2" t="s">
        <v>482</v>
      </c>
      <c r="G239" s="2" t="s">
        <v>302</v>
      </c>
      <c r="H239" s="2" t="s">
        <v>483</v>
      </c>
      <c r="I239" s="2" t="s">
        <v>371</v>
      </c>
      <c r="J239" s="2" t="s">
        <v>954</v>
      </c>
      <c r="K239" s="4">
        <v>2.63</v>
      </c>
      <c r="L239" s="2" t="s">
        <v>79</v>
      </c>
      <c r="M239" s="4">
        <v>2.11</v>
      </c>
      <c r="N239" s="4">
        <v>0.72</v>
      </c>
      <c r="O239" s="4">
        <v>416477</v>
      </c>
      <c r="P239" s="4">
        <v>100.69</v>
      </c>
      <c r="Q239" s="4">
        <v>0</v>
      </c>
      <c r="R239" s="4">
        <v>419.35</v>
      </c>
      <c r="S239" s="4">
        <v>0.1</v>
      </c>
      <c r="T239" s="4">
        <v>0.04</v>
      </c>
      <c r="U239" s="4">
        <v>0.01</v>
      </c>
    </row>
    <row r="240" spans="1:21" ht="12.95" customHeight="1" x14ac:dyDescent="0.2">
      <c r="A240" s="2" t="s">
        <v>2</v>
      </c>
      <c r="B240" s="2" t="s">
        <v>990</v>
      </c>
      <c r="C240" s="2" t="s">
        <v>991</v>
      </c>
      <c r="D240" s="2" t="s">
        <v>150</v>
      </c>
      <c r="E240" s="2" t="s">
        <v>300</v>
      </c>
      <c r="F240" s="2" t="s">
        <v>482</v>
      </c>
      <c r="G240" s="2" t="s">
        <v>302</v>
      </c>
      <c r="H240" s="2" t="s">
        <v>483</v>
      </c>
      <c r="I240" s="2" t="s">
        <v>371</v>
      </c>
      <c r="J240" s="2" t="s">
        <v>173</v>
      </c>
      <c r="K240" s="4">
        <v>2.41</v>
      </c>
      <c r="L240" s="2" t="s">
        <v>79</v>
      </c>
      <c r="M240" s="4">
        <v>2.95</v>
      </c>
      <c r="N240" s="4">
        <v>0.84</v>
      </c>
      <c r="O240" s="4">
        <v>244764</v>
      </c>
      <c r="P240" s="4">
        <v>106.72</v>
      </c>
      <c r="Q240" s="4">
        <v>0</v>
      </c>
      <c r="R240" s="4">
        <v>261.20999999999998</v>
      </c>
      <c r="S240" s="4">
        <v>0.1</v>
      </c>
      <c r="T240" s="4">
        <v>0.03</v>
      </c>
      <c r="U240" s="4">
        <v>0.01</v>
      </c>
    </row>
    <row r="241" spans="1:21" ht="12.95" customHeight="1" x14ac:dyDescent="0.2">
      <c r="A241" s="2" t="s">
        <v>2</v>
      </c>
      <c r="B241" s="2" t="s">
        <v>992</v>
      </c>
      <c r="C241" s="2" t="s">
        <v>993</v>
      </c>
      <c r="D241" s="2" t="s">
        <v>150</v>
      </c>
      <c r="E241" s="2" t="s">
        <v>300</v>
      </c>
      <c r="F241" s="2" t="s">
        <v>494</v>
      </c>
      <c r="G241" s="2" t="s">
        <v>365</v>
      </c>
      <c r="H241" s="2" t="s">
        <v>483</v>
      </c>
      <c r="I241" s="2" t="s">
        <v>371</v>
      </c>
      <c r="J241" s="2" t="s">
        <v>173</v>
      </c>
      <c r="K241" s="4">
        <v>5.63</v>
      </c>
      <c r="L241" s="2" t="s">
        <v>79</v>
      </c>
      <c r="M241" s="4">
        <v>3.85</v>
      </c>
      <c r="N241" s="4">
        <v>2.25</v>
      </c>
      <c r="O241" s="4">
        <v>1047470</v>
      </c>
      <c r="P241" s="4">
        <v>111.33</v>
      </c>
      <c r="Q241" s="4">
        <v>0</v>
      </c>
      <c r="R241" s="4">
        <v>1166.1500000000001</v>
      </c>
      <c r="S241" s="4">
        <v>0.1</v>
      </c>
      <c r="T241" s="4">
        <v>0.12</v>
      </c>
      <c r="U241" s="4">
        <v>0.03</v>
      </c>
    </row>
    <row r="242" spans="1:21" ht="12.95" customHeight="1" x14ac:dyDescent="0.2">
      <c r="A242" s="2" t="s">
        <v>2</v>
      </c>
      <c r="B242" s="2" t="s">
        <v>994</v>
      </c>
      <c r="C242" s="2" t="s">
        <v>995</v>
      </c>
      <c r="D242" s="2" t="s">
        <v>150</v>
      </c>
      <c r="E242" s="2" t="s">
        <v>300</v>
      </c>
      <c r="F242" s="2" t="s">
        <v>494</v>
      </c>
      <c r="G242" s="2" t="s">
        <v>365</v>
      </c>
      <c r="H242" s="2" t="s">
        <v>483</v>
      </c>
      <c r="I242" s="2" t="s">
        <v>304</v>
      </c>
      <c r="J242" s="2" t="s">
        <v>954</v>
      </c>
      <c r="K242" s="4">
        <v>7.25</v>
      </c>
      <c r="L242" s="2" t="s">
        <v>79</v>
      </c>
      <c r="M242" s="4">
        <v>2.4</v>
      </c>
      <c r="N242" s="4">
        <v>1.64</v>
      </c>
      <c r="O242" s="4">
        <v>660768</v>
      </c>
      <c r="P242" s="4">
        <v>105.25</v>
      </c>
      <c r="Q242" s="4">
        <v>0</v>
      </c>
      <c r="R242" s="4">
        <v>695.46</v>
      </c>
      <c r="S242" s="4">
        <v>0.1</v>
      </c>
      <c r="T242" s="4">
        <v>7.0000000000000007E-2</v>
      </c>
      <c r="U242" s="4">
        <v>0.02</v>
      </c>
    </row>
    <row r="243" spans="1:21" ht="12.95" customHeight="1" x14ac:dyDescent="0.2">
      <c r="A243" s="2" t="s">
        <v>2</v>
      </c>
      <c r="B243" s="2" t="s">
        <v>996</v>
      </c>
      <c r="C243" s="2" t="s">
        <v>997</v>
      </c>
      <c r="D243" s="2" t="s">
        <v>150</v>
      </c>
      <c r="E243" s="2" t="s">
        <v>300</v>
      </c>
      <c r="F243" s="2" t="s">
        <v>508</v>
      </c>
      <c r="G243" s="2" t="s">
        <v>365</v>
      </c>
      <c r="H243" s="2" t="s">
        <v>483</v>
      </c>
      <c r="I243" s="2" t="s">
        <v>304</v>
      </c>
      <c r="J243" s="2" t="s">
        <v>998</v>
      </c>
      <c r="K243" s="4">
        <v>0.25</v>
      </c>
      <c r="L243" s="2" t="s">
        <v>79</v>
      </c>
      <c r="M243" s="4">
        <v>4.84</v>
      </c>
      <c r="N243" s="4">
        <v>0.7</v>
      </c>
      <c r="O243" s="4">
        <v>259813</v>
      </c>
      <c r="P243" s="4">
        <v>100.21</v>
      </c>
      <c r="Q243" s="4">
        <v>0</v>
      </c>
      <c r="R243" s="4">
        <v>260.36</v>
      </c>
      <c r="S243" s="4">
        <v>0.1</v>
      </c>
      <c r="T243" s="4">
        <v>0.03</v>
      </c>
      <c r="U243" s="4">
        <v>0.01</v>
      </c>
    </row>
    <row r="244" spans="1:21" ht="12.95" customHeight="1" x14ac:dyDescent="0.2">
      <c r="A244" s="2" t="s">
        <v>2</v>
      </c>
      <c r="B244" s="2" t="s">
        <v>999</v>
      </c>
      <c r="C244" s="2" t="s">
        <v>1000</v>
      </c>
      <c r="D244" s="2" t="s">
        <v>150</v>
      </c>
      <c r="E244" s="2" t="s">
        <v>300</v>
      </c>
      <c r="F244" s="2" t="s">
        <v>524</v>
      </c>
      <c r="G244" s="2" t="s">
        <v>365</v>
      </c>
      <c r="H244" s="2" t="s">
        <v>483</v>
      </c>
      <c r="I244" s="2" t="s">
        <v>304</v>
      </c>
      <c r="J244" s="2" t="s">
        <v>1001</v>
      </c>
      <c r="K244" s="4">
        <v>3.65</v>
      </c>
      <c r="L244" s="2" t="s">
        <v>79</v>
      </c>
      <c r="M244" s="4">
        <v>5.05</v>
      </c>
      <c r="N244" s="4">
        <v>2.15</v>
      </c>
      <c r="O244" s="4">
        <v>489359.79</v>
      </c>
      <c r="P244" s="4">
        <v>111.86</v>
      </c>
      <c r="Q244" s="4">
        <v>0</v>
      </c>
      <c r="R244" s="4">
        <v>547.4</v>
      </c>
      <c r="S244" s="4">
        <v>0.1</v>
      </c>
      <c r="T244" s="4">
        <v>0.06</v>
      </c>
      <c r="U244" s="4">
        <v>0.01</v>
      </c>
    </row>
    <row r="245" spans="1:21" ht="12.95" customHeight="1" x14ac:dyDescent="0.2">
      <c r="A245" s="2" t="s">
        <v>2</v>
      </c>
      <c r="B245" s="2" t="s">
        <v>1002</v>
      </c>
      <c r="C245" s="2" t="s">
        <v>1003</v>
      </c>
      <c r="D245" s="2" t="s">
        <v>150</v>
      </c>
      <c r="E245" s="2" t="s">
        <v>300</v>
      </c>
      <c r="F245" s="2" t="s">
        <v>524</v>
      </c>
      <c r="G245" s="2" t="s">
        <v>365</v>
      </c>
      <c r="H245" s="2" t="s">
        <v>483</v>
      </c>
      <c r="I245" s="2" t="s">
        <v>304</v>
      </c>
      <c r="J245" s="2" t="s">
        <v>173</v>
      </c>
      <c r="K245" s="4">
        <v>5.14</v>
      </c>
      <c r="L245" s="2" t="s">
        <v>79</v>
      </c>
      <c r="M245" s="4">
        <v>4.3499999999999996</v>
      </c>
      <c r="N245" s="4">
        <v>3.05</v>
      </c>
      <c r="O245" s="4">
        <v>965593</v>
      </c>
      <c r="P245" s="4">
        <v>108.22</v>
      </c>
      <c r="Q245" s="4">
        <v>0</v>
      </c>
      <c r="R245" s="4">
        <v>1044.96</v>
      </c>
      <c r="S245" s="4">
        <v>0.11</v>
      </c>
      <c r="T245" s="4">
        <v>0.11</v>
      </c>
      <c r="U245" s="4">
        <v>0.03</v>
      </c>
    </row>
    <row r="246" spans="1:21" ht="12.95" customHeight="1" x14ac:dyDescent="0.2">
      <c r="A246" s="2" t="s">
        <v>2</v>
      </c>
      <c r="B246" s="2" t="s">
        <v>1004</v>
      </c>
      <c r="C246" s="2" t="s">
        <v>1005</v>
      </c>
      <c r="D246" s="2" t="s">
        <v>150</v>
      </c>
      <c r="E246" s="2" t="s">
        <v>300</v>
      </c>
      <c r="F246" s="2" t="s">
        <v>439</v>
      </c>
      <c r="G246" s="2" t="s">
        <v>440</v>
      </c>
      <c r="H246" s="2" t="s">
        <v>483</v>
      </c>
      <c r="I246" s="2" t="s">
        <v>304</v>
      </c>
      <c r="J246" s="2" t="s">
        <v>331</v>
      </c>
      <c r="K246" s="4">
        <v>9.41</v>
      </c>
      <c r="L246" s="2" t="s">
        <v>79</v>
      </c>
      <c r="M246" s="4">
        <v>3.95</v>
      </c>
      <c r="N246" s="4">
        <v>2.63</v>
      </c>
      <c r="O246" s="4">
        <v>230719</v>
      </c>
      <c r="P246" s="4">
        <v>111.72</v>
      </c>
      <c r="Q246" s="4">
        <v>0</v>
      </c>
      <c r="R246" s="4">
        <v>257.76</v>
      </c>
      <c r="S246" s="4">
        <v>0.1</v>
      </c>
      <c r="T246" s="4">
        <v>0.03</v>
      </c>
      <c r="U246" s="4">
        <v>0.01</v>
      </c>
    </row>
    <row r="247" spans="1:21" ht="12.95" customHeight="1" x14ac:dyDescent="0.2">
      <c r="A247" s="2" t="s">
        <v>2</v>
      </c>
      <c r="B247" s="2" t="s">
        <v>1006</v>
      </c>
      <c r="C247" s="2" t="s">
        <v>1007</v>
      </c>
      <c r="D247" s="2" t="s">
        <v>150</v>
      </c>
      <c r="E247" s="2" t="s">
        <v>300</v>
      </c>
      <c r="F247" s="2" t="s">
        <v>439</v>
      </c>
      <c r="G247" s="2" t="s">
        <v>440</v>
      </c>
      <c r="H247" s="2" t="s">
        <v>483</v>
      </c>
      <c r="I247" s="2" t="s">
        <v>304</v>
      </c>
      <c r="J247" s="2" t="s">
        <v>173</v>
      </c>
      <c r="K247" s="4">
        <v>8.4499999999999993</v>
      </c>
      <c r="L247" s="2" t="s">
        <v>79</v>
      </c>
      <c r="M247" s="4">
        <v>3.6</v>
      </c>
      <c r="N247" s="4">
        <v>2.7</v>
      </c>
      <c r="O247" s="4">
        <v>288387</v>
      </c>
      <c r="P247" s="4">
        <v>115.85</v>
      </c>
      <c r="Q247" s="4">
        <v>0</v>
      </c>
      <c r="R247" s="4">
        <v>334.1</v>
      </c>
      <c r="S247" s="4">
        <v>0.1</v>
      </c>
      <c r="T247" s="4">
        <v>0.03</v>
      </c>
      <c r="U247" s="4">
        <v>0.01</v>
      </c>
    </row>
    <row r="248" spans="1:21" ht="12.95" customHeight="1" x14ac:dyDescent="0.2">
      <c r="A248" s="2" t="s">
        <v>2</v>
      </c>
      <c r="B248" s="2" t="s">
        <v>1008</v>
      </c>
      <c r="C248" s="2" t="s">
        <v>1009</v>
      </c>
      <c r="D248" s="2" t="s">
        <v>150</v>
      </c>
      <c r="E248" s="2" t="s">
        <v>300</v>
      </c>
      <c r="F248" s="2" t="s">
        <v>439</v>
      </c>
      <c r="G248" s="2" t="s">
        <v>440</v>
      </c>
      <c r="H248" s="2" t="s">
        <v>483</v>
      </c>
      <c r="I248" s="2" t="s">
        <v>304</v>
      </c>
      <c r="J248" s="2" t="s">
        <v>331</v>
      </c>
      <c r="K248" s="4">
        <v>9.89</v>
      </c>
      <c r="L248" s="2" t="s">
        <v>79</v>
      </c>
      <c r="M248" s="4">
        <v>3.95</v>
      </c>
      <c r="N248" s="4">
        <v>2.9</v>
      </c>
      <c r="O248" s="4">
        <v>230719</v>
      </c>
      <c r="P248" s="4">
        <v>111.75</v>
      </c>
      <c r="Q248" s="4">
        <v>0</v>
      </c>
      <c r="R248" s="4">
        <v>257.83</v>
      </c>
      <c r="S248" s="4">
        <v>0.1</v>
      </c>
      <c r="T248" s="4">
        <v>0.03</v>
      </c>
      <c r="U248" s="4">
        <v>0.01</v>
      </c>
    </row>
    <row r="249" spans="1:21" ht="12.95" customHeight="1" x14ac:dyDescent="0.2">
      <c r="A249" s="2" t="s">
        <v>2</v>
      </c>
      <c r="B249" s="2" t="s">
        <v>1010</v>
      </c>
      <c r="C249" s="2" t="s">
        <v>1011</v>
      </c>
      <c r="D249" s="2" t="s">
        <v>150</v>
      </c>
      <c r="E249" s="2" t="s">
        <v>300</v>
      </c>
      <c r="F249" s="2" t="s">
        <v>1012</v>
      </c>
      <c r="G249" s="2" t="s">
        <v>365</v>
      </c>
      <c r="H249" s="2" t="s">
        <v>483</v>
      </c>
      <c r="I249" s="2" t="s">
        <v>371</v>
      </c>
      <c r="J249" s="2" t="s">
        <v>392</v>
      </c>
      <c r="K249" s="4">
        <v>4.0199999999999996</v>
      </c>
      <c r="L249" s="2" t="s">
        <v>79</v>
      </c>
      <c r="M249" s="4">
        <v>5</v>
      </c>
      <c r="N249" s="4">
        <v>3.47</v>
      </c>
      <c r="O249" s="4">
        <v>863375</v>
      </c>
      <c r="P249" s="4">
        <v>102.22</v>
      </c>
      <c r="Q249" s="4">
        <v>0</v>
      </c>
      <c r="R249" s="4">
        <v>882.54</v>
      </c>
      <c r="S249" s="4">
        <v>0.1</v>
      </c>
      <c r="T249" s="4">
        <v>0.09</v>
      </c>
      <c r="U249" s="4">
        <v>0.02</v>
      </c>
    </row>
    <row r="250" spans="1:21" ht="12.95" customHeight="1" x14ac:dyDescent="0.2">
      <c r="A250" s="2" t="s">
        <v>2</v>
      </c>
      <c r="B250" s="2" t="s">
        <v>1013</v>
      </c>
      <c r="C250" s="2" t="s">
        <v>1014</v>
      </c>
      <c r="D250" s="2" t="s">
        <v>150</v>
      </c>
      <c r="E250" s="2" t="s">
        <v>300</v>
      </c>
      <c r="F250" s="2" t="s">
        <v>450</v>
      </c>
      <c r="G250" s="2" t="s">
        <v>440</v>
      </c>
      <c r="H250" s="2" t="s">
        <v>483</v>
      </c>
      <c r="I250" s="2" t="s">
        <v>304</v>
      </c>
      <c r="J250" s="2" t="s">
        <v>173</v>
      </c>
      <c r="K250" s="4">
        <v>4.76</v>
      </c>
      <c r="L250" s="2" t="s">
        <v>79</v>
      </c>
      <c r="M250" s="4">
        <v>4.1399999999999997</v>
      </c>
      <c r="N250" s="4">
        <v>1.73</v>
      </c>
      <c r="O250" s="4">
        <v>451217</v>
      </c>
      <c r="P250" s="4">
        <v>113.05</v>
      </c>
      <c r="Q250" s="4">
        <v>0</v>
      </c>
      <c r="R250" s="4">
        <v>510.1</v>
      </c>
      <c r="S250" s="4">
        <v>0.1</v>
      </c>
      <c r="T250" s="4">
        <v>0.05</v>
      </c>
      <c r="U250" s="4">
        <v>0.01</v>
      </c>
    </row>
    <row r="251" spans="1:21" ht="12.95" customHeight="1" x14ac:dyDescent="0.2">
      <c r="A251" s="2" t="s">
        <v>2</v>
      </c>
      <c r="B251" s="2" t="s">
        <v>1015</v>
      </c>
      <c r="C251" s="2" t="s">
        <v>1016</v>
      </c>
      <c r="D251" s="2" t="s">
        <v>150</v>
      </c>
      <c r="E251" s="2" t="s">
        <v>300</v>
      </c>
      <c r="F251" s="2" t="s">
        <v>450</v>
      </c>
      <c r="G251" s="2" t="s">
        <v>440</v>
      </c>
      <c r="H251" s="2" t="s">
        <v>483</v>
      </c>
      <c r="I251" s="2" t="s">
        <v>371</v>
      </c>
      <c r="J251" s="2" t="s">
        <v>1017</v>
      </c>
      <c r="K251" s="4">
        <v>6.07</v>
      </c>
      <c r="L251" s="2" t="s">
        <v>79</v>
      </c>
      <c r="M251" s="4">
        <v>3.92</v>
      </c>
      <c r="N251" s="4">
        <v>2.21</v>
      </c>
      <c r="O251" s="4">
        <v>922695</v>
      </c>
      <c r="P251" s="4">
        <v>111.38</v>
      </c>
      <c r="Q251" s="4">
        <v>0</v>
      </c>
      <c r="R251" s="4">
        <v>1027.7</v>
      </c>
      <c r="S251" s="4">
        <v>0.1</v>
      </c>
      <c r="T251" s="4">
        <v>0.11</v>
      </c>
      <c r="U251" s="4">
        <v>0.03</v>
      </c>
    </row>
    <row r="252" spans="1:21" ht="12.95" customHeight="1" x14ac:dyDescent="0.2">
      <c r="A252" s="2" t="s">
        <v>2</v>
      </c>
      <c r="B252" s="2" t="s">
        <v>1018</v>
      </c>
      <c r="C252" s="2" t="s">
        <v>1019</v>
      </c>
      <c r="D252" s="2" t="s">
        <v>150</v>
      </c>
      <c r="E252" s="2" t="s">
        <v>300</v>
      </c>
      <c r="F252" s="2" t="s">
        <v>975</v>
      </c>
      <c r="G252" s="2" t="s">
        <v>440</v>
      </c>
      <c r="H252" s="2" t="s">
        <v>483</v>
      </c>
      <c r="I252" s="2" t="s">
        <v>371</v>
      </c>
      <c r="J252" s="2" t="s">
        <v>173</v>
      </c>
      <c r="K252" s="4">
        <v>5.03</v>
      </c>
      <c r="L252" s="2" t="s">
        <v>79</v>
      </c>
      <c r="M252" s="4">
        <v>3.58</v>
      </c>
      <c r="N252" s="4">
        <v>1.8</v>
      </c>
      <c r="O252" s="4">
        <v>1178211</v>
      </c>
      <c r="P252" s="4">
        <v>110.93</v>
      </c>
      <c r="Q252" s="4">
        <v>0</v>
      </c>
      <c r="R252" s="4">
        <v>1306.99</v>
      </c>
      <c r="S252" s="4">
        <v>0.1</v>
      </c>
      <c r="T252" s="4">
        <v>0.13</v>
      </c>
      <c r="U252" s="4">
        <v>0.03</v>
      </c>
    </row>
    <row r="253" spans="1:21" ht="12.95" customHeight="1" x14ac:dyDescent="0.2">
      <c r="A253" s="2" t="s">
        <v>2</v>
      </c>
      <c r="B253" s="2" t="s">
        <v>1020</v>
      </c>
      <c r="C253" s="2" t="s">
        <v>1021</v>
      </c>
      <c r="D253" s="2" t="s">
        <v>150</v>
      </c>
      <c r="E253" s="2" t="s">
        <v>300</v>
      </c>
      <c r="F253" s="2" t="s">
        <v>975</v>
      </c>
      <c r="G253" s="2" t="s">
        <v>440</v>
      </c>
      <c r="H253" s="2" t="s">
        <v>483</v>
      </c>
      <c r="I253" s="2" t="s">
        <v>371</v>
      </c>
      <c r="J253" s="2" t="s">
        <v>331</v>
      </c>
      <c r="K253" s="4">
        <v>6.14</v>
      </c>
      <c r="L253" s="2" t="s">
        <v>79</v>
      </c>
      <c r="M253" s="4">
        <v>3.29</v>
      </c>
      <c r="N253" s="4">
        <v>2.2200000000000002</v>
      </c>
      <c r="O253" s="4">
        <v>866229</v>
      </c>
      <c r="P253" s="4">
        <v>107.31</v>
      </c>
      <c r="Q253" s="4">
        <v>0</v>
      </c>
      <c r="R253" s="4">
        <v>929.55</v>
      </c>
      <c r="S253" s="4">
        <v>0.1</v>
      </c>
      <c r="T253" s="4">
        <v>0.1</v>
      </c>
      <c r="U253" s="4">
        <v>0.02</v>
      </c>
    </row>
    <row r="254" spans="1:21" ht="12.95" customHeight="1" x14ac:dyDescent="0.2">
      <c r="A254" s="2" t="s">
        <v>2</v>
      </c>
      <c r="B254" s="2" t="s">
        <v>1022</v>
      </c>
      <c r="C254" s="2" t="s">
        <v>1023</v>
      </c>
      <c r="D254" s="2" t="s">
        <v>150</v>
      </c>
      <c r="E254" s="2" t="s">
        <v>300</v>
      </c>
      <c r="F254" s="2" t="s">
        <v>552</v>
      </c>
      <c r="G254" s="2" t="s">
        <v>365</v>
      </c>
      <c r="H254" s="2" t="s">
        <v>483</v>
      </c>
      <c r="I254" s="2" t="s">
        <v>304</v>
      </c>
      <c r="J254" s="2" t="s">
        <v>173</v>
      </c>
      <c r="K254" s="4">
        <v>5.83</v>
      </c>
      <c r="L254" s="2" t="s">
        <v>79</v>
      </c>
      <c r="M254" s="4">
        <v>2.2999999999999998</v>
      </c>
      <c r="N254" s="4">
        <v>2.59</v>
      </c>
      <c r="O254" s="4">
        <v>1066080.24</v>
      </c>
      <c r="P254" s="4">
        <v>106.19</v>
      </c>
      <c r="Q254" s="4">
        <v>0</v>
      </c>
      <c r="R254" s="4">
        <v>1132.07</v>
      </c>
      <c r="S254" s="4">
        <v>0.1</v>
      </c>
      <c r="T254" s="4">
        <v>0.12</v>
      </c>
      <c r="U254" s="4">
        <v>0.03</v>
      </c>
    </row>
    <row r="255" spans="1:21" ht="12.95" customHeight="1" x14ac:dyDescent="0.2">
      <c r="A255" s="2" t="s">
        <v>2</v>
      </c>
      <c r="B255" s="2" t="s">
        <v>1024</v>
      </c>
      <c r="C255" s="2" t="s">
        <v>1025</v>
      </c>
      <c r="D255" s="2" t="s">
        <v>150</v>
      </c>
      <c r="E255" s="2" t="s">
        <v>300</v>
      </c>
      <c r="F255" s="2" t="s">
        <v>580</v>
      </c>
      <c r="G255" s="2" t="s">
        <v>440</v>
      </c>
      <c r="H255" s="2" t="s">
        <v>483</v>
      </c>
      <c r="I255" s="2" t="s">
        <v>304</v>
      </c>
      <c r="J255" s="2" t="s">
        <v>331</v>
      </c>
      <c r="K255" s="4">
        <v>5.59</v>
      </c>
      <c r="L255" s="2" t="s">
        <v>79</v>
      </c>
      <c r="M255" s="4">
        <v>3.3</v>
      </c>
      <c r="N255" s="4">
        <v>1.99</v>
      </c>
      <c r="O255" s="4">
        <v>221313</v>
      </c>
      <c r="P255" s="4">
        <v>105.15</v>
      </c>
      <c r="Q255" s="4">
        <v>6.56</v>
      </c>
      <c r="R255" s="4">
        <v>239.27</v>
      </c>
      <c r="S255" s="4">
        <v>0.1</v>
      </c>
      <c r="T255" s="4">
        <v>0.02</v>
      </c>
      <c r="U255" s="4">
        <v>0.01</v>
      </c>
    </row>
    <row r="256" spans="1:21" ht="12.95" customHeight="1" x14ac:dyDescent="0.2">
      <c r="A256" s="2" t="s">
        <v>2</v>
      </c>
      <c r="B256" s="2" t="s">
        <v>1026</v>
      </c>
      <c r="C256" s="2" t="s">
        <v>1027</v>
      </c>
      <c r="D256" s="2" t="s">
        <v>150</v>
      </c>
      <c r="E256" s="2" t="s">
        <v>300</v>
      </c>
      <c r="F256" s="2" t="s">
        <v>576</v>
      </c>
      <c r="G256" s="2" t="s">
        <v>440</v>
      </c>
      <c r="H256" s="2" t="s">
        <v>483</v>
      </c>
      <c r="I256" s="2" t="s">
        <v>371</v>
      </c>
      <c r="J256" s="2" t="s">
        <v>173</v>
      </c>
      <c r="K256" s="4">
        <v>5.97</v>
      </c>
      <c r="L256" s="2" t="s">
        <v>79</v>
      </c>
      <c r="M256" s="4">
        <v>4.0999999999999996</v>
      </c>
      <c r="N256" s="4">
        <v>2.09</v>
      </c>
      <c r="O256" s="4">
        <v>288387</v>
      </c>
      <c r="P256" s="4">
        <v>113.62</v>
      </c>
      <c r="Q256" s="4">
        <v>0</v>
      </c>
      <c r="R256" s="4">
        <v>327.67</v>
      </c>
      <c r="S256" s="4">
        <v>0.1</v>
      </c>
      <c r="T256" s="4">
        <v>0.03</v>
      </c>
      <c r="U256" s="4">
        <v>0.01</v>
      </c>
    </row>
    <row r="257" spans="1:21" ht="12.95" customHeight="1" x14ac:dyDescent="0.2">
      <c r="A257" s="2" t="s">
        <v>2</v>
      </c>
      <c r="B257" s="2" t="s">
        <v>1028</v>
      </c>
      <c r="C257" s="2" t="s">
        <v>1029</v>
      </c>
      <c r="D257" s="2" t="s">
        <v>150</v>
      </c>
      <c r="E257" s="2" t="s">
        <v>300</v>
      </c>
      <c r="F257" s="2" t="s">
        <v>1030</v>
      </c>
      <c r="G257" s="2" t="s">
        <v>365</v>
      </c>
      <c r="H257" s="2" t="s">
        <v>483</v>
      </c>
      <c r="I257" s="2" t="s">
        <v>371</v>
      </c>
      <c r="J257" s="2" t="s">
        <v>1031</v>
      </c>
      <c r="K257" s="4">
        <v>5.61</v>
      </c>
      <c r="L257" s="2" t="s">
        <v>79</v>
      </c>
      <c r="M257" s="4">
        <v>1.91</v>
      </c>
      <c r="N257" s="4">
        <v>2.4700000000000002</v>
      </c>
      <c r="O257" s="4">
        <v>3183943.95</v>
      </c>
      <c r="P257" s="4">
        <v>116.3</v>
      </c>
      <c r="Q257" s="4">
        <v>0</v>
      </c>
      <c r="R257" s="4">
        <v>3702.93</v>
      </c>
      <c r="S257" s="4">
        <v>2.4</v>
      </c>
      <c r="T257" s="4">
        <v>0.38</v>
      </c>
      <c r="U257" s="4">
        <v>0.09</v>
      </c>
    </row>
    <row r="258" spans="1:21" ht="12.95" customHeight="1" x14ac:dyDescent="0.2">
      <c r="A258" s="2" t="s">
        <v>2</v>
      </c>
      <c r="B258" s="2" t="s">
        <v>1032</v>
      </c>
      <c r="C258" s="2" t="s">
        <v>1033</v>
      </c>
      <c r="D258" s="2" t="s">
        <v>150</v>
      </c>
      <c r="E258" s="2" t="s">
        <v>300</v>
      </c>
      <c r="F258" s="2" t="s">
        <v>591</v>
      </c>
      <c r="G258" s="2" t="s">
        <v>445</v>
      </c>
      <c r="H258" s="2" t="s">
        <v>483</v>
      </c>
      <c r="I258" s="2" t="s">
        <v>304</v>
      </c>
      <c r="J258" s="2" t="s">
        <v>954</v>
      </c>
      <c r="K258" s="4">
        <v>6.3</v>
      </c>
      <c r="L258" s="2" t="s">
        <v>79</v>
      </c>
      <c r="M258" s="4">
        <v>1.65</v>
      </c>
      <c r="N258" s="4">
        <v>1.37</v>
      </c>
      <c r="O258" s="4">
        <v>1388672</v>
      </c>
      <c r="P258" s="4">
        <v>102.7</v>
      </c>
      <c r="Q258" s="4">
        <v>0</v>
      </c>
      <c r="R258" s="4">
        <v>1426.17</v>
      </c>
      <c r="S258" s="4">
        <v>0.1</v>
      </c>
      <c r="T258" s="4">
        <v>0.15</v>
      </c>
      <c r="U258" s="4">
        <v>0.04</v>
      </c>
    </row>
    <row r="259" spans="1:21" ht="12.95" customHeight="1" x14ac:dyDescent="0.2">
      <c r="A259" s="2" t="s">
        <v>2</v>
      </c>
      <c r="B259" s="2" t="s">
        <v>1034</v>
      </c>
      <c r="C259" s="2" t="s">
        <v>1035</v>
      </c>
      <c r="D259" s="2" t="s">
        <v>150</v>
      </c>
      <c r="E259" s="2" t="s">
        <v>300</v>
      </c>
      <c r="F259" s="2" t="s">
        <v>591</v>
      </c>
      <c r="G259" s="2" t="s">
        <v>445</v>
      </c>
      <c r="H259" s="2" t="s">
        <v>483</v>
      </c>
      <c r="I259" s="2" t="s">
        <v>371</v>
      </c>
      <c r="J259" s="2" t="s">
        <v>392</v>
      </c>
      <c r="K259" s="4">
        <v>4.8</v>
      </c>
      <c r="L259" s="2" t="s">
        <v>79</v>
      </c>
      <c r="M259" s="4">
        <v>2.96</v>
      </c>
      <c r="N259" s="4">
        <v>1.64</v>
      </c>
      <c r="O259" s="4">
        <v>1028593</v>
      </c>
      <c r="P259" s="4">
        <v>107.49</v>
      </c>
      <c r="Q259" s="4">
        <v>0</v>
      </c>
      <c r="R259" s="4">
        <v>1105.6300000000001</v>
      </c>
      <c r="S259" s="4">
        <v>0.25</v>
      </c>
      <c r="T259" s="4">
        <v>0.11</v>
      </c>
      <c r="U259" s="4">
        <v>0.03</v>
      </c>
    </row>
    <row r="260" spans="1:21" ht="12.95" customHeight="1" x14ac:dyDescent="0.2">
      <c r="A260" s="2" t="s">
        <v>2</v>
      </c>
      <c r="B260" s="2" t="s">
        <v>1036</v>
      </c>
      <c r="C260" s="2" t="s">
        <v>1037</v>
      </c>
      <c r="D260" s="2" t="s">
        <v>150</v>
      </c>
      <c r="E260" s="2" t="s">
        <v>300</v>
      </c>
      <c r="F260" s="2" t="s">
        <v>591</v>
      </c>
      <c r="G260" s="2" t="s">
        <v>445</v>
      </c>
      <c r="H260" s="2" t="s">
        <v>483</v>
      </c>
      <c r="I260" s="2" t="s">
        <v>304</v>
      </c>
      <c r="J260" s="2" t="s">
        <v>530</v>
      </c>
      <c r="K260" s="4">
        <v>1.62</v>
      </c>
      <c r="L260" s="2" t="s">
        <v>79</v>
      </c>
      <c r="M260" s="4">
        <v>2.2000000000000002</v>
      </c>
      <c r="N260" s="4">
        <v>0.78</v>
      </c>
      <c r="O260" s="4">
        <v>1583360</v>
      </c>
      <c r="P260" s="4">
        <v>102.53</v>
      </c>
      <c r="Q260" s="4">
        <v>9.23</v>
      </c>
      <c r="R260" s="4">
        <v>1632.65</v>
      </c>
      <c r="S260" s="4">
        <v>0.05</v>
      </c>
      <c r="T260" s="4">
        <v>0.17</v>
      </c>
      <c r="U260" s="4">
        <v>0.04</v>
      </c>
    </row>
    <row r="261" spans="1:21" ht="12.95" customHeight="1" x14ac:dyDescent="0.2">
      <c r="A261" s="2" t="s">
        <v>2</v>
      </c>
      <c r="B261" s="2" t="s">
        <v>1038</v>
      </c>
      <c r="C261" s="2" t="s">
        <v>1039</v>
      </c>
      <c r="D261" s="2" t="s">
        <v>150</v>
      </c>
      <c r="E261" s="2" t="s">
        <v>300</v>
      </c>
      <c r="F261" s="2" t="s">
        <v>599</v>
      </c>
      <c r="G261" s="2" t="s">
        <v>440</v>
      </c>
      <c r="H261" s="2" t="s">
        <v>483</v>
      </c>
      <c r="I261" s="2" t="s">
        <v>371</v>
      </c>
      <c r="J261" s="2" t="s">
        <v>1040</v>
      </c>
      <c r="K261" s="4">
        <v>0</v>
      </c>
      <c r="L261" s="2" t="s">
        <v>79</v>
      </c>
      <c r="M261" s="4">
        <v>6</v>
      </c>
      <c r="N261" s="4">
        <v>6</v>
      </c>
      <c r="O261" s="4">
        <v>5271362</v>
      </c>
      <c r="P261" s="4">
        <v>102.99</v>
      </c>
      <c r="Q261" s="4">
        <v>158.13999999999999</v>
      </c>
      <c r="R261" s="4">
        <v>5587.12</v>
      </c>
      <c r="S261" s="4">
        <v>3.36</v>
      </c>
      <c r="T261" s="4">
        <v>0.57999999999999996</v>
      </c>
      <c r="U261" s="4">
        <v>0.14000000000000001</v>
      </c>
    </row>
    <row r="262" spans="1:21" ht="12.95" customHeight="1" x14ac:dyDescent="0.2">
      <c r="A262" s="2" t="s">
        <v>2</v>
      </c>
      <c r="B262" s="2" t="s">
        <v>1041</v>
      </c>
      <c r="C262" s="2" t="s">
        <v>1042</v>
      </c>
      <c r="D262" s="2" t="s">
        <v>150</v>
      </c>
      <c r="E262" s="2" t="s">
        <v>300</v>
      </c>
      <c r="F262" s="2" t="s">
        <v>599</v>
      </c>
      <c r="G262" s="2" t="s">
        <v>440</v>
      </c>
      <c r="H262" s="2" t="s">
        <v>483</v>
      </c>
      <c r="I262" s="2" t="s">
        <v>304</v>
      </c>
      <c r="J262" s="2" t="s">
        <v>331</v>
      </c>
      <c r="K262" s="4">
        <v>4.95</v>
      </c>
      <c r="L262" s="2" t="s">
        <v>79</v>
      </c>
      <c r="M262" s="4">
        <v>3.05</v>
      </c>
      <c r="N262" s="4">
        <v>1.73</v>
      </c>
      <c r="O262" s="4">
        <v>394773</v>
      </c>
      <c r="P262" s="4">
        <v>107.33</v>
      </c>
      <c r="Q262" s="4">
        <v>0</v>
      </c>
      <c r="R262" s="4">
        <v>423.71</v>
      </c>
      <c r="S262" s="4">
        <v>0.1</v>
      </c>
      <c r="T262" s="4">
        <v>0.04</v>
      </c>
      <c r="U262" s="4">
        <v>0.01</v>
      </c>
    </row>
    <row r="263" spans="1:21" ht="12.95" customHeight="1" x14ac:dyDescent="0.2">
      <c r="A263" s="2" t="s">
        <v>2</v>
      </c>
      <c r="B263" s="2" t="s">
        <v>1043</v>
      </c>
      <c r="C263" s="2" t="s">
        <v>1044</v>
      </c>
      <c r="D263" s="2" t="s">
        <v>150</v>
      </c>
      <c r="E263" s="2" t="s">
        <v>300</v>
      </c>
      <c r="F263" s="2" t="s">
        <v>599</v>
      </c>
      <c r="G263" s="2" t="s">
        <v>440</v>
      </c>
      <c r="H263" s="2" t="s">
        <v>483</v>
      </c>
      <c r="I263" s="2" t="s">
        <v>371</v>
      </c>
      <c r="J263" s="2" t="s">
        <v>392</v>
      </c>
      <c r="K263" s="4">
        <v>6.9</v>
      </c>
      <c r="L263" s="2" t="s">
        <v>79</v>
      </c>
      <c r="M263" s="4">
        <v>3.66</v>
      </c>
      <c r="N263" s="4">
        <v>2.37</v>
      </c>
      <c r="O263" s="4">
        <v>3424618</v>
      </c>
      <c r="P263" s="4">
        <v>109.38</v>
      </c>
      <c r="Q263" s="4">
        <v>0</v>
      </c>
      <c r="R263" s="4">
        <v>3745.85</v>
      </c>
      <c r="S263" s="4">
        <v>0.45</v>
      </c>
      <c r="T263" s="4">
        <v>0.39</v>
      </c>
      <c r="U263" s="4">
        <v>0.09</v>
      </c>
    </row>
    <row r="264" spans="1:21" ht="12.95" customHeight="1" x14ac:dyDescent="0.2">
      <c r="A264" s="2" t="s">
        <v>2</v>
      </c>
      <c r="B264" s="2" t="s">
        <v>1045</v>
      </c>
      <c r="C264" s="2" t="s">
        <v>1046</v>
      </c>
      <c r="D264" s="2" t="s">
        <v>150</v>
      </c>
      <c r="E264" s="2" t="s">
        <v>300</v>
      </c>
      <c r="F264" s="2" t="s">
        <v>1047</v>
      </c>
      <c r="G264" s="2" t="s">
        <v>387</v>
      </c>
      <c r="H264" s="2" t="s">
        <v>483</v>
      </c>
      <c r="I264" s="2" t="s">
        <v>371</v>
      </c>
      <c r="J264" s="2" t="s">
        <v>1048</v>
      </c>
      <c r="K264" s="4">
        <v>4.4000000000000004</v>
      </c>
      <c r="L264" s="2" t="s">
        <v>79</v>
      </c>
      <c r="M264" s="4">
        <v>2.75</v>
      </c>
      <c r="N264" s="4">
        <v>1.66</v>
      </c>
      <c r="O264" s="4">
        <v>11336794.800000001</v>
      </c>
      <c r="P264" s="4">
        <v>105.19</v>
      </c>
      <c r="Q264" s="4">
        <v>0</v>
      </c>
      <c r="R264" s="4">
        <v>11925.17</v>
      </c>
      <c r="S264" s="4">
        <v>2.21</v>
      </c>
      <c r="T264" s="4">
        <v>1.23</v>
      </c>
      <c r="U264" s="4">
        <v>0.3</v>
      </c>
    </row>
    <row r="265" spans="1:21" ht="12.95" customHeight="1" x14ac:dyDescent="0.2">
      <c r="A265" s="2" t="s">
        <v>2</v>
      </c>
      <c r="B265" s="2" t="s">
        <v>1049</v>
      </c>
      <c r="C265" s="2" t="s">
        <v>1050</v>
      </c>
      <c r="D265" s="2" t="s">
        <v>150</v>
      </c>
      <c r="E265" s="2" t="s">
        <v>300</v>
      </c>
      <c r="F265" s="2" t="s">
        <v>1051</v>
      </c>
      <c r="G265" s="2" t="s">
        <v>365</v>
      </c>
      <c r="H265" s="2" t="s">
        <v>483</v>
      </c>
      <c r="I265" s="2" t="s">
        <v>371</v>
      </c>
      <c r="J265" s="2" t="s">
        <v>1052</v>
      </c>
      <c r="K265" s="4">
        <v>3.2</v>
      </c>
      <c r="L265" s="2" t="s">
        <v>79</v>
      </c>
      <c r="M265" s="4">
        <v>4.25</v>
      </c>
      <c r="N265" s="4">
        <v>2.73</v>
      </c>
      <c r="O265" s="4">
        <v>7782655</v>
      </c>
      <c r="P265" s="4">
        <v>105.2</v>
      </c>
      <c r="Q265" s="4">
        <v>0</v>
      </c>
      <c r="R265" s="4">
        <v>8187.35</v>
      </c>
      <c r="S265" s="4">
        <v>0.8</v>
      </c>
      <c r="T265" s="4">
        <v>0.84</v>
      </c>
      <c r="U265" s="4">
        <v>0.2</v>
      </c>
    </row>
    <row r="266" spans="1:21" ht="12.95" customHeight="1" x14ac:dyDescent="0.2">
      <c r="A266" s="2" t="s">
        <v>2</v>
      </c>
      <c r="B266" s="2" t="s">
        <v>1053</v>
      </c>
      <c r="C266" s="2" t="s">
        <v>1054</v>
      </c>
      <c r="D266" s="2" t="s">
        <v>150</v>
      </c>
      <c r="E266" s="2" t="s">
        <v>300</v>
      </c>
      <c r="F266" s="2" t="s">
        <v>482</v>
      </c>
      <c r="G266" s="2" t="s">
        <v>302</v>
      </c>
      <c r="H266" s="2" t="s">
        <v>605</v>
      </c>
      <c r="I266" s="2" t="s">
        <v>371</v>
      </c>
      <c r="J266" s="2" t="s">
        <v>1055</v>
      </c>
      <c r="K266" s="4">
        <v>2.13</v>
      </c>
      <c r="L266" s="2" t="s">
        <v>79</v>
      </c>
      <c r="M266" s="4">
        <v>3.78</v>
      </c>
      <c r="N266" s="4">
        <v>0.73</v>
      </c>
      <c r="O266" s="4">
        <v>553736</v>
      </c>
      <c r="P266" s="4">
        <v>101.74</v>
      </c>
      <c r="Q266" s="4">
        <v>0</v>
      </c>
      <c r="R266" s="4">
        <v>563.37</v>
      </c>
      <c r="S266" s="4">
        <v>0.11</v>
      </c>
      <c r="T266" s="4">
        <v>0.06</v>
      </c>
      <c r="U266" s="4">
        <v>0.01</v>
      </c>
    </row>
    <row r="267" spans="1:21" ht="12.95" customHeight="1" x14ac:dyDescent="0.2">
      <c r="A267" s="2" t="s">
        <v>2</v>
      </c>
      <c r="B267" s="2" t="s">
        <v>1056</v>
      </c>
      <c r="C267" s="2" t="s">
        <v>1057</v>
      </c>
      <c r="D267" s="2" t="s">
        <v>150</v>
      </c>
      <c r="E267" s="2" t="s">
        <v>300</v>
      </c>
      <c r="F267" s="2" t="s">
        <v>1058</v>
      </c>
      <c r="G267" s="2" t="s">
        <v>609</v>
      </c>
      <c r="H267" s="2" t="s">
        <v>605</v>
      </c>
      <c r="I267" s="2" t="s">
        <v>304</v>
      </c>
      <c r="J267" s="2" t="s">
        <v>173</v>
      </c>
      <c r="K267" s="4">
        <v>3.05</v>
      </c>
      <c r="L267" s="2" t="s">
        <v>79</v>
      </c>
      <c r="M267" s="4">
        <v>5.0999999999999996</v>
      </c>
      <c r="N267" s="4">
        <v>1.37</v>
      </c>
      <c r="O267" s="4">
        <v>285484.99</v>
      </c>
      <c r="P267" s="4">
        <v>113.02</v>
      </c>
      <c r="Q267" s="4">
        <v>0</v>
      </c>
      <c r="R267" s="4">
        <v>322.66000000000003</v>
      </c>
      <c r="S267" s="4">
        <v>0.1</v>
      </c>
      <c r="T267" s="4">
        <v>0.03</v>
      </c>
      <c r="U267" s="4">
        <v>0.01</v>
      </c>
    </row>
    <row r="268" spans="1:21" ht="12.95" customHeight="1" x14ac:dyDescent="0.2">
      <c r="A268" s="2" t="s">
        <v>2</v>
      </c>
      <c r="B268" s="2" t="s">
        <v>1059</v>
      </c>
      <c r="C268" s="2" t="s">
        <v>1060</v>
      </c>
      <c r="D268" s="2" t="s">
        <v>150</v>
      </c>
      <c r="E268" s="2" t="s">
        <v>300</v>
      </c>
      <c r="F268" s="2" t="s">
        <v>608</v>
      </c>
      <c r="G268" s="2" t="s">
        <v>609</v>
      </c>
      <c r="H268" s="2" t="s">
        <v>605</v>
      </c>
      <c r="I268" s="2" t="s">
        <v>304</v>
      </c>
      <c r="J268" s="2" t="s">
        <v>173</v>
      </c>
      <c r="K268" s="4">
        <v>4.38</v>
      </c>
      <c r="L268" s="2" t="s">
        <v>79</v>
      </c>
      <c r="M268" s="4">
        <v>3.75</v>
      </c>
      <c r="N268" s="4">
        <v>1.72</v>
      </c>
      <c r="O268" s="4">
        <v>569954.25</v>
      </c>
      <c r="P268" s="4">
        <v>109.87</v>
      </c>
      <c r="Q268" s="4">
        <v>0</v>
      </c>
      <c r="R268" s="4">
        <v>626.21</v>
      </c>
      <c r="S268" s="4">
        <v>0.1</v>
      </c>
      <c r="T268" s="4">
        <v>0.06</v>
      </c>
      <c r="U268" s="4">
        <v>0.02</v>
      </c>
    </row>
    <row r="269" spans="1:21" ht="12.95" customHeight="1" x14ac:dyDescent="0.2">
      <c r="A269" s="2" t="s">
        <v>2</v>
      </c>
      <c r="B269" s="2" t="s">
        <v>1061</v>
      </c>
      <c r="C269" s="2" t="s">
        <v>1062</v>
      </c>
      <c r="D269" s="2" t="s">
        <v>150</v>
      </c>
      <c r="E269" s="2" t="s">
        <v>300</v>
      </c>
      <c r="F269" s="2" t="s">
        <v>1063</v>
      </c>
      <c r="G269" s="2" t="s">
        <v>387</v>
      </c>
      <c r="H269" s="2" t="s">
        <v>605</v>
      </c>
      <c r="I269" s="2" t="s">
        <v>371</v>
      </c>
      <c r="J269" s="2" t="s">
        <v>1064</v>
      </c>
      <c r="K269" s="4">
        <v>0.98</v>
      </c>
      <c r="L269" s="2" t="s">
        <v>79</v>
      </c>
      <c r="M269" s="4">
        <v>6.5</v>
      </c>
      <c r="N269" s="4">
        <v>1.02</v>
      </c>
      <c r="O269" s="4">
        <v>434083.7</v>
      </c>
      <c r="P269" s="4">
        <v>105.62</v>
      </c>
      <c r="Q269" s="4">
        <v>14.21</v>
      </c>
      <c r="R269" s="4">
        <v>472.69</v>
      </c>
      <c r="S269" s="4">
        <v>0.1</v>
      </c>
      <c r="T269" s="4">
        <v>0.05</v>
      </c>
      <c r="U269" s="4">
        <v>0.01</v>
      </c>
    </row>
    <row r="270" spans="1:21" ht="12.95" customHeight="1" x14ac:dyDescent="0.2">
      <c r="A270" s="2" t="s">
        <v>2</v>
      </c>
      <c r="B270" s="2" t="s">
        <v>1065</v>
      </c>
      <c r="C270" s="2" t="s">
        <v>1066</v>
      </c>
      <c r="D270" s="2" t="s">
        <v>150</v>
      </c>
      <c r="E270" s="2" t="s">
        <v>300</v>
      </c>
      <c r="F270" s="2" t="s">
        <v>1063</v>
      </c>
      <c r="G270" s="2" t="s">
        <v>387</v>
      </c>
      <c r="H270" s="2" t="s">
        <v>605</v>
      </c>
      <c r="I270" s="2" t="s">
        <v>371</v>
      </c>
      <c r="J270" s="2" t="s">
        <v>331</v>
      </c>
      <c r="K270" s="4">
        <v>5.72</v>
      </c>
      <c r="L270" s="2" t="s">
        <v>79</v>
      </c>
      <c r="M270" s="4">
        <v>3.6</v>
      </c>
      <c r="N270" s="4">
        <v>2.97</v>
      </c>
      <c r="O270" s="4">
        <v>1581566</v>
      </c>
      <c r="P270" s="4">
        <v>104.49</v>
      </c>
      <c r="Q270" s="4">
        <v>0</v>
      </c>
      <c r="R270" s="4">
        <v>1652.58</v>
      </c>
      <c r="S270" s="4">
        <v>0.08</v>
      </c>
      <c r="T270" s="4">
        <v>0.17</v>
      </c>
      <c r="U270" s="4">
        <v>0.04</v>
      </c>
    </row>
    <row r="271" spans="1:21" ht="12.95" customHeight="1" x14ac:dyDescent="0.2">
      <c r="A271" s="2" t="s">
        <v>2</v>
      </c>
      <c r="B271" s="2" t="s">
        <v>1067</v>
      </c>
      <c r="C271" s="2" t="s">
        <v>1068</v>
      </c>
      <c r="D271" s="2" t="s">
        <v>150</v>
      </c>
      <c r="E271" s="2" t="s">
        <v>300</v>
      </c>
      <c r="F271" s="2" t="s">
        <v>1069</v>
      </c>
      <c r="G271" s="2" t="s">
        <v>478</v>
      </c>
      <c r="H271" s="2" t="s">
        <v>605</v>
      </c>
      <c r="I271" s="2" t="s">
        <v>371</v>
      </c>
      <c r="J271" s="2" t="s">
        <v>954</v>
      </c>
      <c r="K271" s="4">
        <v>6.54</v>
      </c>
      <c r="L271" s="2" t="s">
        <v>79</v>
      </c>
      <c r="M271" s="4">
        <v>2.2999999999999998</v>
      </c>
      <c r="N271" s="4">
        <v>1.49</v>
      </c>
      <c r="O271" s="4">
        <v>345657</v>
      </c>
      <c r="P271" s="4">
        <v>104.72</v>
      </c>
      <c r="Q271" s="4">
        <v>3.82</v>
      </c>
      <c r="R271" s="4">
        <v>365.8</v>
      </c>
      <c r="S271" s="4">
        <v>0.1</v>
      </c>
      <c r="T271" s="4">
        <v>0.04</v>
      </c>
      <c r="U271" s="4">
        <v>0.01</v>
      </c>
    </row>
    <row r="272" spans="1:21" ht="12.95" customHeight="1" x14ac:dyDescent="0.2">
      <c r="A272" s="2" t="s">
        <v>2</v>
      </c>
      <c r="B272" s="2" t="s">
        <v>1070</v>
      </c>
      <c r="C272" s="2" t="s">
        <v>1071</v>
      </c>
      <c r="D272" s="2" t="s">
        <v>150</v>
      </c>
      <c r="E272" s="2" t="s">
        <v>300</v>
      </c>
      <c r="F272" s="2" t="s">
        <v>1069</v>
      </c>
      <c r="G272" s="2" t="s">
        <v>478</v>
      </c>
      <c r="H272" s="2" t="s">
        <v>605</v>
      </c>
      <c r="I272" s="2" t="s">
        <v>371</v>
      </c>
      <c r="J272" s="2" t="s">
        <v>173</v>
      </c>
      <c r="K272" s="4">
        <v>5.29</v>
      </c>
      <c r="L272" s="2" t="s">
        <v>79</v>
      </c>
      <c r="M272" s="4">
        <v>5</v>
      </c>
      <c r="N272" s="4">
        <v>1.89</v>
      </c>
      <c r="O272" s="4">
        <v>302118.58</v>
      </c>
      <c r="P272" s="4">
        <v>117.49</v>
      </c>
      <c r="Q272" s="4">
        <v>0</v>
      </c>
      <c r="R272" s="4">
        <v>354.96</v>
      </c>
      <c r="S272" s="4">
        <v>0.1</v>
      </c>
      <c r="T272" s="4">
        <v>0.04</v>
      </c>
      <c r="U272" s="4">
        <v>0.01</v>
      </c>
    </row>
    <row r="273" spans="1:21" ht="12.95" customHeight="1" x14ac:dyDescent="0.2">
      <c r="A273" s="2" t="s">
        <v>2</v>
      </c>
      <c r="B273" s="2" t="s">
        <v>1072</v>
      </c>
      <c r="C273" s="2" t="s">
        <v>1073</v>
      </c>
      <c r="D273" s="2" t="s">
        <v>150</v>
      </c>
      <c r="E273" s="2" t="s">
        <v>300</v>
      </c>
      <c r="F273" s="2" t="s">
        <v>638</v>
      </c>
      <c r="G273" s="2" t="s">
        <v>387</v>
      </c>
      <c r="H273" s="2" t="s">
        <v>605</v>
      </c>
      <c r="I273" s="2" t="s">
        <v>371</v>
      </c>
      <c r="J273" s="2" t="s">
        <v>173</v>
      </c>
      <c r="K273" s="4">
        <v>0.94</v>
      </c>
      <c r="L273" s="2" t="s">
        <v>79</v>
      </c>
      <c r="M273" s="4">
        <v>6.9</v>
      </c>
      <c r="N273" s="4">
        <v>0.93</v>
      </c>
      <c r="O273" s="4">
        <v>377831.17</v>
      </c>
      <c r="P273" s="4">
        <v>105.67</v>
      </c>
      <c r="Q273" s="4">
        <v>40.31</v>
      </c>
      <c r="R273" s="4">
        <v>410.87</v>
      </c>
      <c r="S273" s="4">
        <v>0.1</v>
      </c>
      <c r="T273" s="4">
        <v>0.04</v>
      </c>
      <c r="U273" s="4">
        <v>0.01</v>
      </c>
    </row>
    <row r="274" spans="1:21" ht="12.95" customHeight="1" x14ac:dyDescent="0.2">
      <c r="A274" s="2" t="s">
        <v>2</v>
      </c>
      <c r="B274" s="2" t="s">
        <v>1074</v>
      </c>
      <c r="C274" s="2" t="s">
        <v>1075</v>
      </c>
      <c r="D274" s="2" t="s">
        <v>150</v>
      </c>
      <c r="E274" s="2" t="s">
        <v>300</v>
      </c>
      <c r="F274" s="2" t="s">
        <v>1076</v>
      </c>
      <c r="G274" s="2" t="s">
        <v>921</v>
      </c>
      <c r="H274" s="2" t="s">
        <v>605</v>
      </c>
      <c r="I274" s="2" t="s">
        <v>304</v>
      </c>
      <c r="J274" s="2" t="s">
        <v>1077</v>
      </c>
      <c r="K274" s="4">
        <v>3.81</v>
      </c>
      <c r="L274" s="2" t="s">
        <v>79</v>
      </c>
      <c r="M274" s="4">
        <v>2.79</v>
      </c>
      <c r="N274" s="4">
        <v>1.61</v>
      </c>
      <c r="O274" s="4">
        <v>3233473</v>
      </c>
      <c r="P274" s="4">
        <v>104.41</v>
      </c>
      <c r="Q274" s="4">
        <v>45.14</v>
      </c>
      <c r="R274" s="4">
        <v>3421.21</v>
      </c>
      <c r="S274" s="4">
        <v>0.69</v>
      </c>
      <c r="T274" s="4">
        <v>0.35</v>
      </c>
      <c r="U274" s="4">
        <v>0.08</v>
      </c>
    </row>
    <row r="275" spans="1:21" ht="12.95" customHeight="1" x14ac:dyDescent="0.2">
      <c r="A275" s="2" t="s">
        <v>2</v>
      </c>
      <c r="B275" s="2" t="s">
        <v>1078</v>
      </c>
      <c r="C275" s="2" t="s">
        <v>1079</v>
      </c>
      <c r="D275" s="2" t="s">
        <v>150</v>
      </c>
      <c r="E275" s="2" t="s">
        <v>300</v>
      </c>
      <c r="F275" s="2" t="s">
        <v>649</v>
      </c>
      <c r="G275" s="2" t="s">
        <v>365</v>
      </c>
      <c r="H275" s="2" t="s">
        <v>605</v>
      </c>
      <c r="I275" s="2" t="s">
        <v>371</v>
      </c>
      <c r="J275" s="2" t="s">
        <v>173</v>
      </c>
      <c r="K275" s="4">
        <v>1.44</v>
      </c>
      <c r="L275" s="2" t="s">
        <v>79</v>
      </c>
      <c r="M275" s="4">
        <v>7.2</v>
      </c>
      <c r="N275" s="4">
        <v>0.91</v>
      </c>
      <c r="O275" s="4">
        <v>190093.89</v>
      </c>
      <c r="P275" s="4">
        <v>111.13</v>
      </c>
      <c r="Q275" s="4">
        <v>0</v>
      </c>
      <c r="R275" s="4">
        <v>211.25</v>
      </c>
      <c r="S275" s="4">
        <v>0.1</v>
      </c>
      <c r="T275" s="4">
        <v>0.02</v>
      </c>
      <c r="U275" s="4">
        <v>0.01</v>
      </c>
    </row>
    <row r="276" spans="1:21" ht="12.95" customHeight="1" x14ac:dyDescent="0.2">
      <c r="A276" s="2" t="s">
        <v>2</v>
      </c>
      <c r="B276" s="2" t="s">
        <v>1080</v>
      </c>
      <c r="C276" s="2" t="s">
        <v>1081</v>
      </c>
      <c r="D276" s="2" t="s">
        <v>150</v>
      </c>
      <c r="E276" s="2" t="s">
        <v>300</v>
      </c>
      <c r="F276" s="2" t="s">
        <v>649</v>
      </c>
      <c r="G276" s="2" t="s">
        <v>365</v>
      </c>
      <c r="H276" s="2" t="s">
        <v>605</v>
      </c>
      <c r="I276" s="2" t="s">
        <v>371</v>
      </c>
      <c r="J276" s="2" t="s">
        <v>173</v>
      </c>
      <c r="K276" s="4">
        <v>5.08</v>
      </c>
      <c r="L276" s="2" t="s">
        <v>79</v>
      </c>
      <c r="M276" s="4">
        <v>5.05</v>
      </c>
      <c r="N276" s="4">
        <v>2.2599999999999998</v>
      </c>
      <c r="O276" s="4">
        <v>545175.42000000004</v>
      </c>
      <c r="P276" s="4">
        <v>115.2</v>
      </c>
      <c r="Q276" s="4">
        <v>0</v>
      </c>
      <c r="R276" s="4">
        <v>628.04</v>
      </c>
      <c r="S276" s="4">
        <v>0.1</v>
      </c>
      <c r="T276" s="4">
        <v>0.06</v>
      </c>
      <c r="U276" s="4">
        <v>0.02</v>
      </c>
    </row>
    <row r="277" spans="1:21" ht="12.95" customHeight="1" x14ac:dyDescent="0.2">
      <c r="A277" s="2" t="s">
        <v>2</v>
      </c>
      <c r="B277" s="2" t="s">
        <v>1082</v>
      </c>
      <c r="C277" s="2" t="s">
        <v>1083</v>
      </c>
      <c r="D277" s="2" t="s">
        <v>150</v>
      </c>
      <c r="E277" s="2" t="s">
        <v>300</v>
      </c>
      <c r="F277" s="2" t="s">
        <v>1084</v>
      </c>
      <c r="G277" s="2" t="s">
        <v>365</v>
      </c>
      <c r="H277" s="2" t="s">
        <v>605</v>
      </c>
      <c r="I277" s="2" t="s">
        <v>304</v>
      </c>
      <c r="J277" s="2" t="s">
        <v>1085</v>
      </c>
      <c r="K277" s="4">
        <v>3.28</v>
      </c>
      <c r="L277" s="2" t="s">
        <v>79</v>
      </c>
      <c r="M277" s="4">
        <v>6.05</v>
      </c>
      <c r="N277" s="4">
        <v>3.4</v>
      </c>
      <c r="O277" s="4">
        <v>7298739</v>
      </c>
      <c r="P277" s="4">
        <v>110.7</v>
      </c>
      <c r="Q277" s="4">
        <v>0</v>
      </c>
      <c r="R277" s="4">
        <v>8079.7</v>
      </c>
      <c r="S277" s="4">
        <v>0.78</v>
      </c>
      <c r="T277" s="4">
        <v>0.83</v>
      </c>
      <c r="U277" s="4">
        <v>0.2</v>
      </c>
    </row>
    <row r="278" spans="1:21" ht="12.95" customHeight="1" x14ac:dyDescent="0.2">
      <c r="A278" s="2" t="s">
        <v>2</v>
      </c>
      <c r="B278" s="2" t="s">
        <v>1086</v>
      </c>
      <c r="C278" s="2" t="s">
        <v>1087</v>
      </c>
      <c r="D278" s="2" t="s">
        <v>150</v>
      </c>
      <c r="E278" s="2" t="s">
        <v>300</v>
      </c>
      <c r="F278" s="2" t="s">
        <v>124</v>
      </c>
      <c r="G278" s="2" t="s">
        <v>365</v>
      </c>
      <c r="H278" s="2" t="s">
        <v>605</v>
      </c>
      <c r="I278" s="2" t="s">
        <v>371</v>
      </c>
      <c r="J278" s="2" t="s">
        <v>1088</v>
      </c>
      <c r="K278" s="4">
        <v>2.94</v>
      </c>
      <c r="L278" s="2" t="s">
        <v>79</v>
      </c>
      <c r="M278" s="4">
        <v>4.2</v>
      </c>
      <c r="N278" s="4">
        <v>2.72</v>
      </c>
      <c r="O278" s="4">
        <v>1345798</v>
      </c>
      <c r="P278" s="4">
        <v>106.1</v>
      </c>
      <c r="Q278" s="4">
        <v>0</v>
      </c>
      <c r="R278" s="4">
        <v>1427.89</v>
      </c>
      <c r="S278" s="4">
        <v>0.1</v>
      </c>
      <c r="T278" s="4">
        <v>0.15</v>
      </c>
      <c r="U278" s="4">
        <v>0.04</v>
      </c>
    </row>
    <row r="279" spans="1:21" ht="12.95" customHeight="1" x14ac:dyDescent="0.2">
      <c r="A279" s="2" t="s">
        <v>2</v>
      </c>
      <c r="B279" s="2" t="s">
        <v>1089</v>
      </c>
      <c r="C279" s="2" t="s">
        <v>1090</v>
      </c>
      <c r="D279" s="2" t="s">
        <v>150</v>
      </c>
      <c r="E279" s="2" t="s">
        <v>300</v>
      </c>
      <c r="F279" s="2" t="s">
        <v>1091</v>
      </c>
      <c r="G279" s="2" t="s">
        <v>387</v>
      </c>
      <c r="H279" s="2" t="s">
        <v>605</v>
      </c>
      <c r="I279" s="2" t="s">
        <v>304</v>
      </c>
      <c r="J279" s="2" t="s">
        <v>392</v>
      </c>
      <c r="K279" s="4">
        <v>3.55</v>
      </c>
      <c r="L279" s="2" t="s">
        <v>79</v>
      </c>
      <c r="M279" s="4">
        <v>2.95</v>
      </c>
      <c r="N279" s="4">
        <v>1.5</v>
      </c>
      <c r="O279" s="4">
        <v>257815.73</v>
      </c>
      <c r="P279" s="4">
        <v>105.75</v>
      </c>
      <c r="Q279" s="4">
        <v>0</v>
      </c>
      <c r="R279" s="4">
        <v>272.64</v>
      </c>
      <c r="S279" s="4">
        <v>0.1</v>
      </c>
      <c r="T279" s="4">
        <v>0.03</v>
      </c>
      <c r="U279" s="4">
        <v>0.01</v>
      </c>
    </row>
    <row r="280" spans="1:21" ht="12.95" customHeight="1" x14ac:dyDescent="0.2">
      <c r="A280" s="2" t="s">
        <v>2</v>
      </c>
      <c r="B280" s="2" t="s">
        <v>1092</v>
      </c>
      <c r="C280" s="2" t="s">
        <v>1093</v>
      </c>
      <c r="D280" s="2" t="s">
        <v>150</v>
      </c>
      <c r="E280" s="2" t="s">
        <v>300</v>
      </c>
      <c r="F280" s="2" t="s">
        <v>654</v>
      </c>
      <c r="G280" s="2" t="s">
        <v>365</v>
      </c>
      <c r="H280" s="2" t="s">
        <v>605</v>
      </c>
      <c r="I280" s="2" t="s">
        <v>304</v>
      </c>
      <c r="J280" s="2" t="s">
        <v>1094</v>
      </c>
      <c r="K280" s="4">
        <v>1.31</v>
      </c>
      <c r="L280" s="2" t="s">
        <v>79</v>
      </c>
      <c r="M280" s="4">
        <v>2.86</v>
      </c>
      <c r="N280" s="4">
        <v>1.1299999999999999</v>
      </c>
      <c r="O280" s="4">
        <v>254797</v>
      </c>
      <c r="P280" s="4">
        <v>99.84</v>
      </c>
      <c r="Q280" s="4">
        <v>0</v>
      </c>
      <c r="R280" s="4">
        <v>254.39</v>
      </c>
      <c r="S280" s="4">
        <v>0.1</v>
      </c>
      <c r="T280" s="4">
        <v>0.03</v>
      </c>
      <c r="U280" s="4">
        <v>0.01</v>
      </c>
    </row>
    <row r="281" spans="1:21" ht="12.95" customHeight="1" x14ac:dyDescent="0.2">
      <c r="A281" s="2" t="s">
        <v>2</v>
      </c>
      <c r="B281" s="2" t="s">
        <v>1095</v>
      </c>
      <c r="C281" s="2" t="s">
        <v>1096</v>
      </c>
      <c r="D281" s="2" t="s">
        <v>150</v>
      </c>
      <c r="E281" s="2" t="s">
        <v>300</v>
      </c>
      <c r="F281" s="2" t="s">
        <v>1097</v>
      </c>
      <c r="G281" s="2" t="s">
        <v>478</v>
      </c>
      <c r="H281" s="2" t="s">
        <v>605</v>
      </c>
      <c r="I281" s="2" t="s">
        <v>304</v>
      </c>
      <c r="J281" s="2" t="s">
        <v>173</v>
      </c>
      <c r="K281" s="4">
        <v>4.25</v>
      </c>
      <c r="L281" s="2" t="s">
        <v>79</v>
      </c>
      <c r="M281" s="4">
        <v>5.89</v>
      </c>
      <c r="N281" s="4">
        <v>1.89</v>
      </c>
      <c r="O281" s="4">
        <v>2261989.4700000002</v>
      </c>
      <c r="P281" s="4">
        <v>119.32</v>
      </c>
      <c r="Q281" s="4">
        <v>0</v>
      </c>
      <c r="R281" s="4">
        <v>2699.01</v>
      </c>
      <c r="S281" s="4">
        <v>0.44</v>
      </c>
      <c r="T281" s="4">
        <v>0.28000000000000003</v>
      </c>
      <c r="U281" s="4">
        <v>7.0000000000000007E-2</v>
      </c>
    </row>
    <row r="282" spans="1:21" ht="12.95" customHeight="1" x14ac:dyDescent="0.2">
      <c r="A282" s="2" t="s">
        <v>2</v>
      </c>
      <c r="B282" s="2" t="s">
        <v>1098</v>
      </c>
      <c r="C282" s="2" t="s">
        <v>1099</v>
      </c>
      <c r="D282" s="2" t="s">
        <v>150</v>
      </c>
      <c r="E282" s="2" t="s">
        <v>300</v>
      </c>
      <c r="F282" s="2" t="s">
        <v>1097</v>
      </c>
      <c r="G282" s="2" t="s">
        <v>478</v>
      </c>
      <c r="H282" s="2" t="s">
        <v>605</v>
      </c>
      <c r="I282" s="2" t="s">
        <v>304</v>
      </c>
      <c r="J282" s="2" t="s">
        <v>1100</v>
      </c>
      <c r="K282" s="4">
        <v>0.16</v>
      </c>
      <c r="L282" s="2" t="s">
        <v>79</v>
      </c>
      <c r="M282" s="4">
        <v>5.85</v>
      </c>
      <c r="N282" s="4">
        <v>0.94</v>
      </c>
      <c r="O282" s="4">
        <v>52618</v>
      </c>
      <c r="P282" s="4">
        <v>102.73</v>
      </c>
      <c r="Q282" s="4">
        <v>0</v>
      </c>
      <c r="R282" s="4">
        <v>54.05</v>
      </c>
      <c r="S282" s="4">
        <v>0.05</v>
      </c>
      <c r="T282" s="4">
        <v>0.01</v>
      </c>
      <c r="U282" s="4">
        <v>0</v>
      </c>
    </row>
    <row r="283" spans="1:21" ht="12.95" customHeight="1" x14ac:dyDescent="0.2">
      <c r="A283" s="2" t="s">
        <v>2</v>
      </c>
      <c r="B283" s="2" t="s">
        <v>1101</v>
      </c>
      <c r="C283" s="2" t="s">
        <v>1102</v>
      </c>
      <c r="D283" s="2" t="s">
        <v>150</v>
      </c>
      <c r="E283" s="2" t="s">
        <v>300</v>
      </c>
      <c r="F283" s="2" t="s">
        <v>662</v>
      </c>
      <c r="G283" s="2" t="s">
        <v>365</v>
      </c>
      <c r="H283" s="2" t="s">
        <v>605</v>
      </c>
      <c r="I283" s="2" t="s">
        <v>371</v>
      </c>
      <c r="J283" s="2" t="s">
        <v>331</v>
      </c>
      <c r="K283" s="4">
        <v>5.88</v>
      </c>
      <c r="L283" s="2" t="s">
        <v>79</v>
      </c>
      <c r="M283" s="4">
        <v>3.95</v>
      </c>
      <c r="N283" s="4">
        <v>2.72</v>
      </c>
      <c r="O283" s="4">
        <v>895701</v>
      </c>
      <c r="P283" s="4">
        <v>108.27</v>
      </c>
      <c r="Q283" s="4">
        <v>0</v>
      </c>
      <c r="R283" s="4">
        <v>969.78</v>
      </c>
      <c r="S283" s="4">
        <v>0.1</v>
      </c>
      <c r="T283" s="4">
        <v>0.1</v>
      </c>
      <c r="U283" s="4">
        <v>0.02</v>
      </c>
    </row>
    <row r="284" spans="1:21" ht="12.95" customHeight="1" x14ac:dyDescent="0.2">
      <c r="A284" s="2" t="s">
        <v>2</v>
      </c>
      <c r="B284" s="2" t="s">
        <v>1103</v>
      </c>
      <c r="C284" s="2" t="s">
        <v>1104</v>
      </c>
      <c r="D284" s="2" t="s">
        <v>150</v>
      </c>
      <c r="E284" s="2" t="s">
        <v>300</v>
      </c>
      <c r="F284" s="2" t="s">
        <v>662</v>
      </c>
      <c r="G284" s="2" t="s">
        <v>365</v>
      </c>
      <c r="H284" s="2" t="s">
        <v>605</v>
      </c>
      <c r="I284" s="2" t="s">
        <v>371</v>
      </c>
      <c r="J284" s="2" t="s">
        <v>173</v>
      </c>
      <c r="K284" s="4">
        <v>3.83</v>
      </c>
      <c r="L284" s="2" t="s">
        <v>79</v>
      </c>
      <c r="M284" s="4">
        <v>7.05</v>
      </c>
      <c r="N284" s="4">
        <v>1.86</v>
      </c>
      <c r="O284" s="4">
        <v>571501.23</v>
      </c>
      <c r="P284" s="4">
        <v>122.4</v>
      </c>
      <c r="Q284" s="4">
        <v>0</v>
      </c>
      <c r="R284" s="4">
        <v>699.52</v>
      </c>
      <c r="S284" s="4">
        <v>0.1</v>
      </c>
      <c r="T284" s="4">
        <v>7.0000000000000007E-2</v>
      </c>
      <c r="U284" s="4">
        <v>0.02</v>
      </c>
    </row>
    <row r="285" spans="1:21" ht="12.95" customHeight="1" x14ac:dyDescent="0.2">
      <c r="A285" s="2" t="s">
        <v>2</v>
      </c>
      <c r="B285" s="2" t="s">
        <v>1105</v>
      </c>
      <c r="C285" s="2" t="s">
        <v>1106</v>
      </c>
      <c r="D285" s="2" t="s">
        <v>150</v>
      </c>
      <c r="E285" s="2" t="s">
        <v>300</v>
      </c>
      <c r="F285" s="2" t="s">
        <v>1107</v>
      </c>
      <c r="G285" s="2" t="s">
        <v>365</v>
      </c>
      <c r="H285" s="2" t="s">
        <v>605</v>
      </c>
      <c r="I285" s="2" t="s">
        <v>304</v>
      </c>
      <c r="J285" s="2" t="s">
        <v>392</v>
      </c>
      <c r="K285" s="4">
        <v>3.62</v>
      </c>
      <c r="L285" s="2" t="s">
        <v>79</v>
      </c>
      <c r="M285" s="4">
        <v>5.8</v>
      </c>
      <c r="N285" s="4">
        <v>4.41</v>
      </c>
      <c r="O285" s="4">
        <v>433699</v>
      </c>
      <c r="P285" s="4">
        <v>106.77</v>
      </c>
      <c r="Q285" s="4">
        <v>0</v>
      </c>
      <c r="R285" s="4">
        <v>463.06</v>
      </c>
      <c r="S285" s="4">
        <v>0.1</v>
      </c>
      <c r="T285" s="4">
        <v>0.05</v>
      </c>
      <c r="U285" s="4">
        <v>0.01</v>
      </c>
    </row>
    <row r="286" spans="1:21" ht="12.95" customHeight="1" x14ac:dyDescent="0.2">
      <c r="A286" s="2" t="s">
        <v>2</v>
      </c>
      <c r="B286" s="2" t="s">
        <v>1108</v>
      </c>
      <c r="C286" s="2" t="s">
        <v>1109</v>
      </c>
      <c r="D286" s="2" t="s">
        <v>150</v>
      </c>
      <c r="E286" s="2" t="s">
        <v>300</v>
      </c>
      <c r="F286" s="2" t="s">
        <v>666</v>
      </c>
      <c r="G286" s="2" t="s">
        <v>387</v>
      </c>
      <c r="H286" s="2" t="s">
        <v>605</v>
      </c>
      <c r="I286" s="2" t="s">
        <v>304</v>
      </c>
      <c r="J286" s="2" t="s">
        <v>222</v>
      </c>
      <c r="K286" s="4">
        <v>0.63</v>
      </c>
      <c r="L286" s="2" t="s">
        <v>79</v>
      </c>
      <c r="M286" s="4">
        <v>6.74</v>
      </c>
      <c r="N286" s="4">
        <v>0.94</v>
      </c>
      <c r="O286" s="4">
        <v>10930259.199999999</v>
      </c>
      <c r="P286" s="4">
        <v>105.5</v>
      </c>
      <c r="Q286" s="4">
        <v>0</v>
      </c>
      <c r="R286" s="4">
        <v>11531.42</v>
      </c>
      <c r="S286" s="4">
        <v>4.79</v>
      </c>
      <c r="T286" s="4">
        <v>1.19</v>
      </c>
      <c r="U286" s="4">
        <v>0.28999999999999998</v>
      </c>
    </row>
    <row r="287" spans="1:21" ht="12.95" customHeight="1" x14ac:dyDescent="0.2">
      <c r="A287" s="2" t="s">
        <v>2</v>
      </c>
      <c r="B287" s="2" t="s">
        <v>1110</v>
      </c>
      <c r="C287" s="2" t="s">
        <v>1111</v>
      </c>
      <c r="D287" s="2" t="s">
        <v>150</v>
      </c>
      <c r="E287" s="2" t="s">
        <v>300</v>
      </c>
      <c r="F287" s="2" t="s">
        <v>666</v>
      </c>
      <c r="G287" s="2" t="s">
        <v>387</v>
      </c>
      <c r="H287" s="2" t="s">
        <v>605</v>
      </c>
      <c r="I287" s="2" t="s">
        <v>304</v>
      </c>
      <c r="J287" s="2" t="s">
        <v>331</v>
      </c>
      <c r="K287" s="4">
        <v>5.8</v>
      </c>
      <c r="L287" s="2" t="s">
        <v>79</v>
      </c>
      <c r="M287" s="4">
        <v>3.55</v>
      </c>
      <c r="N287" s="4">
        <v>2.29</v>
      </c>
      <c r="O287" s="4">
        <v>292203</v>
      </c>
      <c r="P287" s="4">
        <v>108.28</v>
      </c>
      <c r="Q287" s="4">
        <v>0</v>
      </c>
      <c r="R287" s="4">
        <v>316.39999999999998</v>
      </c>
      <c r="S287" s="4">
        <v>0.1</v>
      </c>
      <c r="T287" s="4">
        <v>0.03</v>
      </c>
      <c r="U287" s="4">
        <v>0.01</v>
      </c>
    </row>
    <row r="288" spans="1:21" ht="12.95" customHeight="1" x14ac:dyDescent="0.2">
      <c r="A288" s="2" t="s">
        <v>2</v>
      </c>
      <c r="B288" s="2" t="s">
        <v>1112</v>
      </c>
      <c r="C288" s="2" t="s">
        <v>1113</v>
      </c>
      <c r="D288" s="2" t="s">
        <v>150</v>
      </c>
      <c r="E288" s="2" t="s">
        <v>300</v>
      </c>
      <c r="F288" s="2" t="s">
        <v>666</v>
      </c>
      <c r="G288" s="2" t="s">
        <v>387</v>
      </c>
      <c r="H288" s="2" t="s">
        <v>605</v>
      </c>
      <c r="I288" s="2" t="s">
        <v>304</v>
      </c>
      <c r="J288" s="2" t="s">
        <v>670</v>
      </c>
      <c r="K288" s="4">
        <v>4.2</v>
      </c>
      <c r="L288" s="2" t="s">
        <v>79</v>
      </c>
      <c r="M288" s="4">
        <v>4.1399999999999997</v>
      </c>
      <c r="N288" s="4">
        <v>1.75</v>
      </c>
      <c r="O288" s="4">
        <v>772883</v>
      </c>
      <c r="P288" s="4">
        <v>111.3</v>
      </c>
      <c r="Q288" s="4">
        <v>0</v>
      </c>
      <c r="R288" s="4">
        <v>860.22</v>
      </c>
      <c r="S288" s="4">
        <v>0.1</v>
      </c>
      <c r="T288" s="4">
        <v>0.09</v>
      </c>
      <c r="U288" s="4">
        <v>0.02</v>
      </c>
    </row>
    <row r="289" spans="1:21" ht="12.95" customHeight="1" x14ac:dyDescent="0.2">
      <c r="A289" s="2" t="s">
        <v>2</v>
      </c>
      <c r="B289" s="2" t="s">
        <v>1114</v>
      </c>
      <c r="C289" s="2" t="s">
        <v>1115</v>
      </c>
      <c r="D289" s="2" t="s">
        <v>150</v>
      </c>
      <c r="E289" s="2" t="s">
        <v>300</v>
      </c>
      <c r="F289" s="2" t="s">
        <v>676</v>
      </c>
      <c r="G289" s="2" t="s">
        <v>387</v>
      </c>
      <c r="H289" s="2" t="s">
        <v>605</v>
      </c>
      <c r="I289" s="2" t="s">
        <v>304</v>
      </c>
      <c r="J289" s="2" t="s">
        <v>1116</v>
      </c>
      <c r="K289" s="4">
        <v>0.24</v>
      </c>
      <c r="L289" s="2" t="s">
        <v>79</v>
      </c>
      <c r="M289" s="4">
        <v>5.5</v>
      </c>
      <c r="N289" s="4">
        <v>0.76</v>
      </c>
      <c r="O289" s="4">
        <v>91349</v>
      </c>
      <c r="P289" s="4">
        <v>102.54</v>
      </c>
      <c r="Q289" s="4">
        <v>0</v>
      </c>
      <c r="R289" s="4">
        <v>93.67</v>
      </c>
      <c r="S289" s="4">
        <v>0.08</v>
      </c>
      <c r="T289" s="4">
        <v>0.01</v>
      </c>
      <c r="U289" s="4">
        <v>0</v>
      </c>
    </row>
    <row r="290" spans="1:21" ht="12.95" customHeight="1" x14ac:dyDescent="0.2">
      <c r="A290" s="2" t="s">
        <v>2</v>
      </c>
      <c r="B290" s="2" t="s">
        <v>1117</v>
      </c>
      <c r="C290" s="2" t="s">
        <v>1118</v>
      </c>
      <c r="D290" s="2" t="s">
        <v>150</v>
      </c>
      <c r="E290" s="2" t="s">
        <v>300</v>
      </c>
      <c r="F290" s="2" t="s">
        <v>676</v>
      </c>
      <c r="G290" s="2" t="s">
        <v>387</v>
      </c>
      <c r="H290" s="2" t="s">
        <v>605</v>
      </c>
      <c r="I290" s="2" t="s">
        <v>304</v>
      </c>
      <c r="J290" s="2" t="s">
        <v>1119</v>
      </c>
      <c r="K290" s="4">
        <v>2.21</v>
      </c>
      <c r="L290" s="2" t="s">
        <v>79</v>
      </c>
      <c r="M290" s="4">
        <v>3.45</v>
      </c>
      <c r="N290" s="4">
        <v>0.88</v>
      </c>
      <c r="O290" s="4">
        <v>524998</v>
      </c>
      <c r="P290" s="4">
        <v>100.85</v>
      </c>
      <c r="Q290" s="4">
        <v>1.75</v>
      </c>
      <c r="R290" s="4">
        <v>531.21</v>
      </c>
      <c r="S290" s="4">
        <v>0.1</v>
      </c>
      <c r="T290" s="4">
        <v>0.05</v>
      </c>
      <c r="U290" s="4">
        <v>0.01</v>
      </c>
    </row>
    <row r="291" spans="1:21" ht="12.95" customHeight="1" x14ac:dyDescent="0.2">
      <c r="A291" s="2" t="s">
        <v>2</v>
      </c>
      <c r="B291" s="2" t="s">
        <v>1120</v>
      </c>
      <c r="C291" s="2" t="s">
        <v>1121</v>
      </c>
      <c r="D291" s="2" t="s">
        <v>150</v>
      </c>
      <c r="E291" s="2" t="s">
        <v>300</v>
      </c>
      <c r="F291" s="2" t="s">
        <v>1122</v>
      </c>
      <c r="G291" s="2" t="s">
        <v>365</v>
      </c>
      <c r="H291" s="2" t="s">
        <v>605</v>
      </c>
      <c r="I291" s="2" t="s">
        <v>304</v>
      </c>
      <c r="J291" s="2" t="s">
        <v>1123</v>
      </c>
      <c r="K291" s="4">
        <v>6.09</v>
      </c>
      <c r="L291" s="2" t="s">
        <v>79</v>
      </c>
      <c r="M291" s="4">
        <v>2.65</v>
      </c>
      <c r="N291" s="4">
        <v>2.72</v>
      </c>
      <c r="O291" s="4">
        <v>36645</v>
      </c>
      <c r="P291" s="4">
        <v>99.5</v>
      </c>
      <c r="Q291" s="4">
        <v>0</v>
      </c>
      <c r="R291" s="4">
        <v>36.46</v>
      </c>
      <c r="S291" s="4">
        <v>0.02</v>
      </c>
      <c r="T291" s="4">
        <v>0</v>
      </c>
      <c r="U291" s="4">
        <v>0</v>
      </c>
    </row>
    <row r="292" spans="1:21" ht="12.95" customHeight="1" x14ac:dyDescent="0.2">
      <c r="A292" s="2" t="s">
        <v>2</v>
      </c>
      <c r="B292" s="2" t="s">
        <v>1124</v>
      </c>
      <c r="C292" s="2" t="s">
        <v>1125</v>
      </c>
      <c r="D292" s="2" t="s">
        <v>150</v>
      </c>
      <c r="E292" s="2" t="s">
        <v>300</v>
      </c>
      <c r="F292" s="2" t="s">
        <v>1122</v>
      </c>
      <c r="G292" s="2" t="s">
        <v>365</v>
      </c>
      <c r="H292" s="2" t="s">
        <v>605</v>
      </c>
      <c r="I292" s="2" t="s">
        <v>371</v>
      </c>
      <c r="J292" s="2" t="s">
        <v>1126</v>
      </c>
      <c r="K292" s="4">
        <v>3.87</v>
      </c>
      <c r="L292" s="2" t="s">
        <v>79</v>
      </c>
      <c r="M292" s="4">
        <v>3.5</v>
      </c>
      <c r="N292" s="4">
        <v>1.82</v>
      </c>
      <c r="O292" s="4">
        <v>429580.21</v>
      </c>
      <c r="P292" s="4">
        <v>106.99</v>
      </c>
      <c r="Q292" s="4">
        <v>0</v>
      </c>
      <c r="R292" s="4">
        <v>459.61</v>
      </c>
      <c r="S292" s="4">
        <v>0.1</v>
      </c>
      <c r="T292" s="4">
        <v>0.05</v>
      </c>
      <c r="U292" s="4">
        <v>0.01</v>
      </c>
    </row>
    <row r="293" spans="1:21" ht="12.95" customHeight="1" x14ac:dyDescent="0.2">
      <c r="A293" s="2" t="s">
        <v>2</v>
      </c>
      <c r="B293" s="2" t="s">
        <v>1127</v>
      </c>
      <c r="C293" s="2" t="s">
        <v>1128</v>
      </c>
      <c r="D293" s="2" t="s">
        <v>150</v>
      </c>
      <c r="E293" s="2" t="s">
        <v>300</v>
      </c>
      <c r="F293" s="2" t="s">
        <v>1129</v>
      </c>
      <c r="G293" s="2" t="s">
        <v>365</v>
      </c>
      <c r="H293" s="2" t="s">
        <v>605</v>
      </c>
      <c r="I293" s="2" t="s">
        <v>371</v>
      </c>
      <c r="J293" s="2" t="s">
        <v>1130</v>
      </c>
      <c r="K293" s="4">
        <v>3.76</v>
      </c>
      <c r="L293" s="2" t="s">
        <v>79</v>
      </c>
      <c r="M293" s="4">
        <v>4.9000000000000004</v>
      </c>
      <c r="N293" s="4">
        <v>3.68</v>
      </c>
      <c r="O293" s="4">
        <v>6990002</v>
      </c>
      <c r="P293" s="4">
        <v>105.26</v>
      </c>
      <c r="Q293" s="4">
        <v>0</v>
      </c>
      <c r="R293" s="4">
        <v>7357.68</v>
      </c>
      <c r="S293" s="4">
        <v>2.5499999999999998</v>
      </c>
      <c r="T293" s="4">
        <v>0.76</v>
      </c>
      <c r="U293" s="4">
        <v>0.18</v>
      </c>
    </row>
    <row r="294" spans="1:21" ht="12.95" customHeight="1" x14ac:dyDescent="0.2">
      <c r="A294" s="2" t="s">
        <v>2</v>
      </c>
      <c r="B294" s="2" t="s">
        <v>1131</v>
      </c>
      <c r="C294" s="2" t="s">
        <v>1132</v>
      </c>
      <c r="D294" s="2" t="s">
        <v>150</v>
      </c>
      <c r="E294" s="2" t="s">
        <v>300</v>
      </c>
      <c r="F294" s="2" t="s">
        <v>1047</v>
      </c>
      <c r="G294" s="2" t="s">
        <v>387</v>
      </c>
      <c r="H294" s="2" t="s">
        <v>605</v>
      </c>
      <c r="I294" s="2" t="s">
        <v>371</v>
      </c>
      <c r="J294" s="2" t="s">
        <v>392</v>
      </c>
      <c r="K294" s="4">
        <v>3.28</v>
      </c>
      <c r="L294" s="2" t="s">
        <v>79</v>
      </c>
      <c r="M294" s="4">
        <v>2.4</v>
      </c>
      <c r="N294" s="4">
        <v>1.42</v>
      </c>
      <c r="O294" s="4">
        <v>403766.65</v>
      </c>
      <c r="P294" s="4">
        <v>103.49</v>
      </c>
      <c r="Q294" s="4">
        <v>0</v>
      </c>
      <c r="R294" s="4">
        <v>417.86</v>
      </c>
      <c r="S294" s="4">
        <v>0.1</v>
      </c>
      <c r="T294" s="4">
        <v>0.04</v>
      </c>
      <c r="U294" s="4">
        <v>0.01</v>
      </c>
    </row>
    <row r="295" spans="1:21" ht="12.95" customHeight="1" x14ac:dyDescent="0.2">
      <c r="A295" s="2" t="s">
        <v>2</v>
      </c>
      <c r="B295" s="2" t="s">
        <v>1133</v>
      </c>
      <c r="C295" s="2" t="s">
        <v>1134</v>
      </c>
      <c r="D295" s="2" t="s">
        <v>150</v>
      </c>
      <c r="E295" s="2" t="s">
        <v>300</v>
      </c>
      <c r="F295" s="2" t="s">
        <v>1135</v>
      </c>
      <c r="G295" s="2" t="s">
        <v>365</v>
      </c>
      <c r="H295" s="2" t="s">
        <v>605</v>
      </c>
      <c r="I295" s="2" t="s">
        <v>304</v>
      </c>
      <c r="J295" s="2" t="s">
        <v>1136</v>
      </c>
      <c r="K295" s="4">
        <v>2.6</v>
      </c>
      <c r="L295" s="2" t="s">
        <v>79</v>
      </c>
      <c r="M295" s="4">
        <v>5.0999999999999996</v>
      </c>
      <c r="N295" s="4">
        <v>2.27</v>
      </c>
      <c r="O295" s="4">
        <v>8536660</v>
      </c>
      <c r="P295" s="4">
        <v>107.36</v>
      </c>
      <c r="Q295" s="4">
        <v>217.81</v>
      </c>
      <c r="R295" s="4">
        <v>9382.77</v>
      </c>
      <c r="S295" s="4">
        <v>1.01</v>
      </c>
      <c r="T295" s="4">
        <v>0.97</v>
      </c>
      <c r="U295" s="4">
        <v>0.23</v>
      </c>
    </row>
    <row r="296" spans="1:21" ht="12.95" customHeight="1" x14ac:dyDescent="0.2">
      <c r="A296" s="2" t="s">
        <v>2</v>
      </c>
      <c r="B296" s="2" t="s">
        <v>1137</v>
      </c>
      <c r="C296" s="2" t="s">
        <v>1138</v>
      </c>
      <c r="D296" s="2" t="s">
        <v>150</v>
      </c>
      <c r="E296" s="2" t="s">
        <v>300</v>
      </c>
      <c r="F296" s="2" t="s">
        <v>692</v>
      </c>
      <c r="G296" s="2" t="s">
        <v>387</v>
      </c>
      <c r="H296" s="2" t="s">
        <v>605</v>
      </c>
      <c r="I296" s="2" t="s">
        <v>304</v>
      </c>
      <c r="J296" s="2" t="s">
        <v>228</v>
      </c>
      <c r="K296" s="4">
        <v>5.81</v>
      </c>
      <c r="L296" s="2" t="s">
        <v>79</v>
      </c>
      <c r="M296" s="4">
        <v>5.09</v>
      </c>
      <c r="N296" s="4">
        <v>2.17</v>
      </c>
      <c r="O296" s="4">
        <v>821795.68</v>
      </c>
      <c r="P296" s="4">
        <v>117</v>
      </c>
      <c r="Q296" s="4">
        <v>105.29</v>
      </c>
      <c r="R296" s="4">
        <v>992.66</v>
      </c>
      <c r="S296" s="4">
        <v>0.11</v>
      </c>
      <c r="T296" s="4">
        <v>0.1</v>
      </c>
      <c r="U296" s="4">
        <v>0.02</v>
      </c>
    </row>
    <row r="297" spans="1:21" ht="12.95" customHeight="1" x14ac:dyDescent="0.2">
      <c r="A297" s="2" t="s">
        <v>2</v>
      </c>
      <c r="B297" s="2" t="s">
        <v>1139</v>
      </c>
      <c r="C297" s="2" t="s">
        <v>1140</v>
      </c>
      <c r="D297" s="2" t="s">
        <v>150</v>
      </c>
      <c r="E297" s="2" t="s">
        <v>300</v>
      </c>
      <c r="F297" s="2" t="s">
        <v>1141</v>
      </c>
      <c r="G297" s="2" t="s">
        <v>478</v>
      </c>
      <c r="H297" s="2" t="s">
        <v>605</v>
      </c>
      <c r="I297" s="2" t="s">
        <v>304</v>
      </c>
      <c r="J297" s="2" t="s">
        <v>173</v>
      </c>
      <c r="K297" s="4">
        <v>4.22</v>
      </c>
      <c r="L297" s="2" t="s">
        <v>79</v>
      </c>
      <c r="M297" s="4">
        <v>3.35</v>
      </c>
      <c r="N297" s="4">
        <v>1.75</v>
      </c>
      <c r="O297" s="4">
        <v>591760.29</v>
      </c>
      <c r="P297" s="4">
        <v>106.7</v>
      </c>
      <c r="Q297" s="4">
        <v>76.45</v>
      </c>
      <c r="R297" s="4">
        <v>636.97</v>
      </c>
      <c r="S297" s="4">
        <v>0.11</v>
      </c>
      <c r="T297" s="4">
        <v>7.0000000000000007E-2</v>
      </c>
      <c r="U297" s="4">
        <v>0.01</v>
      </c>
    </row>
    <row r="298" spans="1:21" ht="12.95" customHeight="1" x14ac:dyDescent="0.2">
      <c r="A298" s="2" t="s">
        <v>2</v>
      </c>
      <c r="B298" s="2" t="s">
        <v>1142</v>
      </c>
      <c r="C298" s="2" t="s">
        <v>1143</v>
      </c>
      <c r="D298" s="2" t="s">
        <v>150</v>
      </c>
      <c r="E298" s="2" t="s">
        <v>300</v>
      </c>
      <c r="F298" s="2" t="s">
        <v>1144</v>
      </c>
      <c r="G298" s="2" t="s">
        <v>478</v>
      </c>
      <c r="H298" s="2" t="s">
        <v>699</v>
      </c>
      <c r="I298" s="2" t="s">
        <v>304</v>
      </c>
      <c r="J298" s="2" t="s">
        <v>1145</v>
      </c>
      <c r="K298" s="4">
        <v>0.74</v>
      </c>
      <c r="L298" s="2" t="s">
        <v>79</v>
      </c>
      <c r="M298" s="4">
        <v>6.3</v>
      </c>
      <c r="N298" s="4">
        <v>0.79</v>
      </c>
      <c r="O298" s="4">
        <v>183265.34</v>
      </c>
      <c r="P298" s="4">
        <v>105.67</v>
      </c>
      <c r="Q298" s="4">
        <v>0</v>
      </c>
      <c r="R298" s="4">
        <v>193.66</v>
      </c>
      <c r="S298" s="4">
        <v>0.1</v>
      </c>
      <c r="T298" s="4">
        <v>0.02</v>
      </c>
      <c r="U298" s="4">
        <v>0</v>
      </c>
    </row>
    <row r="299" spans="1:21" ht="12.95" customHeight="1" x14ac:dyDescent="0.2">
      <c r="A299" s="2" t="s">
        <v>2</v>
      </c>
      <c r="B299" s="2" t="s">
        <v>1146</v>
      </c>
      <c r="C299" s="2" t="s">
        <v>1147</v>
      </c>
      <c r="D299" s="2" t="s">
        <v>150</v>
      </c>
      <c r="E299" s="2" t="s">
        <v>300</v>
      </c>
      <c r="F299" s="2" t="s">
        <v>1144</v>
      </c>
      <c r="G299" s="2" t="s">
        <v>478</v>
      </c>
      <c r="H299" s="2" t="s">
        <v>699</v>
      </c>
      <c r="I299" s="2" t="s">
        <v>304</v>
      </c>
      <c r="J299" s="2" t="s">
        <v>173</v>
      </c>
      <c r="K299" s="4">
        <v>4.3099999999999996</v>
      </c>
      <c r="L299" s="2" t="s">
        <v>79</v>
      </c>
      <c r="M299" s="4">
        <v>4.75</v>
      </c>
      <c r="N299" s="4">
        <v>1.89</v>
      </c>
      <c r="O299" s="4">
        <v>490643</v>
      </c>
      <c r="P299" s="4">
        <v>113.87</v>
      </c>
      <c r="Q299" s="4">
        <v>0</v>
      </c>
      <c r="R299" s="4">
        <v>558.70000000000005</v>
      </c>
      <c r="S299" s="4">
        <v>0.1</v>
      </c>
      <c r="T299" s="4">
        <v>0.06</v>
      </c>
      <c r="U299" s="4">
        <v>0.01</v>
      </c>
    </row>
    <row r="300" spans="1:21" ht="12.95" customHeight="1" x14ac:dyDescent="0.2">
      <c r="A300" s="2" t="s">
        <v>2</v>
      </c>
      <c r="B300" s="2" t="s">
        <v>1148</v>
      </c>
      <c r="C300" s="2" t="s">
        <v>1149</v>
      </c>
      <c r="D300" s="2" t="s">
        <v>150</v>
      </c>
      <c r="E300" s="2" t="s">
        <v>300</v>
      </c>
      <c r="F300" s="2" t="s">
        <v>1150</v>
      </c>
      <c r="G300" s="2" t="s">
        <v>365</v>
      </c>
      <c r="H300" s="2" t="s">
        <v>699</v>
      </c>
      <c r="I300" s="2" t="s">
        <v>371</v>
      </c>
      <c r="J300" s="2" t="s">
        <v>1151</v>
      </c>
      <c r="K300" s="4">
        <v>5.37</v>
      </c>
      <c r="L300" s="2" t="s">
        <v>79</v>
      </c>
      <c r="M300" s="4">
        <v>3.95</v>
      </c>
      <c r="N300" s="4">
        <v>3.6</v>
      </c>
      <c r="O300" s="4">
        <v>13788713</v>
      </c>
      <c r="P300" s="4">
        <v>102</v>
      </c>
      <c r="Q300" s="4">
        <v>0</v>
      </c>
      <c r="R300" s="4">
        <v>14064.49</v>
      </c>
      <c r="S300" s="4">
        <v>2.23</v>
      </c>
      <c r="T300" s="4">
        <v>1.45</v>
      </c>
      <c r="U300" s="4">
        <v>0.35</v>
      </c>
    </row>
    <row r="301" spans="1:21" ht="12.95" customHeight="1" x14ac:dyDescent="0.2">
      <c r="A301" s="2" t="s">
        <v>2</v>
      </c>
      <c r="B301" s="2" t="s">
        <v>1152</v>
      </c>
      <c r="C301" s="2" t="s">
        <v>1153</v>
      </c>
      <c r="D301" s="2" t="s">
        <v>150</v>
      </c>
      <c r="E301" s="2" t="s">
        <v>300</v>
      </c>
      <c r="F301" s="2" t="s">
        <v>1150</v>
      </c>
      <c r="G301" s="2" t="s">
        <v>365</v>
      </c>
      <c r="H301" s="2" t="s">
        <v>699</v>
      </c>
      <c r="I301" s="2" t="s">
        <v>371</v>
      </c>
      <c r="J301" s="2" t="s">
        <v>392</v>
      </c>
      <c r="K301" s="4">
        <v>2.82</v>
      </c>
      <c r="L301" s="2" t="s">
        <v>79</v>
      </c>
      <c r="M301" s="4">
        <v>6.35</v>
      </c>
      <c r="N301" s="4">
        <v>4.47</v>
      </c>
      <c r="O301" s="4">
        <v>652305</v>
      </c>
      <c r="P301" s="4">
        <v>106.96</v>
      </c>
      <c r="Q301" s="4">
        <v>0</v>
      </c>
      <c r="R301" s="4">
        <v>697.71</v>
      </c>
      <c r="S301" s="4">
        <v>0.1</v>
      </c>
      <c r="T301" s="4">
        <v>7.0000000000000007E-2</v>
      </c>
      <c r="U301" s="4">
        <v>0.02</v>
      </c>
    </row>
    <row r="302" spans="1:21" ht="12.95" customHeight="1" x14ac:dyDescent="0.2">
      <c r="A302" s="2" t="s">
        <v>2</v>
      </c>
      <c r="B302" s="2" t="s">
        <v>1154</v>
      </c>
      <c r="C302" s="2" t="s">
        <v>1155</v>
      </c>
      <c r="D302" s="2" t="s">
        <v>150</v>
      </c>
      <c r="E302" s="2" t="s">
        <v>300</v>
      </c>
      <c r="F302" s="2" t="s">
        <v>702</v>
      </c>
      <c r="G302" s="2" t="s">
        <v>365</v>
      </c>
      <c r="H302" s="2" t="s">
        <v>699</v>
      </c>
      <c r="I302" s="2" t="s">
        <v>371</v>
      </c>
      <c r="J302" s="2" t="s">
        <v>173</v>
      </c>
      <c r="K302" s="4">
        <v>2.12</v>
      </c>
      <c r="L302" s="2" t="s">
        <v>79</v>
      </c>
      <c r="M302" s="4">
        <v>5</v>
      </c>
      <c r="N302" s="4">
        <v>1.6</v>
      </c>
      <c r="O302" s="4">
        <v>202813.5</v>
      </c>
      <c r="P302" s="4">
        <v>108.54</v>
      </c>
      <c r="Q302" s="4">
        <v>0</v>
      </c>
      <c r="R302" s="4">
        <v>220.13</v>
      </c>
      <c r="S302" s="4">
        <v>0.1</v>
      </c>
      <c r="T302" s="4">
        <v>0.02</v>
      </c>
      <c r="U302" s="4">
        <v>0.01</v>
      </c>
    </row>
    <row r="303" spans="1:21" ht="12.95" customHeight="1" x14ac:dyDescent="0.2">
      <c r="A303" s="2" t="s">
        <v>2</v>
      </c>
      <c r="B303" s="2" t="s">
        <v>1156</v>
      </c>
      <c r="C303" s="2" t="s">
        <v>1157</v>
      </c>
      <c r="D303" s="2" t="s">
        <v>150</v>
      </c>
      <c r="E303" s="2" t="s">
        <v>300</v>
      </c>
      <c r="F303" s="2" t="s">
        <v>1158</v>
      </c>
      <c r="G303" s="2" t="s">
        <v>634</v>
      </c>
      <c r="H303" s="2" t="s">
        <v>699</v>
      </c>
      <c r="I303" s="2" t="s">
        <v>304</v>
      </c>
      <c r="J303" s="2" t="s">
        <v>173</v>
      </c>
      <c r="K303" s="4">
        <v>0.9</v>
      </c>
      <c r="L303" s="2" t="s">
        <v>79</v>
      </c>
      <c r="M303" s="4">
        <v>2.7</v>
      </c>
      <c r="N303" s="4">
        <v>1.06</v>
      </c>
      <c r="O303" s="4">
        <v>316058.59000000003</v>
      </c>
      <c r="P303" s="4">
        <v>101.71</v>
      </c>
      <c r="Q303" s="4">
        <v>0</v>
      </c>
      <c r="R303" s="4">
        <v>321.45999999999998</v>
      </c>
      <c r="S303" s="4">
        <v>0.1</v>
      </c>
      <c r="T303" s="4">
        <v>0.03</v>
      </c>
      <c r="U303" s="4">
        <v>0.01</v>
      </c>
    </row>
    <row r="304" spans="1:21" ht="12.95" customHeight="1" x14ac:dyDescent="0.2">
      <c r="A304" s="2" t="s">
        <v>2</v>
      </c>
      <c r="B304" s="2" t="s">
        <v>1159</v>
      </c>
      <c r="C304" s="2" t="s">
        <v>1160</v>
      </c>
      <c r="D304" s="2" t="s">
        <v>150</v>
      </c>
      <c r="E304" s="2" t="s">
        <v>300</v>
      </c>
      <c r="F304" s="2" t="s">
        <v>1161</v>
      </c>
      <c r="G304" s="2" t="s">
        <v>365</v>
      </c>
      <c r="H304" s="2" t="s">
        <v>699</v>
      </c>
      <c r="I304" s="2" t="s">
        <v>371</v>
      </c>
      <c r="J304" s="2" t="s">
        <v>331</v>
      </c>
      <c r="K304" s="4">
        <v>3.21</v>
      </c>
      <c r="L304" s="2" t="s">
        <v>79</v>
      </c>
      <c r="M304" s="4">
        <v>3.9</v>
      </c>
      <c r="N304" s="4">
        <v>1.84</v>
      </c>
      <c r="O304" s="4">
        <v>332634.40000000002</v>
      </c>
      <c r="P304" s="4">
        <v>106.72</v>
      </c>
      <c r="Q304" s="4">
        <v>6.52</v>
      </c>
      <c r="R304" s="4">
        <v>361.51</v>
      </c>
      <c r="S304" s="4">
        <v>0.1</v>
      </c>
      <c r="T304" s="4">
        <v>0.04</v>
      </c>
      <c r="U304" s="4">
        <v>0.01</v>
      </c>
    </row>
    <row r="305" spans="1:21" ht="12.95" customHeight="1" x14ac:dyDescent="0.2">
      <c r="A305" s="2" t="s">
        <v>2</v>
      </c>
      <c r="B305" s="2" t="s">
        <v>1162</v>
      </c>
      <c r="C305" s="2" t="s">
        <v>1163</v>
      </c>
      <c r="D305" s="2" t="s">
        <v>150</v>
      </c>
      <c r="E305" s="2" t="s">
        <v>300</v>
      </c>
      <c r="F305" s="2" t="s">
        <v>716</v>
      </c>
      <c r="G305" s="2" t="s">
        <v>365</v>
      </c>
      <c r="H305" s="2" t="s">
        <v>699</v>
      </c>
      <c r="I305" s="2" t="s">
        <v>304</v>
      </c>
      <c r="J305" s="2" t="s">
        <v>173</v>
      </c>
      <c r="K305" s="4">
        <v>6.3</v>
      </c>
      <c r="L305" s="2" t="s">
        <v>79</v>
      </c>
      <c r="M305" s="4">
        <v>4.9000000000000004</v>
      </c>
      <c r="N305" s="4">
        <v>3</v>
      </c>
      <c r="O305" s="4">
        <v>543930.37</v>
      </c>
      <c r="P305" s="4">
        <v>112.45</v>
      </c>
      <c r="Q305" s="4">
        <v>24.8</v>
      </c>
      <c r="R305" s="4">
        <v>623.63</v>
      </c>
      <c r="S305" s="4">
        <v>0.1</v>
      </c>
      <c r="T305" s="4">
        <v>0.06</v>
      </c>
      <c r="U305" s="4">
        <v>0.01</v>
      </c>
    </row>
    <row r="306" spans="1:21" ht="12.95" customHeight="1" x14ac:dyDescent="0.2">
      <c r="A306" s="2" t="s">
        <v>2</v>
      </c>
      <c r="B306" s="2" t="s">
        <v>1164</v>
      </c>
      <c r="C306" s="2" t="s">
        <v>1165</v>
      </c>
      <c r="D306" s="2" t="s">
        <v>150</v>
      </c>
      <c r="E306" s="2" t="s">
        <v>300</v>
      </c>
      <c r="F306" s="2" t="s">
        <v>722</v>
      </c>
      <c r="G306" s="2" t="s">
        <v>365</v>
      </c>
      <c r="H306" s="2" t="s">
        <v>699</v>
      </c>
      <c r="I306" s="2" t="s">
        <v>304</v>
      </c>
      <c r="J306" s="2" t="s">
        <v>392</v>
      </c>
      <c r="K306" s="4">
        <v>5.71</v>
      </c>
      <c r="L306" s="2" t="s">
        <v>79</v>
      </c>
      <c r="M306" s="4">
        <v>4.3</v>
      </c>
      <c r="N306" s="4">
        <v>2.97</v>
      </c>
      <c r="O306" s="4">
        <v>257609</v>
      </c>
      <c r="P306" s="4">
        <v>108.82</v>
      </c>
      <c r="Q306" s="4">
        <v>0</v>
      </c>
      <c r="R306" s="4">
        <v>280.33</v>
      </c>
      <c r="S306" s="4">
        <v>0.1</v>
      </c>
      <c r="T306" s="4">
        <v>0.03</v>
      </c>
      <c r="U306" s="4">
        <v>0.01</v>
      </c>
    </row>
    <row r="307" spans="1:21" ht="12.95" customHeight="1" x14ac:dyDescent="0.2">
      <c r="A307" s="2" t="s">
        <v>2</v>
      </c>
      <c r="B307" s="2" t="s">
        <v>1166</v>
      </c>
      <c r="C307" s="2" t="s">
        <v>1167</v>
      </c>
      <c r="D307" s="2" t="s">
        <v>150</v>
      </c>
      <c r="E307" s="2" t="s">
        <v>300</v>
      </c>
      <c r="F307" s="2" t="s">
        <v>722</v>
      </c>
      <c r="G307" s="2" t="s">
        <v>365</v>
      </c>
      <c r="H307" s="2" t="s">
        <v>699</v>
      </c>
      <c r="I307" s="2" t="s">
        <v>304</v>
      </c>
      <c r="J307" s="2" t="s">
        <v>1168</v>
      </c>
      <c r="K307" s="4">
        <v>3.76</v>
      </c>
      <c r="L307" s="2" t="s">
        <v>79</v>
      </c>
      <c r="M307" s="4">
        <v>4.2</v>
      </c>
      <c r="N307" s="4">
        <v>2.33</v>
      </c>
      <c r="O307" s="4">
        <v>943848.36</v>
      </c>
      <c r="P307" s="4">
        <v>108.9</v>
      </c>
      <c r="Q307" s="4">
        <v>0</v>
      </c>
      <c r="R307" s="4">
        <v>1027.8499999999999</v>
      </c>
      <c r="S307" s="4">
        <v>0.1</v>
      </c>
      <c r="T307" s="4">
        <v>0.11</v>
      </c>
      <c r="U307" s="4">
        <v>0.03</v>
      </c>
    </row>
    <row r="308" spans="1:21" ht="12.95" customHeight="1" x14ac:dyDescent="0.2">
      <c r="A308" s="2" t="s">
        <v>2</v>
      </c>
      <c r="B308" s="2" t="s">
        <v>1169</v>
      </c>
      <c r="C308" s="2" t="s">
        <v>1170</v>
      </c>
      <c r="D308" s="2" t="s">
        <v>150</v>
      </c>
      <c r="E308" s="2" t="s">
        <v>300</v>
      </c>
      <c r="F308" s="2" t="s">
        <v>771</v>
      </c>
      <c r="G308" s="2" t="s">
        <v>609</v>
      </c>
      <c r="H308" s="2" t="s">
        <v>699</v>
      </c>
      <c r="I308" s="2" t="s">
        <v>304</v>
      </c>
      <c r="J308" s="2" t="s">
        <v>1171</v>
      </c>
      <c r="K308" s="4">
        <v>5.0199999999999996</v>
      </c>
      <c r="L308" s="2" t="s">
        <v>79</v>
      </c>
      <c r="M308" s="4">
        <v>4.3</v>
      </c>
      <c r="N308" s="4">
        <v>2.85</v>
      </c>
      <c r="O308" s="4">
        <v>30303904</v>
      </c>
      <c r="P308" s="4">
        <v>107.85</v>
      </c>
      <c r="Q308" s="4">
        <v>0</v>
      </c>
      <c r="R308" s="4">
        <v>32682.76</v>
      </c>
      <c r="S308" s="4">
        <v>0.93</v>
      </c>
      <c r="T308" s="4">
        <v>3.37</v>
      </c>
      <c r="U308" s="4">
        <v>0.81</v>
      </c>
    </row>
    <row r="309" spans="1:21" ht="12.95" customHeight="1" x14ac:dyDescent="0.2">
      <c r="A309" s="2" t="s">
        <v>2</v>
      </c>
      <c r="B309" s="2" t="s">
        <v>1172</v>
      </c>
      <c r="C309" s="2" t="s">
        <v>1173</v>
      </c>
      <c r="D309" s="2" t="s">
        <v>150</v>
      </c>
      <c r="E309" s="2" t="s">
        <v>300</v>
      </c>
      <c r="F309" s="2" t="s">
        <v>1174</v>
      </c>
      <c r="G309" s="2" t="s">
        <v>365</v>
      </c>
      <c r="H309" s="2" t="s">
        <v>699</v>
      </c>
      <c r="I309" s="2" t="s">
        <v>371</v>
      </c>
      <c r="J309" s="2" t="s">
        <v>331</v>
      </c>
      <c r="K309" s="4">
        <v>3.08</v>
      </c>
      <c r="L309" s="2" t="s">
        <v>79</v>
      </c>
      <c r="M309" s="4">
        <v>3.45</v>
      </c>
      <c r="N309" s="4">
        <v>1.69</v>
      </c>
      <c r="O309" s="4">
        <v>220354</v>
      </c>
      <c r="P309" s="4">
        <v>106.41</v>
      </c>
      <c r="Q309" s="4">
        <v>0</v>
      </c>
      <c r="R309" s="4">
        <v>234.48</v>
      </c>
      <c r="S309" s="4">
        <v>0.1</v>
      </c>
      <c r="T309" s="4">
        <v>0.02</v>
      </c>
      <c r="U309" s="4">
        <v>0.01</v>
      </c>
    </row>
    <row r="310" spans="1:21" ht="12.95" customHeight="1" x14ac:dyDescent="0.2">
      <c r="A310" s="2" t="s">
        <v>2</v>
      </c>
      <c r="B310" s="2" t="s">
        <v>1175</v>
      </c>
      <c r="C310" s="2" t="s">
        <v>1176</v>
      </c>
      <c r="D310" s="2" t="s">
        <v>150</v>
      </c>
      <c r="E310" s="2" t="s">
        <v>300</v>
      </c>
      <c r="F310" s="2" t="s">
        <v>1177</v>
      </c>
      <c r="G310" s="2" t="s">
        <v>365</v>
      </c>
      <c r="H310" s="2" t="s">
        <v>699</v>
      </c>
      <c r="I310" s="2" t="s">
        <v>371</v>
      </c>
      <c r="J310" s="2" t="s">
        <v>392</v>
      </c>
      <c r="K310" s="4">
        <v>4.22</v>
      </c>
      <c r="L310" s="2" t="s">
        <v>79</v>
      </c>
      <c r="M310" s="4">
        <v>3.85</v>
      </c>
      <c r="N310" s="4">
        <v>2.33</v>
      </c>
      <c r="O310" s="4">
        <v>216364</v>
      </c>
      <c r="P310" s="4">
        <v>107.69</v>
      </c>
      <c r="Q310" s="4">
        <v>0</v>
      </c>
      <c r="R310" s="4">
        <v>233</v>
      </c>
      <c r="S310" s="4">
        <v>0.1</v>
      </c>
      <c r="T310" s="4">
        <v>0.02</v>
      </c>
      <c r="U310" s="4">
        <v>0.01</v>
      </c>
    </row>
    <row r="311" spans="1:21" ht="12.95" customHeight="1" x14ac:dyDescent="0.2">
      <c r="A311" s="2" t="s">
        <v>2</v>
      </c>
      <c r="B311" s="2" t="s">
        <v>1178</v>
      </c>
      <c r="C311" s="2" t="s">
        <v>1179</v>
      </c>
      <c r="D311" s="2" t="s">
        <v>150</v>
      </c>
      <c r="E311" s="2" t="s">
        <v>300</v>
      </c>
      <c r="F311" s="2" t="s">
        <v>733</v>
      </c>
      <c r="G311" s="2" t="s">
        <v>609</v>
      </c>
      <c r="H311" s="2" t="s">
        <v>699</v>
      </c>
      <c r="I311" s="2" t="s">
        <v>304</v>
      </c>
      <c r="J311" s="2" t="s">
        <v>1180</v>
      </c>
      <c r="K311" s="4">
        <v>0.25</v>
      </c>
      <c r="L311" s="2" t="s">
        <v>79</v>
      </c>
      <c r="M311" s="4">
        <v>6</v>
      </c>
      <c r="N311" s="4">
        <v>0.73</v>
      </c>
      <c r="O311" s="4">
        <v>212928.52</v>
      </c>
      <c r="P311" s="4">
        <v>102.93</v>
      </c>
      <c r="Q311" s="4">
        <v>0</v>
      </c>
      <c r="R311" s="4">
        <v>219.17</v>
      </c>
      <c r="S311" s="4">
        <v>0.1</v>
      </c>
      <c r="T311" s="4">
        <v>0.02</v>
      </c>
      <c r="U311" s="4">
        <v>0.01</v>
      </c>
    </row>
    <row r="312" spans="1:21" ht="12.95" customHeight="1" x14ac:dyDescent="0.2">
      <c r="A312" s="2" t="s">
        <v>2</v>
      </c>
      <c r="B312" s="2" t="s">
        <v>1181</v>
      </c>
      <c r="C312" s="2" t="s">
        <v>1182</v>
      </c>
      <c r="D312" s="2" t="s">
        <v>150</v>
      </c>
      <c r="E312" s="2" t="s">
        <v>300</v>
      </c>
      <c r="F312" s="2" t="s">
        <v>733</v>
      </c>
      <c r="G312" s="2" t="s">
        <v>609</v>
      </c>
      <c r="H312" s="2" t="s">
        <v>699</v>
      </c>
      <c r="I312" s="2" t="s">
        <v>304</v>
      </c>
      <c r="J312" s="2" t="s">
        <v>331</v>
      </c>
      <c r="K312" s="4">
        <v>4.3</v>
      </c>
      <c r="L312" s="2" t="s">
        <v>79</v>
      </c>
      <c r="M312" s="4">
        <v>3.85</v>
      </c>
      <c r="N312" s="4">
        <v>2.1</v>
      </c>
      <c r="O312" s="4">
        <v>4662162</v>
      </c>
      <c r="P312" s="4">
        <v>110.04</v>
      </c>
      <c r="Q312" s="4">
        <v>0</v>
      </c>
      <c r="R312" s="4">
        <v>5130.24</v>
      </c>
      <c r="S312" s="4">
        <v>0.69</v>
      </c>
      <c r="T312" s="4">
        <v>0.53</v>
      </c>
      <c r="U312" s="4">
        <v>0.13</v>
      </c>
    </row>
    <row r="313" spans="1:21" ht="12.95" customHeight="1" x14ac:dyDescent="0.2">
      <c r="A313" s="2" t="s">
        <v>2</v>
      </c>
      <c r="B313" s="2" t="s">
        <v>1183</v>
      </c>
      <c r="C313" s="2" t="s">
        <v>1184</v>
      </c>
      <c r="D313" s="2" t="s">
        <v>150</v>
      </c>
      <c r="E313" s="2" t="s">
        <v>300</v>
      </c>
      <c r="F313" s="2" t="s">
        <v>737</v>
      </c>
      <c r="G313" s="2" t="s">
        <v>387</v>
      </c>
      <c r="H313" s="2" t="s">
        <v>699</v>
      </c>
      <c r="I313" s="2" t="s">
        <v>304</v>
      </c>
      <c r="J313" s="2" t="s">
        <v>738</v>
      </c>
      <c r="K313" s="4">
        <v>2.82</v>
      </c>
      <c r="L313" s="2" t="s">
        <v>79</v>
      </c>
      <c r="M313" s="4">
        <v>4</v>
      </c>
      <c r="N313" s="4">
        <v>2.23</v>
      </c>
      <c r="O313" s="4">
        <v>6319803.9400000004</v>
      </c>
      <c r="P313" s="4">
        <v>103.75</v>
      </c>
      <c r="Q313" s="4">
        <v>0</v>
      </c>
      <c r="R313" s="4">
        <v>6556.8</v>
      </c>
      <c r="S313" s="4">
        <v>1.06</v>
      </c>
      <c r="T313" s="4">
        <v>0.68</v>
      </c>
      <c r="U313" s="4">
        <v>0.16</v>
      </c>
    </row>
    <row r="314" spans="1:21" ht="12.95" customHeight="1" x14ac:dyDescent="0.2">
      <c r="A314" s="2" t="s">
        <v>2</v>
      </c>
      <c r="B314" s="2" t="s">
        <v>1185</v>
      </c>
      <c r="C314" s="2" t="s">
        <v>1186</v>
      </c>
      <c r="D314" s="2" t="s">
        <v>150</v>
      </c>
      <c r="E314" s="2" t="s">
        <v>300</v>
      </c>
      <c r="F314" s="2" t="s">
        <v>1187</v>
      </c>
      <c r="G314" s="2" t="s">
        <v>365</v>
      </c>
      <c r="H314" s="2" t="s">
        <v>699</v>
      </c>
      <c r="I314" s="2" t="s">
        <v>304</v>
      </c>
      <c r="J314" s="2" t="s">
        <v>331</v>
      </c>
      <c r="K314" s="4">
        <v>3.13</v>
      </c>
      <c r="L314" s="2" t="s">
        <v>79</v>
      </c>
      <c r="M314" s="4">
        <v>3.8</v>
      </c>
      <c r="N314" s="4">
        <v>1.54</v>
      </c>
      <c r="O314" s="4">
        <v>267090.99</v>
      </c>
      <c r="P314" s="4">
        <v>107.03</v>
      </c>
      <c r="Q314" s="4">
        <v>42.73</v>
      </c>
      <c r="R314" s="4">
        <v>288.37</v>
      </c>
      <c r="S314" s="4">
        <v>0.11</v>
      </c>
      <c r="T314" s="4">
        <v>0.03</v>
      </c>
      <c r="U314" s="4">
        <v>0.01</v>
      </c>
    </row>
    <row r="315" spans="1:21" ht="12.95" customHeight="1" x14ac:dyDescent="0.2">
      <c r="A315" s="2" t="s">
        <v>2</v>
      </c>
      <c r="B315" s="2" t="s">
        <v>1188</v>
      </c>
      <c r="C315" s="2" t="s">
        <v>1189</v>
      </c>
      <c r="D315" s="2" t="s">
        <v>150</v>
      </c>
      <c r="E315" s="2" t="s">
        <v>300</v>
      </c>
      <c r="F315" s="2" t="s">
        <v>745</v>
      </c>
      <c r="G315" s="2" t="s">
        <v>365</v>
      </c>
      <c r="H315" s="2" t="s">
        <v>699</v>
      </c>
      <c r="I315" s="2" t="s">
        <v>304</v>
      </c>
      <c r="J315" s="2" t="s">
        <v>173</v>
      </c>
      <c r="K315" s="4">
        <v>3.44</v>
      </c>
      <c r="L315" s="2" t="s">
        <v>79</v>
      </c>
      <c r="M315" s="4">
        <v>5.74</v>
      </c>
      <c r="N315" s="4">
        <v>1.72</v>
      </c>
      <c r="O315" s="4">
        <v>198268.42</v>
      </c>
      <c r="P315" s="4">
        <v>114.08</v>
      </c>
      <c r="Q315" s="4">
        <v>5.72</v>
      </c>
      <c r="R315" s="4">
        <v>231.9</v>
      </c>
      <c r="S315" s="4">
        <v>0.1</v>
      </c>
      <c r="T315" s="4">
        <v>0.02</v>
      </c>
      <c r="U315" s="4">
        <v>0.01</v>
      </c>
    </row>
    <row r="316" spans="1:21" ht="12.95" customHeight="1" x14ac:dyDescent="0.2">
      <c r="A316" s="2" t="s">
        <v>2</v>
      </c>
      <c r="B316" s="2" t="s">
        <v>1190</v>
      </c>
      <c r="C316" s="2" t="s">
        <v>1191</v>
      </c>
      <c r="D316" s="2" t="s">
        <v>150</v>
      </c>
      <c r="E316" s="2" t="s">
        <v>300</v>
      </c>
      <c r="F316" s="2" t="s">
        <v>1192</v>
      </c>
      <c r="G316" s="2" t="s">
        <v>365</v>
      </c>
      <c r="H316" s="2" t="s">
        <v>699</v>
      </c>
      <c r="I316" s="2" t="s">
        <v>371</v>
      </c>
      <c r="J316" s="2" t="s">
        <v>392</v>
      </c>
      <c r="K316" s="4">
        <v>3.95</v>
      </c>
      <c r="L316" s="2" t="s">
        <v>79</v>
      </c>
      <c r="M316" s="4">
        <v>3.35</v>
      </c>
      <c r="N316" s="4">
        <v>1.89</v>
      </c>
      <c r="O316" s="4">
        <v>331231</v>
      </c>
      <c r="P316" s="4">
        <v>105.8</v>
      </c>
      <c r="Q316" s="4">
        <v>5.57</v>
      </c>
      <c r="R316" s="4">
        <v>356.01</v>
      </c>
      <c r="S316" s="4">
        <v>0.11</v>
      </c>
      <c r="T316" s="4">
        <v>0.04</v>
      </c>
      <c r="U316" s="4">
        <v>0.01</v>
      </c>
    </row>
    <row r="317" spans="1:21" ht="12.95" customHeight="1" x14ac:dyDescent="0.2">
      <c r="A317" s="2" t="s">
        <v>2</v>
      </c>
      <c r="B317" s="2" t="s">
        <v>1193</v>
      </c>
      <c r="C317" s="2" t="s">
        <v>1194</v>
      </c>
      <c r="D317" s="2" t="s">
        <v>150</v>
      </c>
      <c r="E317" s="2" t="s">
        <v>300</v>
      </c>
      <c r="F317" s="2" t="s">
        <v>762</v>
      </c>
      <c r="G317" s="2" t="s">
        <v>365</v>
      </c>
      <c r="H317" s="2" t="s">
        <v>699</v>
      </c>
      <c r="I317" s="2" t="s">
        <v>304</v>
      </c>
      <c r="J317" s="2" t="s">
        <v>173</v>
      </c>
      <c r="K317" s="4">
        <v>4.2699999999999996</v>
      </c>
      <c r="L317" s="2" t="s">
        <v>79</v>
      </c>
      <c r="M317" s="4">
        <v>3.7</v>
      </c>
      <c r="N317" s="4">
        <v>1.63</v>
      </c>
      <c r="O317" s="4">
        <v>2602055.5099999998</v>
      </c>
      <c r="P317" s="4">
        <v>109.85</v>
      </c>
      <c r="Q317" s="4">
        <v>0</v>
      </c>
      <c r="R317" s="4">
        <v>2858.36</v>
      </c>
      <c r="S317" s="4">
        <v>1.05</v>
      </c>
      <c r="T317" s="4">
        <v>0.28999999999999998</v>
      </c>
      <c r="U317" s="4">
        <v>7.0000000000000007E-2</v>
      </c>
    </row>
    <row r="318" spans="1:21" ht="12.95" customHeight="1" x14ac:dyDescent="0.2">
      <c r="A318" s="2" t="s">
        <v>2</v>
      </c>
      <c r="B318" s="2" t="s">
        <v>1195</v>
      </c>
      <c r="C318" s="2" t="s">
        <v>1196</v>
      </c>
      <c r="D318" s="2" t="s">
        <v>150</v>
      </c>
      <c r="E318" s="2" t="s">
        <v>300</v>
      </c>
      <c r="F318" s="2" t="s">
        <v>1197</v>
      </c>
      <c r="G318" s="2" t="s">
        <v>365</v>
      </c>
      <c r="H318" s="2" t="s">
        <v>699</v>
      </c>
      <c r="I318" s="2" t="s">
        <v>304</v>
      </c>
      <c r="J318" s="2" t="s">
        <v>173</v>
      </c>
      <c r="K318" s="4">
        <v>2.98</v>
      </c>
      <c r="L318" s="2" t="s">
        <v>79</v>
      </c>
      <c r="M318" s="4">
        <v>3.46</v>
      </c>
      <c r="N318" s="4">
        <v>1.84</v>
      </c>
      <c r="O318" s="4">
        <v>202628.43</v>
      </c>
      <c r="P318" s="4">
        <v>106.55</v>
      </c>
      <c r="Q318" s="4">
        <v>0</v>
      </c>
      <c r="R318" s="4">
        <v>215.9</v>
      </c>
      <c r="S318" s="4">
        <v>0.1</v>
      </c>
      <c r="T318" s="4">
        <v>0.02</v>
      </c>
      <c r="U318" s="4">
        <v>0.01</v>
      </c>
    </row>
    <row r="319" spans="1:21" ht="12.95" customHeight="1" x14ac:dyDescent="0.2">
      <c r="A319" s="2" t="s">
        <v>2</v>
      </c>
      <c r="B319" s="2" t="s">
        <v>1198</v>
      </c>
      <c r="C319" s="2" t="s">
        <v>1199</v>
      </c>
      <c r="D319" s="2" t="s">
        <v>150</v>
      </c>
      <c r="E319" s="2" t="s">
        <v>300</v>
      </c>
      <c r="F319" s="2" t="s">
        <v>1200</v>
      </c>
      <c r="G319" s="2" t="s">
        <v>365</v>
      </c>
      <c r="H319" s="2" t="s">
        <v>699</v>
      </c>
      <c r="I319" s="2" t="s">
        <v>304</v>
      </c>
      <c r="J319" s="2" t="s">
        <v>1201</v>
      </c>
      <c r="K319" s="4">
        <v>3.03</v>
      </c>
      <c r="L319" s="2" t="s">
        <v>79</v>
      </c>
      <c r="M319" s="4">
        <v>6.4</v>
      </c>
      <c r="N319" s="4">
        <v>4.4000000000000004</v>
      </c>
      <c r="O319" s="4">
        <v>348452.65</v>
      </c>
      <c r="P319" s="4">
        <v>107.6</v>
      </c>
      <c r="Q319" s="4">
        <v>0</v>
      </c>
      <c r="R319" s="4">
        <v>374.94</v>
      </c>
      <c r="S319" s="4">
        <v>0.11</v>
      </c>
      <c r="T319" s="4">
        <v>0.04</v>
      </c>
      <c r="U319" s="4">
        <v>0.01</v>
      </c>
    </row>
    <row r="320" spans="1:21" ht="12.95" customHeight="1" x14ac:dyDescent="0.2">
      <c r="A320" s="2" t="s">
        <v>2</v>
      </c>
      <c r="B320" s="2" t="s">
        <v>1202</v>
      </c>
      <c r="C320" s="2" t="s">
        <v>1203</v>
      </c>
      <c r="D320" s="2" t="s">
        <v>150</v>
      </c>
      <c r="E320" s="2" t="s">
        <v>300</v>
      </c>
      <c r="F320" s="2" t="s">
        <v>1204</v>
      </c>
      <c r="G320" s="2" t="s">
        <v>365</v>
      </c>
      <c r="H320" s="2" t="s">
        <v>699</v>
      </c>
      <c r="I320" s="2" t="s">
        <v>304</v>
      </c>
      <c r="J320" s="2" t="s">
        <v>1205</v>
      </c>
      <c r="K320" s="4">
        <v>2.87</v>
      </c>
      <c r="L320" s="2" t="s">
        <v>79</v>
      </c>
      <c r="M320" s="4">
        <v>6.9</v>
      </c>
      <c r="N320" s="4">
        <v>2.97</v>
      </c>
      <c r="O320" s="4">
        <v>589113</v>
      </c>
      <c r="P320" s="4">
        <v>113.5</v>
      </c>
      <c r="Q320" s="4">
        <v>0</v>
      </c>
      <c r="R320" s="4">
        <v>668.64</v>
      </c>
      <c r="S320" s="4">
        <v>0.16</v>
      </c>
      <c r="T320" s="4">
        <v>7.0000000000000007E-2</v>
      </c>
      <c r="U320" s="4">
        <v>0.02</v>
      </c>
    </row>
    <row r="321" spans="1:21" ht="12.95" customHeight="1" x14ac:dyDescent="0.2">
      <c r="A321" s="2" t="s">
        <v>2</v>
      </c>
      <c r="B321" s="2" t="s">
        <v>1206</v>
      </c>
      <c r="C321" s="2" t="s">
        <v>1207</v>
      </c>
      <c r="D321" s="2" t="s">
        <v>150</v>
      </c>
      <c r="E321" s="2" t="s">
        <v>300</v>
      </c>
      <c r="F321" s="2" t="s">
        <v>1204</v>
      </c>
      <c r="G321" s="2" t="s">
        <v>365</v>
      </c>
      <c r="H321" s="2" t="s">
        <v>699</v>
      </c>
      <c r="I321" s="2" t="s">
        <v>304</v>
      </c>
      <c r="J321" s="2" t="s">
        <v>1208</v>
      </c>
      <c r="K321" s="4">
        <v>4.76</v>
      </c>
      <c r="L321" s="2" t="s">
        <v>79</v>
      </c>
      <c r="M321" s="4">
        <v>5.15</v>
      </c>
      <c r="N321" s="4">
        <v>4.0599999999999996</v>
      </c>
      <c r="O321" s="4">
        <v>328636</v>
      </c>
      <c r="P321" s="4">
        <v>104.96</v>
      </c>
      <c r="Q321" s="4">
        <v>8.51</v>
      </c>
      <c r="R321" s="4">
        <v>353.44</v>
      </c>
      <c r="S321" s="4">
        <v>0.1</v>
      </c>
      <c r="T321" s="4">
        <v>0.04</v>
      </c>
      <c r="U321" s="4">
        <v>0.01</v>
      </c>
    </row>
    <row r="322" spans="1:21" ht="12.95" customHeight="1" x14ac:dyDescent="0.2">
      <c r="A322" s="2" t="s">
        <v>2</v>
      </c>
      <c r="B322" s="2" t="s">
        <v>1209</v>
      </c>
      <c r="C322" s="2" t="s">
        <v>1210</v>
      </c>
      <c r="D322" s="2" t="s">
        <v>150</v>
      </c>
      <c r="E322" s="2" t="s">
        <v>300</v>
      </c>
      <c r="F322" s="2" t="s">
        <v>1211</v>
      </c>
      <c r="G322" s="2" t="s">
        <v>634</v>
      </c>
      <c r="H322" s="2" t="s">
        <v>699</v>
      </c>
      <c r="I322" s="2" t="s">
        <v>304</v>
      </c>
      <c r="J322" s="2" t="s">
        <v>392</v>
      </c>
      <c r="K322" s="4">
        <v>1.36</v>
      </c>
      <c r="L322" s="2" t="s">
        <v>79</v>
      </c>
      <c r="M322" s="4">
        <v>1.4</v>
      </c>
      <c r="N322" s="4">
        <v>1.27</v>
      </c>
      <c r="O322" s="4">
        <v>219405</v>
      </c>
      <c r="P322" s="4">
        <v>100.11</v>
      </c>
      <c r="Q322" s="4">
        <v>0.77</v>
      </c>
      <c r="R322" s="4">
        <v>220.41</v>
      </c>
      <c r="S322" s="4">
        <v>0.08</v>
      </c>
      <c r="T322" s="4">
        <v>0.02</v>
      </c>
      <c r="U322" s="4">
        <v>0.01</v>
      </c>
    </row>
    <row r="323" spans="1:21" ht="12.95" customHeight="1" x14ac:dyDescent="0.2">
      <c r="A323" s="2" t="s">
        <v>2</v>
      </c>
      <c r="B323" s="2" t="s">
        <v>1212</v>
      </c>
      <c r="C323" s="2" t="s">
        <v>1213</v>
      </c>
      <c r="D323" s="2" t="s">
        <v>150</v>
      </c>
      <c r="E323" s="2" t="s">
        <v>300</v>
      </c>
      <c r="F323" s="2" t="s">
        <v>771</v>
      </c>
      <c r="G323" s="2" t="s">
        <v>609</v>
      </c>
      <c r="H323" s="2" t="s">
        <v>699</v>
      </c>
      <c r="I323" s="2" t="s">
        <v>371</v>
      </c>
      <c r="J323" s="2" t="s">
        <v>1214</v>
      </c>
      <c r="K323" s="4">
        <v>0.04</v>
      </c>
      <c r="L323" s="2" t="s">
        <v>79</v>
      </c>
      <c r="M323" s="4">
        <v>8.5</v>
      </c>
      <c r="N323" s="4">
        <v>0.88</v>
      </c>
      <c r="O323" s="4">
        <v>2664666.39</v>
      </c>
      <c r="P323" s="4">
        <v>104.2</v>
      </c>
      <c r="Q323" s="4">
        <v>0</v>
      </c>
      <c r="R323" s="4">
        <v>2776.58</v>
      </c>
      <c r="S323" s="4">
        <v>0.98</v>
      </c>
      <c r="T323" s="4">
        <v>0.28999999999999998</v>
      </c>
      <c r="U323" s="4">
        <v>7.0000000000000007E-2</v>
      </c>
    </row>
    <row r="324" spans="1:21" ht="12.95" customHeight="1" x14ac:dyDescent="0.2">
      <c r="A324" s="2" t="s">
        <v>2</v>
      </c>
      <c r="B324" s="2" t="s">
        <v>1215</v>
      </c>
      <c r="C324" s="2" t="s">
        <v>1216</v>
      </c>
      <c r="D324" s="2" t="s">
        <v>150</v>
      </c>
      <c r="E324" s="2" t="s">
        <v>300</v>
      </c>
      <c r="F324" s="2" t="s">
        <v>771</v>
      </c>
      <c r="G324" s="2" t="s">
        <v>609</v>
      </c>
      <c r="H324" s="2" t="s">
        <v>699</v>
      </c>
      <c r="I324" s="2" t="s">
        <v>371</v>
      </c>
      <c r="J324" s="2" t="s">
        <v>1217</v>
      </c>
      <c r="K324" s="4">
        <v>0.76</v>
      </c>
      <c r="L324" s="2" t="s">
        <v>79</v>
      </c>
      <c r="M324" s="4">
        <v>8.5</v>
      </c>
      <c r="N324" s="4">
        <v>0.84</v>
      </c>
      <c r="O324" s="4">
        <v>432685</v>
      </c>
      <c r="P324" s="4">
        <v>107.68</v>
      </c>
      <c r="Q324" s="4">
        <v>0</v>
      </c>
      <c r="R324" s="4">
        <v>465.92</v>
      </c>
      <c r="S324" s="4">
        <v>0.1</v>
      </c>
      <c r="T324" s="4">
        <v>0.05</v>
      </c>
      <c r="U324" s="4">
        <v>0.01</v>
      </c>
    </row>
    <row r="325" spans="1:21" ht="12.95" customHeight="1" x14ac:dyDescent="0.2">
      <c r="A325" s="2" t="s">
        <v>2</v>
      </c>
      <c r="B325" s="2" t="s">
        <v>1218</v>
      </c>
      <c r="C325" s="2" t="s">
        <v>1219</v>
      </c>
      <c r="D325" s="2" t="s">
        <v>150</v>
      </c>
      <c r="E325" s="2" t="s">
        <v>300</v>
      </c>
      <c r="F325" s="2" t="s">
        <v>1220</v>
      </c>
      <c r="G325" s="2" t="s">
        <v>365</v>
      </c>
      <c r="H325" s="2" t="s">
        <v>699</v>
      </c>
      <c r="I325" s="2" t="s">
        <v>304</v>
      </c>
      <c r="J325" s="2" t="s">
        <v>1221</v>
      </c>
      <c r="K325" s="4">
        <v>1.77</v>
      </c>
      <c r="L325" s="2" t="s">
        <v>79</v>
      </c>
      <c r="M325" s="4">
        <v>6</v>
      </c>
      <c r="N325" s="4">
        <v>2.17</v>
      </c>
      <c r="O325" s="4">
        <v>1565572.11</v>
      </c>
      <c r="P325" s="4">
        <v>109.94</v>
      </c>
      <c r="Q325" s="4">
        <v>0</v>
      </c>
      <c r="R325" s="4">
        <v>1721.19</v>
      </c>
      <c r="S325" s="4">
        <v>0.62</v>
      </c>
      <c r="T325" s="4">
        <v>0.18</v>
      </c>
      <c r="U325" s="4">
        <v>0.04</v>
      </c>
    </row>
    <row r="326" spans="1:21" ht="12.95" customHeight="1" x14ac:dyDescent="0.2">
      <c r="A326" s="2" t="s">
        <v>2</v>
      </c>
      <c r="B326" s="2" t="s">
        <v>1222</v>
      </c>
      <c r="C326" s="2" t="s">
        <v>1223</v>
      </c>
      <c r="D326" s="2" t="s">
        <v>150</v>
      </c>
      <c r="E326" s="2" t="s">
        <v>300</v>
      </c>
      <c r="F326" s="2" t="s">
        <v>1220</v>
      </c>
      <c r="G326" s="2" t="s">
        <v>365</v>
      </c>
      <c r="H326" s="2" t="s">
        <v>699</v>
      </c>
      <c r="I326" s="2" t="s">
        <v>304</v>
      </c>
      <c r="J326" s="2" t="s">
        <v>1224</v>
      </c>
      <c r="K326" s="4">
        <v>5</v>
      </c>
      <c r="L326" s="2" t="s">
        <v>79</v>
      </c>
      <c r="M326" s="4">
        <v>5.0999999999999996</v>
      </c>
      <c r="N326" s="4">
        <v>5</v>
      </c>
      <c r="O326" s="4">
        <v>1648419</v>
      </c>
      <c r="P326" s="4">
        <v>100.7</v>
      </c>
      <c r="Q326" s="4">
        <v>93.4</v>
      </c>
      <c r="R326" s="4">
        <v>1753.36</v>
      </c>
      <c r="S326" s="4">
        <v>0.61</v>
      </c>
      <c r="T326" s="4">
        <v>0.18</v>
      </c>
      <c r="U326" s="4">
        <v>0.04</v>
      </c>
    </row>
    <row r="327" spans="1:21" ht="12.95" customHeight="1" x14ac:dyDescent="0.2">
      <c r="A327" s="2" t="s">
        <v>2</v>
      </c>
      <c r="B327" s="2" t="s">
        <v>1225</v>
      </c>
      <c r="C327" s="2" t="s">
        <v>1226</v>
      </c>
      <c r="D327" s="2" t="s">
        <v>150</v>
      </c>
      <c r="E327" s="2" t="s">
        <v>300</v>
      </c>
      <c r="F327" s="2" t="s">
        <v>783</v>
      </c>
      <c r="G327" s="2" t="s">
        <v>784</v>
      </c>
      <c r="H327" s="2" t="s">
        <v>699</v>
      </c>
      <c r="I327" s="2" t="s">
        <v>304</v>
      </c>
      <c r="J327" s="2" t="s">
        <v>173</v>
      </c>
      <c r="K327" s="4">
        <v>2.79</v>
      </c>
      <c r="L327" s="2" t="s">
        <v>79</v>
      </c>
      <c r="M327" s="4">
        <v>3.4</v>
      </c>
      <c r="N327" s="4">
        <v>3.4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</row>
    <row r="328" spans="1:21" ht="12.95" customHeight="1" x14ac:dyDescent="0.2">
      <c r="A328" s="2" t="s">
        <v>2</v>
      </c>
      <c r="B328" s="2" t="s">
        <v>1227</v>
      </c>
      <c r="C328" s="2" t="s">
        <v>1228</v>
      </c>
      <c r="D328" s="2" t="s">
        <v>150</v>
      </c>
      <c r="E328" s="2" t="s">
        <v>300</v>
      </c>
      <c r="F328" s="2" t="s">
        <v>641</v>
      </c>
      <c r="G328" s="2" t="s">
        <v>387</v>
      </c>
      <c r="H328" s="2" t="s">
        <v>699</v>
      </c>
      <c r="I328" s="2" t="s">
        <v>371</v>
      </c>
      <c r="J328" s="2" t="s">
        <v>173</v>
      </c>
      <c r="K328" s="4">
        <v>1.25</v>
      </c>
      <c r="L328" s="2" t="s">
        <v>79</v>
      </c>
      <c r="M328" s="4">
        <v>5.75</v>
      </c>
      <c r="N328" s="4">
        <v>0.91</v>
      </c>
      <c r="O328" s="4">
        <v>244183.7</v>
      </c>
      <c r="P328" s="4">
        <v>106.53</v>
      </c>
      <c r="Q328" s="4">
        <v>0</v>
      </c>
      <c r="R328" s="4">
        <v>260.13</v>
      </c>
      <c r="S328" s="4">
        <v>0.1</v>
      </c>
      <c r="T328" s="4">
        <v>0.03</v>
      </c>
      <c r="U328" s="4">
        <v>0.01</v>
      </c>
    </row>
    <row r="329" spans="1:21" ht="12.95" customHeight="1" x14ac:dyDescent="0.2">
      <c r="A329" s="2" t="s">
        <v>2</v>
      </c>
      <c r="B329" s="2" t="s">
        <v>1229</v>
      </c>
      <c r="C329" s="2" t="s">
        <v>1230</v>
      </c>
      <c r="D329" s="2" t="s">
        <v>150</v>
      </c>
      <c r="E329" s="2" t="s">
        <v>300</v>
      </c>
      <c r="F329" s="2" t="s">
        <v>791</v>
      </c>
      <c r="G329" s="2" t="s">
        <v>365</v>
      </c>
      <c r="H329" s="2" t="s">
        <v>699</v>
      </c>
      <c r="I329" s="2" t="s">
        <v>371</v>
      </c>
      <c r="J329" s="2" t="s">
        <v>1231</v>
      </c>
      <c r="K329" s="4">
        <v>4.54</v>
      </c>
      <c r="L329" s="2" t="s">
        <v>79</v>
      </c>
      <c r="M329" s="4">
        <v>5.98</v>
      </c>
      <c r="N329" s="4">
        <v>2.2599999999999998</v>
      </c>
      <c r="O329" s="4">
        <v>552587.49</v>
      </c>
      <c r="P329" s="4">
        <v>118.65</v>
      </c>
      <c r="Q329" s="4">
        <v>17.3</v>
      </c>
      <c r="R329" s="4">
        <v>672.94</v>
      </c>
      <c r="S329" s="4">
        <v>0.1</v>
      </c>
      <c r="T329" s="4">
        <v>7.0000000000000007E-2</v>
      </c>
      <c r="U329" s="4">
        <v>0.02</v>
      </c>
    </row>
    <row r="330" spans="1:21" ht="12.95" customHeight="1" x14ac:dyDescent="0.2">
      <c r="A330" s="2" t="s">
        <v>2</v>
      </c>
      <c r="B330" s="2" t="s">
        <v>1232</v>
      </c>
      <c r="C330" s="2" t="s">
        <v>1233</v>
      </c>
      <c r="D330" s="2" t="s">
        <v>150</v>
      </c>
      <c r="E330" s="2" t="s">
        <v>300</v>
      </c>
      <c r="F330" s="2" t="s">
        <v>816</v>
      </c>
      <c r="G330" s="2" t="s">
        <v>387</v>
      </c>
      <c r="H330" s="2" t="s">
        <v>802</v>
      </c>
      <c r="I330" s="2" t="s">
        <v>371</v>
      </c>
      <c r="J330" s="2" t="s">
        <v>331</v>
      </c>
      <c r="K330" s="4">
        <v>2.95</v>
      </c>
      <c r="L330" s="2" t="s">
        <v>79</v>
      </c>
      <c r="M330" s="4">
        <v>3</v>
      </c>
      <c r="N330" s="4">
        <v>2.48</v>
      </c>
      <c r="O330" s="4">
        <v>462254.75</v>
      </c>
      <c r="P330" s="4">
        <v>101.85</v>
      </c>
      <c r="Q330" s="4">
        <v>0</v>
      </c>
      <c r="R330" s="4">
        <v>470.81</v>
      </c>
      <c r="S330" s="4">
        <v>0.1</v>
      </c>
      <c r="T330" s="4">
        <v>0.05</v>
      </c>
      <c r="U330" s="4">
        <v>0.01</v>
      </c>
    </row>
    <row r="331" spans="1:21" ht="12.95" customHeight="1" x14ac:dyDescent="0.2">
      <c r="A331" s="2" t="s">
        <v>2</v>
      </c>
      <c r="B331" s="2" t="s">
        <v>1234</v>
      </c>
      <c r="C331" s="2" t="s">
        <v>1235</v>
      </c>
      <c r="D331" s="2" t="s">
        <v>150</v>
      </c>
      <c r="E331" s="2" t="s">
        <v>300</v>
      </c>
      <c r="F331" s="2" t="s">
        <v>816</v>
      </c>
      <c r="G331" s="2" t="s">
        <v>387</v>
      </c>
      <c r="H331" s="2" t="s">
        <v>802</v>
      </c>
      <c r="I331" s="2" t="s">
        <v>371</v>
      </c>
      <c r="J331" s="2" t="s">
        <v>1236</v>
      </c>
      <c r="K331" s="4">
        <v>2.04</v>
      </c>
      <c r="L331" s="2" t="s">
        <v>79</v>
      </c>
      <c r="M331" s="4">
        <v>3.3</v>
      </c>
      <c r="N331" s="4">
        <v>2.0499999999999998</v>
      </c>
      <c r="O331" s="4">
        <v>9392108.7400000002</v>
      </c>
      <c r="P331" s="4">
        <v>102.92</v>
      </c>
      <c r="Q331" s="4">
        <v>0</v>
      </c>
      <c r="R331" s="4">
        <v>9666.36</v>
      </c>
      <c r="S331" s="4">
        <v>1.45</v>
      </c>
      <c r="T331" s="4">
        <v>1</v>
      </c>
      <c r="U331" s="4">
        <v>0.24</v>
      </c>
    </row>
    <row r="332" spans="1:21" ht="12.95" customHeight="1" x14ac:dyDescent="0.2">
      <c r="A332" s="2" t="s">
        <v>2</v>
      </c>
      <c r="B332" s="2" t="s">
        <v>1237</v>
      </c>
      <c r="C332" s="2" t="s">
        <v>1238</v>
      </c>
      <c r="D332" s="2" t="s">
        <v>150</v>
      </c>
      <c r="E332" s="2" t="s">
        <v>300</v>
      </c>
      <c r="F332" s="2" t="s">
        <v>1239</v>
      </c>
      <c r="G332" s="2" t="s">
        <v>921</v>
      </c>
      <c r="H332" s="2" t="s">
        <v>802</v>
      </c>
      <c r="I332" s="2" t="s">
        <v>304</v>
      </c>
      <c r="J332" s="2" t="s">
        <v>726</v>
      </c>
      <c r="K332" s="4">
        <v>4.12</v>
      </c>
      <c r="L332" s="2" t="s">
        <v>79</v>
      </c>
      <c r="M332" s="4">
        <v>3.44</v>
      </c>
      <c r="N332" s="4">
        <v>2.42</v>
      </c>
      <c r="O332" s="4">
        <v>39000</v>
      </c>
      <c r="P332" s="4">
        <v>105.18</v>
      </c>
      <c r="Q332" s="4">
        <v>0</v>
      </c>
      <c r="R332" s="4">
        <v>41.02</v>
      </c>
      <c r="S332" s="4">
        <v>0.03</v>
      </c>
      <c r="T332" s="4">
        <v>0</v>
      </c>
      <c r="U332" s="4">
        <v>0</v>
      </c>
    </row>
    <row r="333" spans="1:21" ht="12.95" customHeight="1" x14ac:dyDescent="0.2">
      <c r="A333" s="2" t="s">
        <v>2</v>
      </c>
      <c r="B333" s="2" t="s">
        <v>1240</v>
      </c>
      <c r="C333" s="2" t="s">
        <v>1241</v>
      </c>
      <c r="D333" s="2" t="s">
        <v>150</v>
      </c>
      <c r="E333" s="2" t="s">
        <v>300</v>
      </c>
      <c r="F333" s="2" t="s">
        <v>1242</v>
      </c>
      <c r="G333" s="2" t="s">
        <v>365</v>
      </c>
      <c r="H333" s="2" t="s">
        <v>802</v>
      </c>
      <c r="I333" s="2" t="s">
        <v>371</v>
      </c>
      <c r="J333" s="2" t="s">
        <v>392</v>
      </c>
      <c r="K333" s="4">
        <v>3.27</v>
      </c>
      <c r="L333" s="2" t="s">
        <v>79</v>
      </c>
      <c r="M333" s="4">
        <v>3.75</v>
      </c>
      <c r="N333" s="4">
        <v>3.93</v>
      </c>
      <c r="O333" s="4">
        <v>261946</v>
      </c>
      <c r="P333" s="4">
        <v>101.17</v>
      </c>
      <c r="Q333" s="4">
        <v>0</v>
      </c>
      <c r="R333" s="4">
        <v>265.01</v>
      </c>
      <c r="S333" s="4">
        <v>0.1</v>
      </c>
      <c r="T333" s="4">
        <v>0.03</v>
      </c>
      <c r="U333" s="4">
        <v>0.01</v>
      </c>
    </row>
    <row r="334" spans="1:21" ht="12.95" customHeight="1" x14ac:dyDescent="0.2">
      <c r="A334" s="2" t="s">
        <v>2</v>
      </c>
      <c r="B334" s="2" t="s">
        <v>1243</v>
      </c>
      <c r="C334" s="2" t="s">
        <v>1244</v>
      </c>
      <c r="D334" s="2" t="s">
        <v>150</v>
      </c>
      <c r="E334" s="2" t="s">
        <v>300</v>
      </c>
      <c r="F334" s="2" t="s">
        <v>1242</v>
      </c>
      <c r="G334" s="2" t="s">
        <v>365</v>
      </c>
      <c r="H334" s="2" t="s">
        <v>802</v>
      </c>
      <c r="I334" s="2" t="s">
        <v>371</v>
      </c>
      <c r="J334" s="2" t="s">
        <v>642</v>
      </c>
      <c r="K334" s="4">
        <v>2.0099999999999998</v>
      </c>
      <c r="L334" s="2" t="s">
        <v>79</v>
      </c>
      <c r="M334" s="4">
        <v>8.9</v>
      </c>
      <c r="N334" s="4">
        <v>5.0199999999999996</v>
      </c>
      <c r="O334" s="4">
        <v>4818214</v>
      </c>
      <c r="P334" s="4">
        <v>108.72</v>
      </c>
      <c r="Q334" s="4">
        <v>0</v>
      </c>
      <c r="R334" s="4">
        <v>5238.3599999999997</v>
      </c>
      <c r="S334" s="4">
        <v>1.76</v>
      </c>
      <c r="T334" s="4">
        <v>0.54</v>
      </c>
      <c r="U334" s="4">
        <v>0.13</v>
      </c>
    </row>
    <row r="335" spans="1:21" ht="12.95" customHeight="1" x14ac:dyDescent="0.2">
      <c r="A335" s="2" t="s">
        <v>2</v>
      </c>
      <c r="B335" s="2" t="s">
        <v>1245</v>
      </c>
      <c r="C335" s="2" t="s">
        <v>1246</v>
      </c>
      <c r="D335" s="2" t="s">
        <v>150</v>
      </c>
      <c r="E335" s="2" t="s">
        <v>300</v>
      </c>
      <c r="F335" s="2" t="s">
        <v>1247</v>
      </c>
      <c r="G335" s="2" t="s">
        <v>365</v>
      </c>
      <c r="H335" s="2" t="s">
        <v>802</v>
      </c>
      <c r="I335" s="2" t="s">
        <v>371</v>
      </c>
      <c r="J335" s="2" t="s">
        <v>1248</v>
      </c>
      <c r="K335" s="4">
        <v>1.64</v>
      </c>
      <c r="L335" s="2" t="s">
        <v>79</v>
      </c>
      <c r="M335" s="4">
        <v>4.5</v>
      </c>
      <c r="N335" s="4">
        <v>14.95</v>
      </c>
      <c r="O335" s="4">
        <v>1622392</v>
      </c>
      <c r="P335" s="4">
        <v>87.01</v>
      </c>
      <c r="Q335" s="4">
        <v>0</v>
      </c>
      <c r="R335" s="4">
        <v>1411.64</v>
      </c>
      <c r="S335" s="4">
        <v>0.15</v>
      </c>
      <c r="T335" s="4">
        <v>0.15</v>
      </c>
      <c r="U335" s="4">
        <v>0.04</v>
      </c>
    </row>
    <row r="336" spans="1:21" ht="12.95" customHeight="1" x14ac:dyDescent="0.2">
      <c r="A336" s="2" t="s">
        <v>2</v>
      </c>
      <c r="B336" s="2" t="s">
        <v>1249</v>
      </c>
      <c r="C336" s="2" t="s">
        <v>1250</v>
      </c>
      <c r="D336" s="2" t="s">
        <v>150</v>
      </c>
      <c r="E336" s="2" t="s">
        <v>300</v>
      </c>
      <c r="F336" s="2" t="s">
        <v>1247</v>
      </c>
      <c r="G336" s="2" t="s">
        <v>365</v>
      </c>
      <c r="H336" s="2" t="s">
        <v>802</v>
      </c>
      <c r="I336" s="2" t="s">
        <v>371</v>
      </c>
      <c r="J336" s="2" t="s">
        <v>1052</v>
      </c>
      <c r="K336" s="4">
        <v>3.27</v>
      </c>
      <c r="L336" s="2" t="s">
        <v>79</v>
      </c>
      <c r="M336" s="4">
        <v>6.1</v>
      </c>
      <c r="N336" s="4">
        <v>13.66</v>
      </c>
      <c r="O336" s="4">
        <v>586449</v>
      </c>
      <c r="P336" s="4">
        <v>81.510000000000005</v>
      </c>
      <c r="Q336" s="4">
        <v>0</v>
      </c>
      <c r="R336" s="4">
        <v>478.01</v>
      </c>
      <c r="S336" s="4">
        <v>0.1</v>
      </c>
      <c r="T336" s="4">
        <v>0.05</v>
      </c>
      <c r="U336" s="4">
        <v>0.01</v>
      </c>
    </row>
    <row r="337" spans="1:21" ht="12.95" customHeight="1" x14ac:dyDescent="0.2">
      <c r="A337" s="2" t="s">
        <v>2</v>
      </c>
      <c r="B337" s="2" t="s">
        <v>1251</v>
      </c>
      <c r="C337" s="2" t="s">
        <v>1252</v>
      </c>
      <c r="D337" s="2" t="s">
        <v>150</v>
      </c>
      <c r="E337" s="2" t="s">
        <v>300</v>
      </c>
      <c r="F337" s="2" t="s">
        <v>837</v>
      </c>
      <c r="G337" s="2" t="s">
        <v>365</v>
      </c>
      <c r="H337" s="2" t="s">
        <v>802</v>
      </c>
      <c r="I337" s="2" t="s">
        <v>304</v>
      </c>
      <c r="J337" s="2" t="s">
        <v>173</v>
      </c>
      <c r="K337" s="4">
        <v>3.27</v>
      </c>
      <c r="L337" s="2" t="s">
        <v>79</v>
      </c>
      <c r="M337" s="4">
        <v>4.2</v>
      </c>
      <c r="N337" s="4">
        <v>2</v>
      </c>
      <c r="O337" s="4">
        <v>365831.75</v>
      </c>
      <c r="P337" s="4">
        <v>108.4</v>
      </c>
      <c r="Q337" s="4">
        <v>0</v>
      </c>
      <c r="R337" s="4">
        <v>396.56</v>
      </c>
      <c r="S337" s="4">
        <v>0.1</v>
      </c>
      <c r="T337" s="4">
        <v>0.04</v>
      </c>
      <c r="U337" s="4">
        <v>0.01</v>
      </c>
    </row>
    <row r="338" spans="1:21" ht="12.95" customHeight="1" x14ac:dyDescent="0.2">
      <c r="A338" s="2" t="s">
        <v>2</v>
      </c>
      <c r="B338" s="2" t="s">
        <v>1253</v>
      </c>
      <c r="C338" s="2" t="s">
        <v>1254</v>
      </c>
      <c r="D338" s="2" t="s">
        <v>150</v>
      </c>
      <c r="E338" s="2" t="s">
        <v>300</v>
      </c>
      <c r="F338" s="2" t="s">
        <v>840</v>
      </c>
      <c r="G338" s="2" t="s">
        <v>445</v>
      </c>
      <c r="H338" s="2" t="s">
        <v>802</v>
      </c>
      <c r="I338" s="2" t="s">
        <v>304</v>
      </c>
      <c r="J338" s="2" t="s">
        <v>173</v>
      </c>
      <c r="K338" s="4">
        <v>2.33</v>
      </c>
      <c r="L338" s="2" t="s">
        <v>79</v>
      </c>
      <c r="M338" s="4">
        <v>6</v>
      </c>
      <c r="N338" s="4">
        <v>1.41</v>
      </c>
      <c r="O338" s="4">
        <v>646585.59999999998</v>
      </c>
      <c r="P338" s="4">
        <v>112.64</v>
      </c>
      <c r="Q338" s="4">
        <v>0</v>
      </c>
      <c r="R338" s="4">
        <v>728.31</v>
      </c>
      <c r="S338" s="4">
        <v>0.11</v>
      </c>
      <c r="T338" s="4">
        <v>0.08</v>
      </c>
      <c r="U338" s="4">
        <v>0.02</v>
      </c>
    </row>
    <row r="339" spans="1:21" ht="12.95" customHeight="1" x14ac:dyDescent="0.2">
      <c r="A339" s="2" t="s">
        <v>2</v>
      </c>
      <c r="B339" s="2" t="s">
        <v>1255</v>
      </c>
      <c r="C339" s="2" t="s">
        <v>1256</v>
      </c>
      <c r="D339" s="2" t="s">
        <v>150</v>
      </c>
      <c r="E339" s="2" t="s">
        <v>300</v>
      </c>
      <c r="F339" s="2" t="s">
        <v>840</v>
      </c>
      <c r="G339" s="2" t="s">
        <v>445</v>
      </c>
      <c r="H339" s="2" t="s">
        <v>802</v>
      </c>
      <c r="I339" s="2" t="s">
        <v>304</v>
      </c>
      <c r="J339" s="2" t="s">
        <v>1257</v>
      </c>
      <c r="K339" s="4">
        <v>4.45</v>
      </c>
      <c r="L339" s="2" t="s">
        <v>79</v>
      </c>
      <c r="M339" s="4">
        <v>5.9</v>
      </c>
      <c r="N339" s="4">
        <v>2.25</v>
      </c>
      <c r="O339" s="4">
        <v>6387386</v>
      </c>
      <c r="P339" s="4">
        <v>118.73</v>
      </c>
      <c r="Q339" s="4">
        <v>0</v>
      </c>
      <c r="R339" s="4">
        <v>7583.74</v>
      </c>
      <c r="S339" s="4">
        <v>0.9</v>
      </c>
      <c r="T339" s="4">
        <v>0.78</v>
      </c>
      <c r="U339" s="4">
        <v>0.19</v>
      </c>
    </row>
    <row r="340" spans="1:21" ht="12.95" customHeight="1" x14ac:dyDescent="0.2">
      <c r="A340" s="2" t="s">
        <v>2</v>
      </c>
      <c r="B340" s="2" t="s">
        <v>1258</v>
      </c>
      <c r="C340" s="2" t="s">
        <v>1259</v>
      </c>
      <c r="D340" s="2" t="s">
        <v>150</v>
      </c>
      <c r="E340" s="2" t="s">
        <v>300</v>
      </c>
      <c r="F340" s="2" t="s">
        <v>1260</v>
      </c>
      <c r="G340" s="2" t="s">
        <v>365</v>
      </c>
      <c r="H340" s="2" t="s">
        <v>802</v>
      </c>
      <c r="I340" s="2" t="s">
        <v>304</v>
      </c>
      <c r="J340" s="2" t="s">
        <v>392</v>
      </c>
      <c r="K340" s="4">
        <v>3.56</v>
      </c>
      <c r="L340" s="2" t="s">
        <v>79</v>
      </c>
      <c r="M340" s="4">
        <v>5.75</v>
      </c>
      <c r="N340" s="4">
        <v>5.96</v>
      </c>
      <c r="O340" s="4">
        <v>4439736</v>
      </c>
      <c r="P340" s="4">
        <v>99.3</v>
      </c>
      <c r="Q340" s="4">
        <v>125.94</v>
      </c>
      <c r="R340" s="4">
        <v>4534.6000000000004</v>
      </c>
      <c r="S340" s="4">
        <v>1.49</v>
      </c>
      <c r="T340" s="4">
        <v>0.47</v>
      </c>
      <c r="U340" s="4">
        <v>0.11</v>
      </c>
    </row>
    <row r="341" spans="1:21" ht="12.95" customHeight="1" x14ac:dyDescent="0.2">
      <c r="A341" s="2" t="s">
        <v>2</v>
      </c>
      <c r="B341" s="2" t="s">
        <v>1261</v>
      </c>
      <c r="C341" s="2" t="s">
        <v>1262</v>
      </c>
      <c r="D341" s="2" t="s">
        <v>150</v>
      </c>
      <c r="E341" s="2" t="s">
        <v>300</v>
      </c>
      <c r="F341" s="2" t="s">
        <v>1260</v>
      </c>
      <c r="G341" s="2" t="s">
        <v>365</v>
      </c>
      <c r="H341" s="2" t="s">
        <v>802</v>
      </c>
      <c r="I341" s="2" t="s">
        <v>304</v>
      </c>
      <c r="J341" s="2" t="s">
        <v>1263</v>
      </c>
      <c r="K341" s="4">
        <v>2.2999999999999998</v>
      </c>
      <c r="L341" s="2" t="s">
        <v>79</v>
      </c>
      <c r="M341" s="4">
        <v>7.75</v>
      </c>
      <c r="N341" s="4">
        <v>5.07</v>
      </c>
      <c r="O341" s="4">
        <v>333339</v>
      </c>
      <c r="P341" s="4">
        <v>105.92</v>
      </c>
      <c r="Q341" s="4">
        <v>12.99</v>
      </c>
      <c r="R341" s="4">
        <v>366.06</v>
      </c>
      <c r="S341" s="4">
        <v>0.1</v>
      </c>
      <c r="T341" s="4">
        <v>0.04</v>
      </c>
      <c r="U341" s="4">
        <v>0.01</v>
      </c>
    </row>
    <row r="342" spans="1:21" ht="12.95" customHeight="1" x14ac:dyDescent="0.2">
      <c r="A342" s="2" t="s">
        <v>2</v>
      </c>
      <c r="B342" s="2" t="s">
        <v>1264</v>
      </c>
      <c r="C342" s="2" t="s">
        <v>1265</v>
      </c>
      <c r="D342" s="2" t="s">
        <v>150</v>
      </c>
      <c r="E342" s="2" t="s">
        <v>300</v>
      </c>
      <c r="F342" s="2" t="s">
        <v>846</v>
      </c>
      <c r="G342" s="2" t="s">
        <v>365</v>
      </c>
      <c r="H342" s="2" t="s">
        <v>802</v>
      </c>
      <c r="I342" s="2" t="s">
        <v>304</v>
      </c>
      <c r="J342" s="2" t="s">
        <v>1266</v>
      </c>
      <c r="K342" s="4">
        <v>4.88</v>
      </c>
      <c r="L342" s="2" t="s">
        <v>79</v>
      </c>
      <c r="M342" s="4">
        <v>6.9</v>
      </c>
      <c r="N342" s="4">
        <v>6.15</v>
      </c>
      <c r="O342" s="4">
        <v>3642278</v>
      </c>
      <c r="P342" s="4">
        <v>106.36</v>
      </c>
      <c r="Q342" s="4">
        <v>0</v>
      </c>
      <c r="R342" s="4">
        <v>3873.93</v>
      </c>
      <c r="S342" s="4">
        <v>0.79</v>
      </c>
      <c r="T342" s="4">
        <v>0.4</v>
      </c>
      <c r="U342" s="4">
        <v>0.1</v>
      </c>
    </row>
    <row r="343" spans="1:21" ht="12.95" customHeight="1" x14ac:dyDescent="0.2">
      <c r="A343" s="2" t="s">
        <v>2</v>
      </c>
      <c r="B343" s="2" t="s">
        <v>1267</v>
      </c>
      <c r="C343" s="2" t="s">
        <v>1268</v>
      </c>
      <c r="D343" s="2" t="s">
        <v>150</v>
      </c>
      <c r="E343" s="2" t="s">
        <v>300</v>
      </c>
      <c r="F343" s="2" t="s">
        <v>1269</v>
      </c>
      <c r="G343" s="2" t="s">
        <v>445</v>
      </c>
      <c r="H343" s="2" t="s">
        <v>802</v>
      </c>
      <c r="I343" s="2" t="s">
        <v>371</v>
      </c>
      <c r="J343" s="2" t="s">
        <v>392</v>
      </c>
      <c r="K343" s="4">
        <v>4.32</v>
      </c>
      <c r="L343" s="2" t="s">
        <v>79</v>
      </c>
      <c r="M343" s="4">
        <v>2.95</v>
      </c>
      <c r="N343" s="4">
        <v>2.0099999999999998</v>
      </c>
      <c r="O343" s="4">
        <v>226578</v>
      </c>
      <c r="P343" s="4">
        <v>105.5</v>
      </c>
      <c r="Q343" s="4">
        <v>0</v>
      </c>
      <c r="R343" s="4">
        <v>239.04</v>
      </c>
      <c r="S343" s="4">
        <v>0.1</v>
      </c>
      <c r="T343" s="4">
        <v>0.02</v>
      </c>
      <c r="U343" s="4">
        <v>0.01</v>
      </c>
    </row>
    <row r="344" spans="1:21" ht="12.95" customHeight="1" x14ac:dyDescent="0.2">
      <c r="A344" s="2" t="s">
        <v>2</v>
      </c>
      <c r="B344" s="2" t="s">
        <v>1270</v>
      </c>
      <c r="C344" s="2" t="s">
        <v>1271</v>
      </c>
      <c r="D344" s="2" t="s">
        <v>150</v>
      </c>
      <c r="E344" s="2" t="s">
        <v>300</v>
      </c>
      <c r="F344" s="2" t="s">
        <v>1269</v>
      </c>
      <c r="G344" s="2" t="s">
        <v>445</v>
      </c>
      <c r="H344" s="2" t="s">
        <v>802</v>
      </c>
      <c r="I344" s="2" t="s">
        <v>371</v>
      </c>
      <c r="J344" s="2" t="s">
        <v>173</v>
      </c>
      <c r="K344" s="4">
        <v>3.05</v>
      </c>
      <c r="L344" s="2" t="s">
        <v>79</v>
      </c>
      <c r="M344" s="4">
        <v>4.55</v>
      </c>
      <c r="N344" s="4">
        <v>1.53</v>
      </c>
      <c r="O344" s="4">
        <v>343491.72</v>
      </c>
      <c r="P344" s="4">
        <v>110.76</v>
      </c>
      <c r="Q344" s="4">
        <v>0</v>
      </c>
      <c r="R344" s="4">
        <v>380.45</v>
      </c>
      <c r="S344" s="4">
        <v>0.1</v>
      </c>
      <c r="T344" s="4">
        <v>0.04</v>
      </c>
      <c r="U344" s="4">
        <v>0.01</v>
      </c>
    </row>
    <row r="345" spans="1:21" ht="12.95" customHeight="1" x14ac:dyDescent="0.2">
      <c r="A345" s="2" t="s">
        <v>2</v>
      </c>
      <c r="B345" s="2" t="s">
        <v>1272</v>
      </c>
      <c r="C345" s="2" t="s">
        <v>1273</v>
      </c>
      <c r="D345" s="2" t="s">
        <v>150</v>
      </c>
      <c r="E345" s="2" t="s">
        <v>300</v>
      </c>
      <c r="F345" s="2" t="s">
        <v>1274</v>
      </c>
      <c r="G345" s="2" t="s">
        <v>365</v>
      </c>
      <c r="H345" s="2" t="s">
        <v>802</v>
      </c>
      <c r="I345" s="2" t="s">
        <v>371</v>
      </c>
      <c r="J345" s="2" t="s">
        <v>173</v>
      </c>
      <c r="K345" s="4">
        <v>4.6500000000000004</v>
      </c>
      <c r="L345" s="2" t="s">
        <v>79</v>
      </c>
      <c r="M345" s="4">
        <v>4.5999999999999996</v>
      </c>
      <c r="N345" s="4">
        <v>4.5999999999999996</v>
      </c>
      <c r="O345" s="4">
        <v>253405</v>
      </c>
      <c r="P345" s="4">
        <v>99.65</v>
      </c>
      <c r="Q345" s="4">
        <v>18.649999999999999</v>
      </c>
      <c r="R345" s="4">
        <v>258.44</v>
      </c>
      <c r="S345" s="4">
        <v>0.1</v>
      </c>
      <c r="T345" s="4">
        <v>0.03</v>
      </c>
      <c r="U345" s="4">
        <v>0.01</v>
      </c>
    </row>
    <row r="346" spans="1:21" ht="12.95" customHeight="1" x14ac:dyDescent="0.2">
      <c r="A346" s="2" t="s">
        <v>2</v>
      </c>
      <c r="B346" s="2" t="s">
        <v>1275</v>
      </c>
      <c r="C346" s="2" t="s">
        <v>1276</v>
      </c>
      <c r="D346" s="2" t="s">
        <v>150</v>
      </c>
      <c r="E346" s="2" t="s">
        <v>300</v>
      </c>
      <c r="F346" s="2" t="s">
        <v>853</v>
      </c>
      <c r="G346" s="2" t="s">
        <v>365</v>
      </c>
      <c r="H346" s="2" t="s">
        <v>802</v>
      </c>
      <c r="I346" s="2" t="s">
        <v>304</v>
      </c>
      <c r="J346" s="2" t="s">
        <v>1277</v>
      </c>
      <c r="K346" s="4">
        <v>2.36</v>
      </c>
      <c r="L346" s="2" t="s">
        <v>79</v>
      </c>
      <c r="M346" s="4">
        <v>5.6</v>
      </c>
      <c r="N346" s="4">
        <v>2.2799999999999998</v>
      </c>
      <c r="O346" s="4">
        <v>212748</v>
      </c>
      <c r="P346" s="4">
        <v>108.05</v>
      </c>
      <c r="Q346" s="4">
        <v>2.99</v>
      </c>
      <c r="R346" s="4">
        <v>232.87</v>
      </c>
      <c r="S346" s="4">
        <v>0.1</v>
      </c>
      <c r="T346" s="4">
        <v>0.02</v>
      </c>
      <c r="U346" s="4">
        <v>0.01</v>
      </c>
    </row>
    <row r="347" spans="1:21" ht="12.95" customHeight="1" x14ac:dyDescent="0.2">
      <c r="A347" s="2" t="s">
        <v>2</v>
      </c>
      <c r="B347" s="2" t="s">
        <v>1278</v>
      </c>
      <c r="C347" s="2" t="s">
        <v>1279</v>
      </c>
      <c r="D347" s="2" t="s">
        <v>150</v>
      </c>
      <c r="E347" s="2" t="s">
        <v>300</v>
      </c>
      <c r="F347" s="2" t="s">
        <v>853</v>
      </c>
      <c r="G347" s="2" t="s">
        <v>365</v>
      </c>
      <c r="H347" s="2" t="s">
        <v>802</v>
      </c>
      <c r="I347" s="2" t="s">
        <v>304</v>
      </c>
      <c r="J347" s="2" t="s">
        <v>1280</v>
      </c>
      <c r="K347" s="4">
        <v>4.1399999999999997</v>
      </c>
      <c r="L347" s="2" t="s">
        <v>79</v>
      </c>
      <c r="M347" s="4">
        <v>4</v>
      </c>
      <c r="N347" s="4">
        <v>2.73</v>
      </c>
      <c r="O347" s="4">
        <v>3743000</v>
      </c>
      <c r="P347" s="4">
        <v>105.51</v>
      </c>
      <c r="Q347" s="4">
        <v>37.43</v>
      </c>
      <c r="R347" s="4">
        <v>3986.67</v>
      </c>
      <c r="S347" s="4">
        <v>2.33</v>
      </c>
      <c r="T347" s="4">
        <v>0.41</v>
      </c>
      <c r="U347" s="4">
        <v>0.1</v>
      </c>
    </row>
    <row r="348" spans="1:21" ht="12.95" customHeight="1" x14ac:dyDescent="0.2">
      <c r="A348" s="2" t="s">
        <v>2</v>
      </c>
      <c r="B348" s="2" t="s">
        <v>1281</v>
      </c>
      <c r="C348" s="2" t="s">
        <v>1282</v>
      </c>
      <c r="D348" s="2" t="s">
        <v>150</v>
      </c>
      <c r="E348" s="2" t="s">
        <v>300</v>
      </c>
      <c r="F348" s="2" t="s">
        <v>645</v>
      </c>
      <c r="G348" s="2" t="s">
        <v>302</v>
      </c>
      <c r="H348" s="2" t="s">
        <v>802</v>
      </c>
      <c r="I348" s="2" t="s">
        <v>304</v>
      </c>
      <c r="J348" s="2" t="s">
        <v>206</v>
      </c>
      <c r="K348" s="4">
        <v>1.89</v>
      </c>
      <c r="L348" s="2" t="s">
        <v>79</v>
      </c>
      <c r="M348" s="4">
        <v>3.32</v>
      </c>
      <c r="N348" s="4">
        <v>0.93</v>
      </c>
      <c r="O348" s="4">
        <v>108570</v>
      </c>
      <c r="P348" s="4">
        <v>101.11</v>
      </c>
      <c r="Q348" s="4">
        <v>0</v>
      </c>
      <c r="R348" s="4">
        <v>109.78</v>
      </c>
      <c r="S348" s="4">
        <v>0.11</v>
      </c>
      <c r="T348" s="4">
        <v>0.01</v>
      </c>
      <c r="U348" s="4">
        <v>0</v>
      </c>
    </row>
    <row r="349" spans="1:21" ht="12.95" customHeight="1" x14ac:dyDescent="0.2">
      <c r="A349" s="2" t="s">
        <v>2</v>
      </c>
      <c r="B349" s="2" t="s">
        <v>1283</v>
      </c>
      <c r="C349" s="2" t="s">
        <v>1284</v>
      </c>
      <c r="D349" s="2" t="s">
        <v>150</v>
      </c>
      <c r="E349" s="2" t="s">
        <v>300</v>
      </c>
      <c r="F349" s="2" t="s">
        <v>858</v>
      </c>
      <c r="G349" s="2" t="s">
        <v>365</v>
      </c>
      <c r="H349" s="2" t="s">
        <v>802</v>
      </c>
      <c r="I349" s="2" t="s">
        <v>371</v>
      </c>
      <c r="J349" s="2" t="s">
        <v>173</v>
      </c>
      <c r="K349" s="4">
        <v>3.16</v>
      </c>
      <c r="L349" s="2" t="s">
        <v>79</v>
      </c>
      <c r="M349" s="4">
        <v>4.5</v>
      </c>
      <c r="N349" s="4">
        <v>1.64</v>
      </c>
      <c r="O349" s="4">
        <v>4724.5</v>
      </c>
      <c r="P349" s="4">
        <v>112.77</v>
      </c>
      <c r="Q349" s="4">
        <v>0</v>
      </c>
      <c r="R349" s="4">
        <v>5.33</v>
      </c>
      <c r="S349" s="4">
        <v>0</v>
      </c>
      <c r="T349" s="4">
        <v>0</v>
      </c>
      <c r="U349" s="4">
        <v>0</v>
      </c>
    </row>
    <row r="350" spans="1:21" ht="12.95" customHeight="1" x14ac:dyDescent="0.2">
      <c r="A350" s="2" t="s">
        <v>2</v>
      </c>
      <c r="B350" s="2" t="s">
        <v>1285</v>
      </c>
      <c r="C350" s="2" t="s">
        <v>1286</v>
      </c>
      <c r="D350" s="2" t="s">
        <v>150</v>
      </c>
      <c r="E350" s="2" t="s">
        <v>300</v>
      </c>
      <c r="F350" s="2" t="s">
        <v>1287</v>
      </c>
      <c r="G350" s="2" t="s">
        <v>365</v>
      </c>
      <c r="H350" s="2" t="s">
        <v>802</v>
      </c>
      <c r="I350" s="2" t="s">
        <v>304</v>
      </c>
      <c r="J350" s="2" t="s">
        <v>1201</v>
      </c>
      <c r="K350" s="4">
        <v>2.71</v>
      </c>
      <c r="L350" s="2" t="s">
        <v>79</v>
      </c>
      <c r="M350" s="4">
        <v>6.4</v>
      </c>
      <c r="N350" s="4">
        <v>4.78</v>
      </c>
      <c r="O350" s="4">
        <v>4175322.1</v>
      </c>
      <c r="P350" s="4">
        <v>104.85</v>
      </c>
      <c r="Q350" s="4">
        <v>0</v>
      </c>
      <c r="R350" s="4">
        <v>4377.83</v>
      </c>
      <c r="S350" s="4">
        <v>2.0099999999999998</v>
      </c>
      <c r="T350" s="4">
        <v>0.45</v>
      </c>
      <c r="U350" s="4">
        <v>0.11</v>
      </c>
    </row>
    <row r="351" spans="1:21" ht="12.95" customHeight="1" x14ac:dyDescent="0.2">
      <c r="A351" s="2" t="s">
        <v>2</v>
      </c>
      <c r="B351" s="2" t="s">
        <v>1288</v>
      </c>
      <c r="C351" s="2" t="s">
        <v>1289</v>
      </c>
      <c r="D351" s="2" t="s">
        <v>150</v>
      </c>
      <c r="E351" s="2" t="s">
        <v>300</v>
      </c>
      <c r="F351" s="2" t="s">
        <v>1290</v>
      </c>
      <c r="G351" s="2" t="s">
        <v>634</v>
      </c>
      <c r="H351" s="2" t="s">
        <v>871</v>
      </c>
      <c r="I351" s="2" t="s">
        <v>304</v>
      </c>
      <c r="J351" s="2" t="s">
        <v>726</v>
      </c>
      <c r="K351" s="4">
        <v>2</v>
      </c>
      <c r="L351" s="2" t="s">
        <v>79</v>
      </c>
      <c r="M351" s="4">
        <v>2.5</v>
      </c>
      <c r="N351" s="4">
        <v>2.72</v>
      </c>
      <c r="O351" s="4">
        <v>35000</v>
      </c>
      <c r="P351" s="4">
        <v>99.62</v>
      </c>
      <c r="Q351" s="4">
        <v>0.44</v>
      </c>
      <c r="R351" s="4">
        <v>35.299999999999997</v>
      </c>
      <c r="S351" s="4">
        <v>0.05</v>
      </c>
      <c r="T351" s="4">
        <v>0</v>
      </c>
      <c r="U351" s="4">
        <v>0</v>
      </c>
    </row>
    <row r="352" spans="1:21" ht="12.95" customHeight="1" x14ac:dyDescent="0.2">
      <c r="A352" s="2" t="s">
        <v>2</v>
      </c>
      <c r="B352" s="2" t="s">
        <v>1291</v>
      </c>
      <c r="C352" s="2" t="s">
        <v>1292</v>
      </c>
      <c r="D352" s="2" t="s">
        <v>150</v>
      </c>
      <c r="E352" s="2" t="s">
        <v>300</v>
      </c>
      <c r="F352" s="2" t="s">
        <v>1293</v>
      </c>
      <c r="G352" s="2" t="s">
        <v>634</v>
      </c>
      <c r="H352" s="2" t="s">
        <v>871</v>
      </c>
      <c r="I352" s="2" t="s">
        <v>304</v>
      </c>
      <c r="J352" s="2" t="s">
        <v>1294</v>
      </c>
      <c r="K352" s="4">
        <v>1.94</v>
      </c>
      <c r="L352" s="2" t="s">
        <v>79</v>
      </c>
      <c r="M352" s="4">
        <v>3.04</v>
      </c>
      <c r="N352" s="4">
        <v>2.74</v>
      </c>
      <c r="O352" s="4">
        <v>4773000</v>
      </c>
      <c r="P352" s="4">
        <v>100.94</v>
      </c>
      <c r="Q352" s="4">
        <v>0</v>
      </c>
      <c r="R352" s="4">
        <v>4817.87</v>
      </c>
      <c r="S352" s="4">
        <v>8.44</v>
      </c>
      <c r="T352" s="4">
        <v>0.5</v>
      </c>
      <c r="U352" s="4">
        <v>0.12</v>
      </c>
    </row>
    <row r="353" spans="1:21" ht="12.95" customHeight="1" x14ac:dyDescent="0.2">
      <c r="A353" s="2" t="s">
        <v>2</v>
      </c>
      <c r="B353" s="2" t="s">
        <v>1295</v>
      </c>
      <c r="C353" s="2" t="s">
        <v>1296</v>
      </c>
      <c r="D353" s="2" t="s">
        <v>150</v>
      </c>
      <c r="E353" s="2" t="s">
        <v>300</v>
      </c>
      <c r="F353" s="2" t="s">
        <v>1297</v>
      </c>
      <c r="G353" s="2" t="s">
        <v>387</v>
      </c>
      <c r="H353" s="2" t="s">
        <v>871</v>
      </c>
      <c r="I353" s="2" t="s">
        <v>371</v>
      </c>
      <c r="J353" s="2" t="s">
        <v>1298</v>
      </c>
      <c r="K353" s="4">
        <v>1.84</v>
      </c>
      <c r="L353" s="2" t="s">
        <v>79</v>
      </c>
      <c r="M353" s="4">
        <v>4.3</v>
      </c>
      <c r="N353" s="4">
        <v>2.84</v>
      </c>
      <c r="O353" s="4">
        <v>5471484.9900000002</v>
      </c>
      <c r="P353" s="4">
        <v>103.03</v>
      </c>
      <c r="Q353" s="4">
        <v>0</v>
      </c>
      <c r="R353" s="4">
        <v>5637.27</v>
      </c>
      <c r="S353" s="4">
        <v>1.08</v>
      </c>
      <c r="T353" s="4">
        <v>0.57999999999999996</v>
      </c>
      <c r="U353" s="4">
        <v>0.14000000000000001</v>
      </c>
    </row>
    <row r="354" spans="1:21" ht="12.95" customHeight="1" x14ac:dyDescent="0.2">
      <c r="A354" s="2" t="s">
        <v>2</v>
      </c>
      <c r="B354" s="2" t="s">
        <v>1299</v>
      </c>
      <c r="C354" s="2" t="s">
        <v>1300</v>
      </c>
      <c r="D354" s="2" t="s">
        <v>150</v>
      </c>
      <c r="E354" s="2" t="s">
        <v>300</v>
      </c>
      <c r="F354" s="2" t="s">
        <v>1297</v>
      </c>
      <c r="G354" s="2" t="s">
        <v>387</v>
      </c>
      <c r="H354" s="2" t="s">
        <v>871</v>
      </c>
      <c r="I354" s="2" t="s">
        <v>371</v>
      </c>
      <c r="J354" s="2" t="s">
        <v>1301</v>
      </c>
      <c r="K354" s="4">
        <v>2.73</v>
      </c>
      <c r="L354" s="2" t="s">
        <v>79</v>
      </c>
      <c r="M354" s="4">
        <v>3.7</v>
      </c>
      <c r="N354" s="4">
        <v>3.53</v>
      </c>
      <c r="O354" s="4">
        <v>7163353</v>
      </c>
      <c r="P354" s="4">
        <v>102.1</v>
      </c>
      <c r="Q354" s="4">
        <v>0</v>
      </c>
      <c r="R354" s="4">
        <v>7313.78</v>
      </c>
      <c r="S354" s="4">
        <v>4.3499999999999996</v>
      </c>
      <c r="T354" s="4">
        <v>0.75</v>
      </c>
      <c r="U354" s="4">
        <v>0.18</v>
      </c>
    </row>
    <row r="355" spans="1:21" ht="12.95" customHeight="1" x14ac:dyDescent="0.2">
      <c r="A355" s="2" t="s">
        <v>2</v>
      </c>
      <c r="B355" s="2" t="s">
        <v>1302</v>
      </c>
      <c r="C355" s="2" t="s">
        <v>1303</v>
      </c>
      <c r="D355" s="2" t="s">
        <v>150</v>
      </c>
      <c r="E355" s="2" t="s">
        <v>300</v>
      </c>
      <c r="F355" s="2" t="s">
        <v>1297</v>
      </c>
      <c r="G355" s="2" t="s">
        <v>387</v>
      </c>
      <c r="H355" s="2" t="s">
        <v>871</v>
      </c>
      <c r="I355" s="2" t="s">
        <v>371</v>
      </c>
      <c r="J355" s="2" t="s">
        <v>1304</v>
      </c>
      <c r="K355" s="4">
        <v>2.5099999999999998</v>
      </c>
      <c r="L355" s="2" t="s">
        <v>79</v>
      </c>
      <c r="M355" s="4">
        <v>4.25</v>
      </c>
      <c r="N355" s="4">
        <v>3.09</v>
      </c>
      <c r="O355" s="4">
        <v>7932240.04</v>
      </c>
      <c r="P355" s="4">
        <v>104.56</v>
      </c>
      <c r="Q355" s="4">
        <v>0</v>
      </c>
      <c r="R355" s="4">
        <v>8293.9500000000007</v>
      </c>
      <c r="S355" s="4">
        <v>1.31</v>
      </c>
      <c r="T355" s="4">
        <v>0.86</v>
      </c>
      <c r="U355" s="4">
        <v>0.21</v>
      </c>
    </row>
    <row r="356" spans="1:21" ht="12.95" customHeight="1" x14ac:dyDescent="0.2">
      <c r="A356" s="2" t="s">
        <v>2</v>
      </c>
      <c r="B356" s="2" t="s">
        <v>1305</v>
      </c>
      <c r="C356" s="2" t="s">
        <v>1306</v>
      </c>
      <c r="D356" s="2" t="s">
        <v>150</v>
      </c>
      <c r="E356" s="2" t="s">
        <v>300</v>
      </c>
      <c r="F356" s="2" t="s">
        <v>1307</v>
      </c>
      <c r="G356" s="2" t="s">
        <v>609</v>
      </c>
      <c r="H356" s="2" t="s">
        <v>871</v>
      </c>
      <c r="I356" s="2" t="s">
        <v>304</v>
      </c>
      <c r="J356" s="2" t="s">
        <v>392</v>
      </c>
      <c r="K356" s="4">
        <v>4.46</v>
      </c>
      <c r="L356" s="2" t="s">
        <v>79</v>
      </c>
      <c r="M356" s="4">
        <v>4.5999999999999996</v>
      </c>
      <c r="N356" s="4">
        <v>3.17</v>
      </c>
      <c r="O356" s="4">
        <v>15574</v>
      </c>
      <c r="P356" s="4">
        <v>107.8</v>
      </c>
      <c r="Q356" s="4">
        <v>0</v>
      </c>
      <c r="R356" s="4">
        <v>16.79</v>
      </c>
      <c r="S356" s="4">
        <v>0</v>
      </c>
      <c r="T356" s="4">
        <v>0</v>
      </c>
      <c r="U356" s="4">
        <v>0</v>
      </c>
    </row>
    <row r="357" spans="1:21" ht="12.95" customHeight="1" x14ac:dyDescent="0.2">
      <c r="A357" s="2" t="s">
        <v>2</v>
      </c>
      <c r="B357" s="2" t="s">
        <v>1308</v>
      </c>
      <c r="C357" s="2" t="s">
        <v>1309</v>
      </c>
      <c r="D357" s="2" t="s">
        <v>150</v>
      </c>
      <c r="E357" s="2" t="s">
        <v>300</v>
      </c>
      <c r="F357" s="2" t="s">
        <v>1310</v>
      </c>
      <c r="G357" s="2" t="s">
        <v>365</v>
      </c>
      <c r="H357" s="2" t="s">
        <v>871</v>
      </c>
      <c r="I357" s="2" t="s">
        <v>304</v>
      </c>
      <c r="J357" s="2" t="s">
        <v>893</v>
      </c>
      <c r="K357" s="4">
        <v>5.25</v>
      </c>
      <c r="L357" s="2" t="s">
        <v>79</v>
      </c>
      <c r="M357" s="4">
        <v>5.4</v>
      </c>
      <c r="N357" s="4">
        <v>5.84</v>
      </c>
      <c r="O357" s="4">
        <v>2835686</v>
      </c>
      <c r="P357" s="4">
        <v>98.97</v>
      </c>
      <c r="Q357" s="4">
        <v>0</v>
      </c>
      <c r="R357" s="4">
        <v>2806.48</v>
      </c>
      <c r="S357" s="4">
        <v>0.65</v>
      </c>
      <c r="T357" s="4">
        <v>0.28999999999999998</v>
      </c>
      <c r="U357" s="4">
        <v>7.0000000000000007E-2</v>
      </c>
    </row>
    <row r="358" spans="1:21" ht="12.95" customHeight="1" x14ac:dyDescent="0.2">
      <c r="A358" s="2" t="s">
        <v>2</v>
      </c>
      <c r="B358" s="2" t="s">
        <v>1311</v>
      </c>
      <c r="C358" s="2" t="s">
        <v>1312</v>
      </c>
      <c r="D358" s="2" t="s">
        <v>150</v>
      </c>
      <c r="E358" s="2" t="s">
        <v>300</v>
      </c>
      <c r="F358" s="2" t="s">
        <v>1313</v>
      </c>
      <c r="G358" s="2" t="s">
        <v>365</v>
      </c>
      <c r="H358" s="2" t="s">
        <v>871</v>
      </c>
      <c r="I358" s="2" t="s">
        <v>304</v>
      </c>
      <c r="J358" s="2" t="s">
        <v>1136</v>
      </c>
      <c r="K358" s="4">
        <v>1.49</v>
      </c>
      <c r="L358" s="2" t="s">
        <v>79</v>
      </c>
      <c r="M358" s="4">
        <v>6.4</v>
      </c>
      <c r="N358" s="4">
        <v>4.43</v>
      </c>
      <c r="O358" s="4">
        <v>4619260.62</v>
      </c>
      <c r="P358" s="4">
        <v>105.69</v>
      </c>
      <c r="Q358" s="4">
        <v>0</v>
      </c>
      <c r="R358" s="4">
        <v>4882.1000000000004</v>
      </c>
      <c r="S358" s="4">
        <v>5.43</v>
      </c>
      <c r="T358" s="4">
        <v>0.5</v>
      </c>
      <c r="U358" s="4">
        <v>0.12</v>
      </c>
    </row>
    <row r="359" spans="1:21" ht="12.95" customHeight="1" x14ac:dyDescent="0.2">
      <c r="A359" s="2" t="s">
        <v>2</v>
      </c>
      <c r="B359" s="2" t="s">
        <v>1314</v>
      </c>
      <c r="C359" s="2" t="s">
        <v>1315</v>
      </c>
      <c r="D359" s="2" t="s">
        <v>150</v>
      </c>
      <c r="E359" s="2" t="s">
        <v>300</v>
      </c>
      <c r="F359" s="2" t="s">
        <v>1316</v>
      </c>
      <c r="G359" s="2" t="s">
        <v>478</v>
      </c>
      <c r="H359" s="2" t="s">
        <v>871</v>
      </c>
      <c r="I359" s="2" t="s">
        <v>304</v>
      </c>
      <c r="J359" s="2" t="s">
        <v>726</v>
      </c>
      <c r="K359" s="4">
        <v>2.46</v>
      </c>
      <c r="L359" s="2" t="s">
        <v>79</v>
      </c>
      <c r="M359" s="4">
        <v>4.8499999999999996</v>
      </c>
      <c r="N359" s="4">
        <v>1.88</v>
      </c>
      <c r="O359" s="4">
        <v>37000</v>
      </c>
      <c r="P359" s="4">
        <v>107.4</v>
      </c>
      <c r="Q359" s="4">
        <v>4.4800000000000004</v>
      </c>
      <c r="R359" s="4">
        <v>40.369999999999997</v>
      </c>
      <c r="S359" s="4">
        <v>0.11</v>
      </c>
      <c r="T359" s="4">
        <v>0</v>
      </c>
      <c r="U359" s="4">
        <v>0</v>
      </c>
    </row>
    <row r="360" spans="1:21" ht="12.95" customHeight="1" x14ac:dyDescent="0.2">
      <c r="A360" s="2" t="s">
        <v>2</v>
      </c>
      <c r="B360" s="2" t="s">
        <v>1317</v>
      </c>
      <c r="C360" s="2" t="s">
        <v>1318</v>
      </c>
      <c r="D360" s="2" t="s">
        <v>150</v>
      </c>
      <c r="E360" s="2" t="s">
        <v>300</v>
      </c>
      <c r="F360" s="2" t="s">
        <v>1319</v>
      </c>
      <c r="G360" s="2" t="s">
        <v>365</v>
      </c>
      <c r="H360" s="2" t="s">
        <v>871</v>
      </c>
      <c r="I360" s="2" t="s">
        <v>304</v>
      </c>
      <c r="J360" s="2" t="s">
        <v>1320</v>
      </c>
      <c r="K360" s="4">
        <v>4.88</v>
      </c>
      <c r="L360" s="2" t="s">
        <v>79</v>
      </c>
      <c r="M360" s="4">
        <v>6</v>
      </c>
      <c r="N360" s="4">
        <v>5.63</v>
      </c>
      <c r="O360" s="4">
        <v>5133299</v>
      </c>
      <c r="P360" s="4">
        <v>101.53</v>
      </c>
      <c r="Q360" s="4">
        <v>75.94</v>
      </c>
      <c r="R360" s="4">
        <v>5287.78</v>
      </c>
      <c r="S360" s="4">
        <v>1.51</v>
      </c>
      <c r="T360" s="4">
        <v>0.55000000000000004</v>
      </c>
      <c r="U360" s="4">
        <v>0.13</v>
      </c>
    </row>
    <row r="361" spans="1:21" ht="12.95" customHeight="1" x14ac:dyDescent="0.2">
      <c r="A361" s="2" t="s">
        <v>2</v>
      </c>
      <c r="B361" s="2" t="s">
        <v>1321</v>
      </c>
      <c r="C361" s="2" t="s">
        <v>1322</v>
      </c>
      <c r="D361" s="2" t="s">
        <v>150</v>
      </c>
      <c r="E361" s="2" t="s">
        <v>300</v>
      </c>
      <c r="F361" s="2" t="s">
        <v>1323</v>
      </c>
      <c r="G361" s="2" t="s">
        <v>387</v>
      </c>
      <c r="H361" s="2" t="s">
        <v>871</v>
      </c>
      <c r="I361" s="2" t="s">
        <v>304</v>
      </c>
      <c r="J361" s="2" t="s">
        <v>726</v>
      </c>
      <c r="K361" s="4">
        <v>2.11</v>
      </c>
      <c r="L361" s="2" t="s">
        <v>79</v>
      </c>
      <c r="M361" s="4">
        <v>5.65</v>
      </c>
      <c r="N361" s="4">
        <v>3.67</v>
      </c>
      <c r="O361" s="4">
        <v>38300</v>
      </c>
      <c r="P361" s="4">
        <v>105.11</v>
      </c>
      <c r="Q361" s="4">
        <v>0</v>
      </c>
      <c r="R361" s="4">
        <v>40.26</v>
      </c>
      <c r="S361" s="4">
        <v>0.08</v>
      </c>
      <c r="T361" s="4">
        <v>0</v>
      </c>
      <c r="U361" s="4">
        <v>0</v>
      </c>
    </row>
    <row r="362" spans="1:21" ht="12.95" customHeight="1" x14ac:dyDescent="0.2">
      <c r="A362" s="2" t="s">
        <v>2</v>
      </c>
      <c r="B362" s="2" t="s">
        <v>1324</v>
      </c>
      <c r="C362" s="2" t="s">
        <v>1325</v>
      </c>
      <c r="D362" s="2" t="s">
        <v>150</v>
      </c>
      <c r="E362" s="2" t="s">
        <v>300</v>
      </c>
      <c r="F362" s="2" t="s">
        <v>1326</v>
      </c>
      <c r="G362" s="2" t="s">
        <v>365</v>
      </c>
      <c r="H362" s="2" t="s">
        <v>871</v>
      </c>
      <c r="I362" s="2" t="s">
        <v>304</v>
      </c>
      <c r="J362" s="2" t="s">
        <v>309</v>
      </c>
      <c r="K362" s="4">
        <v>4.96</v>
      </c>
      <c r="L362" s="2" t="s">
        <v>79</v>
      </c>
      <c r="M362" s="4">
        <v>6.5</v>
      </c>
      <c r="N362" s="4">
        <v>6.57</v>
      </c>
      <c r="O362" s="4">
        <v>24836</v>
      </c>
      <c r="P362" s="4">
        <v>101.6</v>
      </c>
      <c r="Q362" s="4">
        <v>0</v>
      </c>
      <c r="R362" s="4">
        <v>25.23</v>
      </c>
      <c r="S362" s="4">
        <v>0.01</v>
      </c>
      <c r="T362" s="4">
        <v>0</v>
      </c>
      <c r="U362" s="4">
        <v>0</v>
      </c>
    </row>
    <row r="363" spans="1:21" ht="12.95" customHeight="1" x14ac:dyDescent="0.2">
      <c r="A363" s="2" t="s">
        <v>2</v>
      </c>
      <c r="B363" s="2" t="s">
        <v>1327</v>
      </c>
      <c r="C363" s="2" t="s">
        <v>1328</v>
      </c>
      <c r="D363" s="2" t="s">
        <v>150</v>
      </c>
      <c r="E363" s="2" t="s">
        <v>300</v>
      </c>
      <c r="F363" s="2" t="s">
        <v>1329</v>
      </c>
      <c r="G363" s="2" t="s">
        <v>365</v>
      </c>
      <c r="H363" s="2" t="s">
        <v>871</v>
      </c>
      <c r="I363" s="2" t="s">
        <v>304</v>
      </c>
      <c r="J363" s="2" t="s">
        <v>392</v>
      </c>
      <c r="K363" s="4">
        <v>3.13</v>
      </c>
      <c r="L363" s="2" t="s">
        <v>79</v>
      </c>
      <c r="M363" s="4">
        <v>7.3</v>
      </c>
      <c r="N363" s="4">
        <v>7.05</v>
      </c>
      <c r="O363" s="4">
        <v>6451</v>
      </c>
      <c r="P363" s="4">
        <v>102.2</v>
      </c>
      <c r="Q363" s="4">
        <v>0</v>
      </c>
      <c r="R363" s="4">
        <v>6.59</v>
      </c>
      <c r="S363" s="4">
        <v>0</v>
      </c>
      <c r="T363" s="4">
        <v>0</v>
      </c>
      <c r="U363" s="4">
        <v>0</v>
      </c>
    </row>
    <row r="364" spans="1:21" ht="12.95" customHeight="1" x14ac:dyDescent="0.2">
      <c r="A364" s="2" t="s">
        <v>2</v>
      </c>
      <c r="B364" s="2" t="s">
        <v>1330</v>
      </c>
      <c r="C364" s="2" t="s">
        <v>1331</v>
      </c>
      <c r="D364" s="2" t="s">
        <v>150</v>
      </c>
      <c r="E364" s="2" t="s">
        <v>300</v>
      </c>
      <c r="F364" s="2" t="s">
        <v>1332</v>
      </c>
      <c r="G364" s="2" t="s">
        <v>478</v>
      </c>
      <c r="H364" s="2" t="s">
        <v>875</v>
      </c>
      <c r="I364" s="2" t="s">
        <v>304</v>
      </c>
      <c r="J364" s="2" t="s">
        <v>206</v>
      </c>
      <c r="K364" s="4">
        <v>2.91</v>
      </c>
      <c r="L364" s="2" t="s">
        <v>79</v>
      </c>
      <c r="M364" s="4">
        <v>5.5</v>
      </c>
      <c r="N364" s="4">
        <v>5.29</v>
      </c>
      <c r="O364" s="4">
        <v>21600</v>
      </c>
      <c r="P364" s="4">
        <v>102.92</v>
      </c>
      <c r="Q364" s="4">
        <v>0</v>
      </c>
      <c r="R364" s="4">
        <v>22.23</v>
      </c>
      <c r="S364" s="4">
        <v>0.03</v>
      </c>
      <c r="T364" s="4">
        <v>0</v>
      </c>
      <c r="U364" s="4">
        <v>0</v>
      </c>
    </row>
    <row r="365" spans="1:21" ht="12.95" customHeight="1" x14ac:dyDescent="0.2">
      <c r="A365" s="2" t="s">
        <v>2</v>
      </c>
      <c r="B365" s="2" t="s">
        <v>1333</v>
      </c>
      <c r="C365" s="2" t="s">
        <v>1334</v>
      </c>
      <c r="D365" s="2" t="s">
        <v>150</v>
      </c>
      <c r="E365" s="2" t="s">
        <v>300</v>
      </c>
      <c r="F365" s="2" t="s">
        <v>878</v>
      </c>
      <c r="G365" s="2" t="s">
        <v>609</v>
      </c>
      <c r="H365" s="2" t="s">
        <v>875</v>
      </c>
      <c r="I365" s="2" t="s">
        <v>304</v>
      </c>
      <c r="J365" s="2" t="s">
        <v>533</v>
      </c>
      <c r="K365" s="4">
        <v>0.27</v>
      </c>
      <c r="L365" s="2" t="s">
        <v>79</v>
      </c>
      <c r="M365" s="4">
        <v>6.7</v>
      </c>
      <c r="N365" s="4">
        <v>0.84</v>
      </c>
      <c r="O365" s="4">
        <v>3584.86</v>
      </c>
      <c r="P365" s="4">
        <v>106.45</v>
      </c>
      <c r="Q365" s="4">
        <v>0</v>
      </c>
      <c r="R365" s="4">
        <v>3.82</v>
      </c>
      <c r="S365" s="4">
        <v>0</v>
      </c>
      <c r="T365" s="4">
        <v>0</v>
      </c>
      <c r="U365" s="4">
        <v>0</v>
      </c>
    </row>
    <row r="366" spans="1:21" ht="12.95" customHeight="1" x14ac:dyDescent="0.2">
      <c r="A366" s="2" t="s">
        <v>2</v>
      </c>
      <c r="B366" s="2" t="s">
        <v>1335</v>
      </c>
      <c r="C366" s="2" t="s">
        <v>1336</v>
      </c>
      <c r="D366" s="2" t="s">
        <v>150</v>
      </c>
      <c r="E366" s="2" t="s">
        <v>300</v>
      </c>
      <c r="F366" s="2" t="s">
        <v>1337</v>
      </c>
      <c r="G366" s="2" t="s">
        <v>478</v>
      </c>
      <c r="H366" s="2" t="s">
        <v>875</v>
      </c>
      <c r="I366" s="2" t="s">
        <v>371</v>
      </c>
      <c r="J366" s="2" t="s">
        <v>206</v>
      </c>
      <c r="K366" s="4">
        <v>3.5</v>
      </c>
      <c r="L366" s="2" t="s">
        <v>79</v>
      </c>
      <c r="M366" s="4">
        <v>5.6</v>
      </c>
      <c r="N366" s="4">
        <v>4.8899999999999997</v>
      </c>
      <c r="O366" s="4">
        <v>32500</v>
      </c>
      <c r="P366" s="4">
        <v>103.7</v>
      </c>
      <c r="Q366" s="4">
        <v>0</v>
      </c>
      <c r="R366" s="4">
        <v>33.700000000000003</v>
      </c>
      <c r="S366" s="4">
        <v>0.06</v>
      </c>
      <c r="T366" s="4">
        <v>0</v>
      </c>
      <c r="U366" s="4">
        <v>0</v>
      </c>
    </row>
    <row r="367" spans="1:21" ht="12.95" customHeight="1" x14ac:dyDescent="0.2">
      <c r="A367" s="2" t="s">
        <v>2</v>
      </c>
      <c r="B367" s="2" t="s">
        <v>1338</v>
      </c>
      <c r="C367" s="2" t="s">
        <v>1339</v>
      </c>
      <c r="D367" s="2" t="s">
        <v>150</v>
      </c>
      <c r="E367" s="2" t="s">
        <v>300</v>
      </c>
      <c r="F367" s="2" t="s">
        <v>1340</v>
      </c>
      <c r="G367" s="2" t="s">
        <v>365</v>
      </c>
      <c r="H367" s="2" t="s">
        <v>1341</v>
      </c>
      <c r="I367" s="2" t="s">
        <v>371</v>
      </c>
      <c r="J367" s="2" t="s">
        <v>1342</v>
      </c>
      <c r="K367" s="4">
        <v>1.49</v>
      </c>
      <c r="L367" s="2" t="s">
        <v>79</v>
      </c>
      <c r="M367" s="4">
        <v>5.72</v>
      </c>
      <c r="N367" s="4">
        <v>6.61</v>
      </c>
      <c r="O367" s="4">
        <v>33880</v>
      </c>
      <c r="P367" s="4">
        <v>105.08</v>
      </c>
      <c r="Q367" s="4">
        <v>0</v>
      </c>
      <c r="R367" s="4">
        <v>35.6</v>
      </c>
      <c r="S367" s="4">
        <v>0.04</v>
      </c>
      <c r="T367" s="4">
        <v>0</v>
      </c>
      <c r="U367" s="4">
        <v>0</v>
      </c>
    </row>
    <row r="368" spans="1:21" ht="12.95" customHeight="1" x14ac:dyDescent="0.2">
      <c r="A368" s="2" t="s">
        <v>2</v>
      </c>
      <c r="B368" s="2" t="s">
        <v>1343</v>
      </c>
      <c r="C368" s="2" t="s">
        <v>1344</v>
      </c>
      <c r="D368" s="2" t="s">
        <v>150</v>
      </c>
      <c r="E368" s="2" t="s">
        <v>300</v>
      </c>
      <c r="F368" s="2" t="s">
        <v>1345</v>
      </c>
      <c r="G368" s="2" t="s">
        <v>365</v>
      </c>
      <c r="H368" s="2" t="s">
        <v>78</v>
      </c>
      <c r="I368" s="2" t="s">
        <v>2</v>
      </c>
      <c r="J368" s="2" t="s">
        <v>1346</v>
      </c>
      <c r="K368" s="4">
        <v>3.88</v>
      </c>
      <c r="L368" s="2" t="s">
        <v>79</v>
      </c>
      <c r="M368" s="4">
        <v>4.8</v>
      </c>
      <c r="N368" s="4">
        <v>4.5999999999999996</v>
      </c>
      <c r="O368" s="4">
        <v>203905</v>
      </c>
      <c r="P368" s="4">
        <v>101.88</v>
      </c>
      <c r="Q368" s="4">
        <v>0</v>
      </c>
      <c r="R368" s="4">
        <v>207.74</v>
      </c>
      <c r="S368" s="4">
        <v>0.19</v>
      </c>
      <c r="T368" s="4">
        <v>0.02</v>
      </c>
      <c r="U368" s="4">
        <v>0.01</v>
      </c>
    </row>
    <row r="369" spans="1:21" ht="12.95" customHeight="1" x14ac:dyDescent="0.2">
      <c r="A369" s="2" t="s">
        <v>2</v>
      </c>
      <c r="B369" s="2" t="s">
        <v>1347</v>
      </c>
      <c r="C369" s="2" t="s">
        <v>1348</v>
      </c>
      <c r="D369" s="2" t="s">
        <v>150</v>
      </c>
      <c r="E369" s="2" t="s">
        <v>300</v>
      </c>
      <c r="F369" s="2" t="s">
        <v>1349</v>
      </c>
      <c r="G369" s="2" t="s">
        <v>609</v>
      </c>
      <c r="H369" s="2" t="s">
        <v>78</v>
      </c>
      <c r="I369" s="2" t="s">
        <v>2</v>
      </c>
      <c r="J369" s="2" t="s">
        <v>1350</v>
      </c>
      <c r="K369" s="4">
        <v>2.04</v>
      </c>
      <c r="L369" s="2" t="s">
        <v>79</v>
      </c>
      <c r="M369" s="4">
        <v>5.4</v>
      </c>
      <c r="N369" s="4">
        <v>3.51</v>
      </c>
      <c r="O369" s="4">
        <v>2638851</v>
      </c>
      <c r="P369" s="4">
        <v>104.26</v>
      </c>
      <c r="Q369" s="4">
        <v>0</v>
      </c>
      <c r="R369" s="4">
        <v>2751.27</v>
      </c>
      <c r="S369" s="4">
        <v>0.28999999999999998</v>
      </c>
      <c r="T369" s="4">
        <v>0.28000000000000003</v>
      </c>
      <c r="U369" s="4">
        <v>7.0000000000000007E-2</v>
      </c>
    </row>
    <row r="370" spans="1:21" ht="12.95" customHeight="1" x14ac:dyDescent="0.2">
      <c r="A370" s="2" t="s">
        <v>2</v>
      </c>
      <c r="B370" s="2" t="s">
        <v>1351</v>
      </c>
      <c r="C370" s="2" t="s">
        <v>1352</v>
      </c>
      <c r="D370" s="2" t="s">
        <v>150</v>
      </c>
      <c r="E370" s="2" t="s">
        <v>300</v>
      </c>
      <c r="F370" s="2" t="s">
        <v>1107</v>
      </c>
      <c r="G370" s="2" t="s">
        <v>365</v>
      </c>
      <c r="H370" s="2" t="s">
        <v>78</v>
      </c>
      <c r="I370" s="2" t="s">
        <v>2</v>
      </c>
      <c r="J370" s="2" t="s">
        <v>726</v>
      </c>
      <c r="K370" s="4">
        <v>5.25</v>
      </c>
      <c r="L370" s="2" t="s">
        <v>79</v>
      </c>
      <c r="M370" s="4">
        <v>4.95</v>
      </c>
      <c r="N370" s="4">
        <v>3.65</v>
      </c>
      <c r="O370" s="4">
        <v>4985088</v>
      </c>
      <c r="P370" s="4">
        <v>109</v>
      </c>
      <c r="Q370" s="4">
        <v>0</v>
      </c>
      <c r="R370" s="4">
        <v>5433.75</v>
      </c>
      <c r="S370" s="4">
        <v>2.5499999999999998</v>
      </c>
      <c r="T370" s="4">
        <v>0.56000000000000005</v>
      </c>
      <c r="U370" s="4">
        <v>0.14000000000000001</v>
      </c>
    </row>
    <row r="371" spans="1:21" ht="12.95" customHeight="1" x14ac:dyDescent="0.2">
      <c r="A371" s="2" t="s">
        <v>2</v>
      </c>
      <c r="B371" s="2" t="s">
        <v>1353</v>
      </c>
      <c r="C371" s="2" t="s">
        <v>1354</v>
      </c>
      <c r="D371" s="2" t="s">
        <v>150</v>
      </c>
      <c r="E371" s="2" t="s">
        <v>300</v>
      </c>
      <c r="F371" s="2" t="s">
        <v>1355</v>
      </c>
      <c r="G371" s="2" t="s">
        <v>440</v>
      </c>
      <c r="H371" s="2" t="s">
        <v>78</v>
      </c>
      <c r="I371" s="2" t="s">
        <v>2</v>
      </c>
      <c r="J371" s="2" t="s">
        <v>1356</v>
      </c>
      <c r="K371" s="4">
        <v>0</v>
      </c>
      <c r="L371" s="2" t="s">
        <v>79</v>
      </c>
      <c r="M371" s="4">
        <v>0</v>
      </c>
      <c r="N371" s="4">
        <v>0</v>
      </c>
      <c r="O371" s="4">
        <v>78467</v>
      </c>
      <c r="P371" s="4">
        <v>0</v>
      </c>
      <c r="Q371" s="4">
        <v>0</v>
      </c>
      <c r="R371" s="4">
        <v>0</v>
      </c>
      <c r="S371" s="4">
        <v>2.04</v>
      </c>
      <c r="T371" s="4">
        <v>0</v>
      </c>
      <c r="U371" s="4">
        <v>0</v>
      </c>
    </row>
    <row r="372" spans="1:21" ht="12.95" customHeight="1" x14ac:dyDescent="0.2">
      <c r="A372" s="2" t="s">
        <v>2</v>
      </c>
      <c r="B372" s="2" t="s">
        <v>1357</v>
      </c>
      <c r="C372" s="2" t="s">
        <v>1358</v>
      </c>
      <c r="D372" s="2" t="s">
        <v>150</v>
      </c>
      <c r="E372" s="2" t="s">
        <v>300</v>
      </c>
      <c r="F372" s="2" t="s">
        <v>1359</v>
      </c>
      <c r="G372" s="2" t="s">
        <v>387</v>
      </c>
      <c r="H372" s="2" t="s">
        <v>78</v>
      </c>
      <c r="I372" s="2" t="s">
        <v>2</v>
      </c>
      <c r="J372" s="2" t="s">
        <v>726</v>
      </c>
      <c r="K372" s="4">
        <v>2.4</v>
      </c>
      <c r="L372" s="2" t="s">
        <v>79</v>
      </c>
      <c r="M372" s="4">
        <v>6.5</v>
      </c>
      <c r="N372" s="4">
        <v>8.68</v>
      </c>
      <c r="O372" s="4">
        <v>22400</v>
      </c>
      <c r="P372" s="4">
        <v>97</v>
      </c>
      <c r="Q372" s="4">
        <v>0</v>
      </c>
      <c r="R372" s="4">
        <v>21.73</v>
      </c>
      <c r="S372" s="4">
        <v>0.03</v>
      </c>
      <c r="T372" s="4">
        <v>0</v>
      </c>
      <c r="U372" s="4">
        <v>0</v>
      </c>
    </row>
    <row r="373" spans="1:21" ht="12.95" customHeight="1" x14ac:dyDescent="0.2">
      <c r="A373" s="2" t="s">
        <v>2</v>
      </c>
      <c r="B373" s="2" t="s">
        <v>1360</v>
      </c>
      <c r="C373" s="2" t="s">
        <v>1361</v>
      </c>
      <c r="D373" s="2" t="s">
        <v>150</v>
      </c>
      <c r="E373" s="2" t="s">
        <v>300</v>
      </c>
      <c r="F373" s="2" t="s">
        <v>1362</v>
      </c>
      <c r="G373" s="2" t="s">
        <v>365</v>
      </c>
      <c r="H373" s="2" t="s">
        <v>78</v>
      </c>
      <c r="I373" s="2" t="s">
        <v>2</v>
      </c>
      <c r="J373" s="2" t="s">
        <v>1363</v>
      </c>
      <c r="K373" s="4">
        <v>3.23</v>
      </c>
      <c r="L373" s="2" t="s">
        <v>79</v>
      </c>
      <c r="M373" s="4">
        <v>5.75</v>
      </c>
      <c r="N373" s="4">
        <v>5.51</v>
      </c>
      <c r="O373" s="4">
        <v>0</v>
      </c>
      <c r="P373" s="4">
        <v>100.89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</row>
    <row r="374" spans="1:21" ht="12.95" customHeight="1" x14ac:dyDescent="0.2">
      <c r="A374" s="2" t="s">
        <v>2</v>
      </c>
      <c r="B374" s="2" t="s">
        <v>1364</v>
      </c>
      <c r="C374" s="2" t="s">
        <v>1365</v>
      </c>
      <c r="D374" s="2" t="s">
        <v>150</v>
      </c>
      <c r="E374" s="2" t="s">
        <v>300</v>
      </c>
      <c r="F374" s="2" t="s">
        <v>1366</v>
      </c>
      <c r="G374" s="2" t="s">
        <v>365</v>
      </c>
      <c r="H374" s="2" t="s">
        <v>78</v>
      </c>
      <c r="I374" s="2" t="s">
        <v>2</v>
      </c>
      <c r="J374" s="2" t="s">
        <v>726</v>
      </c>
      <c r="K374" s="4">
        <v>3.92</v>
      </c>
      <c r="L374" s="2" t="s">
        <v>79</v>
      </c>
      <c r="M374" s="4">
        <v>4.8499999999999996</v>
      </c>
      <c r="N374" s="4">
        <v>5.19</v>
      </c>
      <c r="O374" s="4">
        <v>45300</v>
      </c>
      <c r="P374" s="4">
        <v>100.42</v>
      </c>
      <c r="Q374" s="4">
        <v>0</v>
      </c>
      <c r="R374" s="4">
        <v>45.49</v>
      </c>
      <c r="S374" s="4">
        <v>0.06</v>
      </c>
      <c r="T374" s="4">
        <v>0</v>
      </c>
      <c r="U374" s="4">
        <v>0</v>
      </c>
    </row>
    <row r="375" spans="1:21" ht="12.95" customHeight="1" x14ac:dyDescent="0.2">
      <c r="A375" s="2" t="s">
        <v>2</v>
      </c>
      <c r="B375" s="2" t="s">
        <v>1367</v>
      </c>
      <c r="C375" s="2" t="s">
        <v>1368</v>
      </c>
      <c r="D375" s="2" t="s">
        <v>150</v>
      </c>
      <c r="E375" s="2" t="s">
        <v>300</v>
      </c>
      <c r="F375" s="2" t="s">
        <v>1369</v>
      </c>
      <c r="G375" s="2" t="s">
        <v>365</v>
      </c>
      <c r="H375" s="2" t="s">
        <v>78</v>
      </c>
      <c r="I375" s="2" t="s">
        <v>2</v>
      </c>
      <c r="J375" s="2" t="s">
        <v>1370</v>
      </c>
      <c r="K375" s="4">
        <v>4.1100000000000003</v>
      </c>
      <c r="L375" s="2" t="s">
        <v>79</v>
      </c>
      <c r="M375" s="4">
        <v>5.2</v>
      </c>
      <c r="N375" s="4">
        <v>3.11</v>
      </c>
      <c r="O375" s="4">
        <v>8524619.4000000004</v>
      </c>
      <c r="P375" s="4">
        <v>109.9</v>
      </c>
      <c r="Q375" s="4">
        <v>0</v>
      </c>
      <c r="R375" s="4">
        <v>9368.56</v>
      </c>
      <c r="S375" s="4">
        <v>5.88</v>
      </c>
      <c r="T375" s="4">
        <v>0.97</v>
      </c>
      <c r="U375" s="4">
        <v>0.23</v>
      </c>
    </row>
    <row r="376" spans="1:21" ht="12.95" customHeight="1" x14ac:dyDescent="0.2">
      <c r="A376" s="2" t="s">
        <v>2</v>
      </c>
      <c r="B376" s="2" t="s">
        <v>1371</v>
      </c>
      <c r="C376" s="2" t="s">
        <v>1372</v>
      </c>
      <c r="D376" s="2" t="s">
        <v>150</v>
      </c>
      <c r="E376" s="2" t="s">
        <v>300</v>
      </c>
      <c r="F376" s="2" t="s">
        <v>1373</v>
      </c>
      <c r="G376" s="2" t="s">
        <v>445</v>
      </c>
      <c r="H376" s="2" t="s">
        <v>78</v>
      </c>
      <c r="I376" s="2" t="s">
        <v>2</v>
      </c>
      <c r="J376" s="2" t="s">
        <v>726</v>
      </c>
      <c r="K376" s="4">
        <v>1.98</v>
      </c>
      <c r="L376" s="2" t="s">
        <v>79</v>
      </c>
      <c r="M376" s="4">
        <v>2</v>
      </c>
      <c r="N376" s="4">
        <v>3.97</v>
      </c>
      <c r="O376" s="4">
        <v>32700</v>
      </c>
      <c r="P376" s="4">
        <v>119.75</v>
      </c>
      <c r="Q376" s="4">
        <v>0.65</v>
      </c>
      <c r="R376" s="4">
        <v>39.81</v>
      </c>
      <c r="S376" s="4">
        <v>0.01</v>
      </c>
      <c r="T376" s="4">
        <v>0</v>
      </c>
      <c r="U376" s="4">
        <v>0</v>
      </c>
    </row>
    <row r="377" spans="1:21" ht="12.95" customHeight="1" x14ac:dyDescent="0.25">
      <c r="A377" s="7" t="s">
        <v>2</v>
      </c>
      <c r="B377" s="7" t="s">
        <v>1374</v>
      </c>
      <c r="C377" s="7" t="s">
        <v>2</v>
      </c>
      <c r="D377" s="7" t="s">
        <v>2</v>
      </c>
      <c r="E377" s="7" t="s">
        <v>2</v>
      </c>
      <c r="F377" s="7" t="s">
        <v>2</v>
      </c>
      <c r="G377" s="7" t="s">
        <v>2</v>
      </c>
      <c r="H377" s="7" t="s">
        <v>2</v>
      </c>
      <c r="I377" s="7" t="s">
        <v>2</v>
      </c>
      <c r="J377" s="7" t="s">
        <v>2</v>
      </c>
      <c r="K377" s="8">
        <v>5.07</v>
      </c>
      <c r="L377" s="7" t="s">
        <v>2</v>
      </c>
      <c r="M377" s="7" t="s">
        <v>2</v>
      </c>
      <c r="N377" s="8">
        <v>4.6500000000000004</v>
      </c>
      <c r="O377" s="7" t="s">
        <v>2</v>
      </c>
      <c r="P377" s="7" t="s">
        <v>2</v>
      </c>
      <c r="Q377" s="8">
        <v>0.31</v>
      </c>
      <c r="R377" s="8">
        <v>233</v>
      </c>
      <c r="S377" s="8">
        <v>0</v>
      </c>
      <c r="T377" s="8">
        <v>0.02</v>
      </c>
      <c r="U377" s="8">
        <v>0.01</v>
      </c>
    </row>
    <row r="378" spans="1:21" ht="12.95" customHeight="1" x14ac:dyDescent="0.25">
      <c r="A378" s="9" t="s">
        <v>2</v>
      </c>
      <c r="B378" s="9" t="s">
        <v>1375</v>
      </c>
      <c r="C378" s="9" t="s">
        <v>2</v>
      </c>
      <c r="D378" s="9" t="s">
        <v>2</v>
      </c>
      <c r="E378" s="9" t="s">
        <v>2</v>
      </c>
      <c r="F378" s="9" t="s">
        <v>2</v>
      </c>
      <c r="G378" s="9" t="s">
        <v>2</v>
      </c>
      <c r="H378" s="9" t="s">
        <v>2</v>
      </c>
      <c r="I378" s="9" t="s">
        <v>2</v>
      </c>
      <c r="J378" s="9" t="s">
        <v>2</v>
      </c>
      <c r="K378" s="9" t="s">
        <v>2</v>
      </c>
      <c r="L378" s="9" t="s">
        <v>2</v>
      </c>
      <c r="M378" s="9" t="s">
        <v>2</v>
      </c>
      <c r="N378" s="9" t="s">
        <v>2</v>
      </c>
      <c r="O378" s="9" t="s">
        <v>2</v>
      </c>
      <c r="P378" s="9" t="s">
        <v>2</v>
      </c>
      <c r="Q378" s="9" t="s">
        <v>2</v>
      </c>
      <c r="R378" s="9" t="s">
        <v>2</v>
      </c>
      <c r="S378" s="9" t="s">
        <v>2</v>
      </c>
      <c r="T378" s="9" t="s">
        <v>2</v>
      </c>
      <c r="U378" s="9" t="s">
        <v>2</v>
      </c>
    </row>
    <row r="379" spans="1:21" ht="12.95" customHeight="1" x14ac:dyDescent="0.2">
      <c r="A379" s="2" t="s">
        <v>2</v>
      </c>
      <c r="B379" s="2" t="s">
        <v>1376</v>
      </c>
      <c r="C379" s="2" t="s">
        <v>1377</v>
      </c>
      <c r="D379" s="2" t="s">
        <v>150</v>
      </c>
      <c r="E379" s="2" t="s">
        <v>300</v>
      </c>
      <c r="F379" s="2" t="s">
        <v>1378</v>
      </c>
      <c r="G379" s="2" t="s">
        <v>445</v>
      </c>
      <c r="H379" s="2" t="s">
        <v>391</v>
      </c>
      <c r="I379" s="2" t="s">
        <v>304</v>
      </c>
      <c r="J379" s="2" t="s">
        <v>203</v>
      </c>
      <c r="K379" s="4">
        <v>4.42</v>
      </c>
      <c r="L379" s="2" t="s">
        <v>79</v>
      </c>
      <c r="M379" s="4">
        <v>3.49</v>
      </c>
      <c r="N379" s="4">
        <v>3.28</v>
      </c>
      <c r="O379" s="4">
        <v>31162</v>
      </c>
      <c r="P379" s="4">
        <v>100.25</v>
      </c>
      <c r="Q379" s="4">
        <v>0</v>
      </c>
      <c r="R379" s="4">
        <v>31.24</v>
      </c>
      <c r="S379" s="4">
        <v>0</v>
      </c>
      <c r="T379" s="4">
        <v>0</v>
      </c>
      <c r="U379" s="4">
        <v>0</v>
      </c>
    </row>
    <row r="380" spans="1:21" ht="12.95" customHeight="1" x14ac:dyDescent="0.2">
      <c r="A380" s="2" t="s">
        <v>2</v>
      </c>
      <c r="B380" s="2" t="s">
        <v>1379</v>
      </c>
      <c r="C380" s="2" t="s">
        <v>1380</v>
      </c>
      <c r="D380" s="2" t="s">
        <v>150</v>
      </c>
      <c r="E380" s="2" t="s">
        <v>300</v>
      </c>
      <c r="F380" s="2" t="s">
        <v>1381</v>
      </c>
      <c r="G380" s="2" t="s">
        <v>445</v>
      </c>
      <c r="H380" s="2" t="s">
        <v>605</v>
      </c>
      <c r="I380" s="2" t="s">
        <v>371</v>
      </c>
      <c r="J380" s="2" t="s">
        <v>1382</v>
      </c>
      <c r="K380" s="4">
        <v>3.88</v>
      </c>
      <c r="L380" s="2" t="s">
        <v>79</v>
      </c>
      <c r="M380" s="4">
        <v>4.5</v>
      </c>
      <c r="N380" s="4">
        <v>3.97</v>
      </c>
      <c r="O380" s="4">
        <v>6590</v>
      </c>
      <c r="P380" s="4">
        <v>95.41</v>
      </c>
      <c r="Q380" s="4">
        <v>0</v>
      </c>
      <c r="R380" s="4">
        <v>6.29</v>
      </c>
      <c r="S380" s="4">
        <v>0</v>
      </c>
      <c r="T380" s="4">
        <v>0</v>
      </c>
      <c r="U380" s="4">
        <v>0</v>
      </c>
    </row>
    <row r="381" spans="1:21" ht="12.95" customHeight="1" x14ac:dyDescent="0.2">
      <c r="A381" s="2" t="s">
        <v>2</v>
      </c>
      <c r="B381" s="2" t="s">
        <v>1383</v>
      </c>
      <c r="C381" s="2" t="s">
        <v>1384</v>
      </c>
      <c r="D381" s="2" t="s">
        <v>150</v>
      </c>
      <c r="E381" s="2" t="s">
        <v>300</v>
      </c>
      <c r="F381" s="2" t="s">
        <v>1385</v>
      </c>
      <c r="G381" s="2" t="s">
        <v>445</v>
      </c>
      <c r="H381" s="2" t="s">
        <v>605</v>
      </c>
      <c r="I381" s="2" t="s">
        <v>371</v>
      </c>
      <c r="J381" s="2" t="s">
        <v>1386</v>
      </c>
      <c r="K381" s="4">
        <v>6.25</v>
      </c>
      <c r="L381" s="2" t="s">
        <v>79</v>
      </c>
      <c r="M381" s="4">
        <v>4.6900000000000004</v>
      </c>
      <c r="N381" s="4">
        <v>4.4800000000000004</v>
      </c>
      <c r="O381" s="4">
        <v>69500</v>
      </c>
      <c r="P381" s="4">
        <v>102.86</v>
      </c>
      <c r="Q381" s="4">
        <v>0</v>
      </c>
      <c r="R381" s="4">
        <v>71.489999999999995</v>
      </c>
      <c r="S381" s="4">
        <v>0</v>
      </c>
      <c r="T381" s="4">
        <v>0.01</v>
      </c>
      <c r="U381" s="4">
        <v>0</v>
      </c>
    </row>
    <row r="382" spans="1:21" ht="12.95" customHeight="1" x14ac:dyDescent="0.2">
      <c r="A382" s="2" t="s">
        <v>2</v>
      </c>
      <c r="B382" s="2" t="s">
        <v>1387</v>
      </c>
      <c r="C382" s="2" t="s">
        <v>1388</v>
      </c>
      <c r="D382" s="2" t="s">
        <v>150</v>
      </c>
      <c r="E382" s="2" t="s">
        <v>300</v>
      </c>
      <c r="F382" s="2" t="s">
        <v>1150</v>
      </c>
      <c r="G382" s="2" t="s">
        <v>365</v>
      </c>
      <c r="H382" s="2" t="s">
        <v>699</v>
      </c>
      <c r="I382" s="2" t="s">
        <v>371</v>
      </c>
      <c r="J382" s="2" t="s">
        <v>1389</v>
      </c>
      <c r="K382" s="4">
        <v>2.82</v>
      </c>
      <c r="L382" s="2" t="s">
        <v>79</v>
      </c>
      <c r="M382" s="4">
        <v>5.85</v>
      </c>
      <c r="N382" s="4">
        <v>5.85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</row>
    <row r="383" spans="1:21" ht="12.95" customHeight="1" x14ac:dyDescent="0.2">
      <c r="A383" s="2" t="s">
        <v>2</v>
      </c>
      <c r="B383" s="2" t="s">
        <v>1390</v>
      </c>
      <c r="C383" s="2" t="s">
        <v>1391</v>
      </c>
      <c r="D383" s="2" t="s">
        <v>150</v>
      </c>
      <c r="E383" s="2" t="s">
        <v>300</v>
      </c>
      <c r="F383" s="2" t="s">
        <v>733</v>
      </c>
      <c r="G383" s="2" t="s">
        <v>609</v>
      </c>
      <c r="H383" s="2" t="s">
        <v>699</v>
      </c>
      <c r="I383" s="2" t="s">
        <v>304</v>
      </c>
      <c r="J383" s="2" t="s">
        <v>1392</v>
      </c>
      <c r="K383" s="4">
        <v>4.16</v>
      </c>
      <c r="L383" s="2" t="s">
        <v>79</v>
      </c>
      <c r="M383" s="4">
        <v>5</v>
      </c>
      <c r="N383" s="4">
        <v>3.96</v>
      </c>
      <c r="O383" s="4">
        <v>67812</v>
      </c>
      <c r="P383" s="4">
        <v>98.08</v>
      </c>
      <c r="Q383" s="4">
        <v>0</v>
      </c>
      <c r="R383" s="4">
        <v>66.510000000000005</v>
      </c>
      <c r="S383" s="4">
        <v>0.01</v>
      </c>
      <c r="T383" s="4">
        <v>0.01</v>
      </c>
      <c r="U383" s="4">
        <v>0</v>
      </c>
    </row>
    <row r="384" spans="1:21" ht="12.95" customHeight="1" x14ac:dyDescent="0.2">
      <c r="A384" s="2" t="s">
        <v>2</v>
      </c>
      <c r="B384" s="2" t="s">
        <v>1393</v>
      </c>
      <c r="C384" s="2" t="s">
        <v>1394</v>
      </c>
      <c r="D384" s="2" t="s">
        <v>150</v>
      </c>
      <c r="E384" s="2" t="s">
        <v>300</v>
      </c>
      <c r="F384" s="2" t="s">
        <v>840</v>
      </c>
      <c r="G384" s="2" t="s">
        <v>445</v>
      </c>
      <c r="H384" s="2" t="s">
        <v>802</v>
      </c>
      <c r="I384" s="2" t="s">
        <v>304</v>
      </c>
      <c r="J384" s="2" t="s">
        <v>280</v>
      </c>
      <c r="K384" s="4">
        <v>4.99</v>
      </c>
      <c r="L384" s="2" t="s">
        <v>79</v>
      </c>
      <c r="M384" s="4">
        <v>4.7</v>
      </c>
      <c r="N384" s="4">
        <v>4.51</v>
      </c>
      <c r="O384" s="4">
        <v>15767</v>
      </c>
      <c r="P384" s="4">
        <v>97.96</v>
      </c>
      <c r="Q384" s="4">
        <v>0.31</v>
      </c>
      <c r="R384" s="4">
        <v>15.75</v>
      </c>
      <c r="S384" s="4">
        <v>0</v>
      </c>
      <c r="T384" s="4">
        <v>0</v>
      </c>
      <c r="U384" s="4">
        <v>0</v>
      </c>
    </row>
    <row r="385" spans="1:21" ht="12.95" customHeight="1" x14ac:dyDescent="0.2">
      <c r="A385" s="2" t="s">
        <v>2</v>
      </c>
      <c r="B385" s="2" t="s">
        <v>1395</v>
      </c>
      <c r="C385" s="2" t="s">
        <v>1396</v>
      </c>
      <c r="D385" s="2" t="s">
        <v>150</v>
      </c>
      <c r="E385" s="2" t="s">
        <v>300</v>
      </c>
      <c r="F385" s="2" t="s">
        <v>892</v>
      </c>
      <c r="G385" s="2" t="s">
        <v>387</v>
      </c>
      <c r="H385" s="2" t="s">
        <v>78</v>
      </c>
      <c r="I385" s="2" t="s">
        <v>2</v>
      </c>
      <c r="J385" s="2" t="s">
        <v>726</v>
      </c>
      <c r="K385" s="4">
        <v>5.21</v>
      </c>
      <c r="L385" s="2" t="s">
        <v>79</v>
      </c>
      <c r="M385" s="4">
        <v>5.5</v>
      </c>
      <c r="N385" s="4">
        <v>7.24</v>
      </c>
      <c r="O385" s="4">
        <v>45500</v>
      </c>
      <c r="P385" s="4">
        <v>91.7</v>
      </c>
      <c r="Q385" s="4">
        <v>0</v>
      </c>
      <c r="R385" s="4">
        <v>41.72</v>
      </c>
      <c r="S385" s="4">
        <v>0.02</v>
      </c>
      <c r="T385" s="4">
        <v>0</v>
      </c>
      <c r="U385" s="4">
        <v>0</v>
      </c>
    </row>
    <row r="386" spans="1:21" ht="12.95" customHeight="1" x14ac:dyDescent="0.25">
      <c r="A386" s="7" t="s">
        <v>2</v>
      </c>
      <c r="B386" s="7" t="s">
        <v>1397</v>
      </c>
      <c r="C386" s="7" t="s">
        <v>2</v>
      </c>
      <c r="D386" s="7" t="s">
        <v>2</v>
      </c>
      <c r="E386" s="7" t="s">
        <v>2</v>
      </c>
      <c r="F386" s="7" t="s">
        <v>2</v>
      </c>
      <c r="G386" s="7" t="s">
        <v>2</v>
      </c>
      <c r="H386" s="7" t="s">
        <v>2</v>
      </c>
      <c r="I386" s="7" t="s">
        <v>2</v>
      </c>
      <c r="J386" s="7" t="s">
        <v>2</v>
      </c>
      <c r="K386" s="8">
        <v>5.07</v>
      </c>
      <c r="L386" s="7" t="s">
        <v>2</v>
      </c>
      <c r="M386" s="7" t="s">
        <v>2</v>
      </c>
      <c r="N386" s="8">
        <v>4.6500000000000004</v>
      </c>
      <c r="O386" s="7" t="s">
        <v>2</v>
      </c>
      <c r="P386" s="7" t="s">
        <v>2</v>
      </c>
      <c r="Q386" s="8">
        <v>0</v>
      </c>
      <c r="R386" s="8">
        <v>233</v>
      </c>
      <c r="S386" s="8">
        <v>0</v>
      </c>
      <c r="T386" s="8">
        <v>0.02</v>
      </c>
      <c r="U386" s="8">
        <v>0.01</v>
      </c>
    </row>
    <row r="387" spans="1:21" ht="12.95" customHeight="1" x14ac:dyDescent="0.25">
      <c r="A387" s="7" t="s">
        <v>2</v>
      </c>
      <c r="B387" s="7" t="s">
        <v>1398</v>
      </c>
      <c r="C387" s="7" t="s">
        <v>2</v>
      </c>
      <c r="D387" s="7" t="s">
        <v>2</v>
      </c>
      <c r="E387" s="7" t="s">
        <v>2</v>
      </c>
      <c r="F387" s="7" t="s">
        <v>2</v>
      </c>
      <c r="G387" s="7" t="s">
        <v>2</v>
      </c>
      <c r="H387" s="7" t="s">
        <v>2</v>
      </c>
      <c r="I387" s="7" t="s">
        <v>2</v>
      </c>
      <c r="J387" s="7" t="s">
        <v>2</v>
      </c>
      <c r="K387" s="8">
        <v>0</v>
      </c>
      <c r="L387" s="7" t="s">
        <v>2</v>
      </c>
      <c r="M387" s="7" t="s">
        <v>2</v>
      </c>
      <c r="N387" s="8">
        <v>0</v>
      </c>
      <c r="O387" s="7" t="s">
        <v>2</v>
      </c>
      <c r="P387" s="7" t="s">
        <v>2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</row>
    <row r="388" spans="1:21" ht="12.95" customHeight="1" x14ac:dyDescent="0.25">
      <c r="A388" s="7" t="s">
        <v>2</v>
      </c>
      <c r="B388" s="7" t="s">
        <v>134</v>
      </c>
      <c r="C388" s="7" t="s">
        <v>2</v>
      </c>
      <c r="D388" s="7" t="s">
        <v>2</v>
      </c>
      <c r="E388" s="7" t="s">
        <v>2</v>
      </c>
      <c r="F388" s="7" t="s">
        <v>2</v>
      </c>
      <c r="G388" s="7" t="s">
        <v>2</v>
      </c>
      <c r="H388" s="7" t="s">
        <v>2</v>
      </c>
      <c r="I388" s="7" t="s">
        <v>2</v>
      </c>
      <c r="J388" s="7" t="s">
        <v>2</v>
      </c>
      <c r="K388" s="8">
        <v>7.7</v>
      </c>
      <c r="L388" s="7" t="s">
        <v>2</v>
      </c>
      <c r="M388" s="7" t="s">
        <v>2</v>
      </c>
      <c r="N388" s="8">
        <v>5.75</v>
      </c>
      <c r="O388" s="7" t="s">
        <v>2</v>
      </c>
      <c r="P388" s="7" t="s">
        <v>2</v>
      </c>
      <c r="Q388" s="8">
        <v>0</v>
      </c>
      <c r="R388" s="8">
        <f>R389+R392</f>
        <v>112429.98999999999</v>
      </c>
      <c r="S388" s="8">
        <v>0.18</v>
      </c>
      <c r="T388" s="8">
        <v>10.96</v>
      </c>
      <c r="U388" s="8">
        <v>2.65</v>
      </c>
    </row>
    <row r="389" spans="1:21" ht="12.95" customHeight="1" x14ac:dyDescent="0.25">
      <c r="A389" s="7" t="s">
        <v>2</v>
      </c>
      <c r="B389" s="7" t="s">
        <v>1399</v>
      </c>
      <c r="C389" s="7" t="s">
        <v>2</v>
      </c>
      <c r="D389" s="7" t="s">
        <v>2</v>
      </c>
      <c r="E389" s="7" t="s">
        <v>2</v>
      </c>
      <c r="F389" s="7" t="s">
        <v>2</v>
      </c>
      <c r="G389" s="7" t="s">
        <v>2</v>
      </c>
      <c r="H389" s="7" t="s">
        <v>2</v>
      </c>
      <c r="I389" s="7" t="s">
        <v>2</v>
      </c>
      <c r="J389" s="7" t="s">
        <v>2</v>
      </c>
      <c r="K389" s="8">
        <v>9.56</v>
      </c>
      <c r="L389" s="7" t="s">
        <v>2</v>
      </c>
      <c r="M389" s="7" t="s">
        <v>2</v>
      </c>
      <c r="N389" s="8">
        <v>6.68</v>
      </c>
      <c r="O389" s="7" t="s">
        <v>2</v>
      </c>
      <c r="P389" s="7" t="s">
        <v>2</v>
      </c>
      <c r="Q389" s="8">
        <v>0</v>
      </c>
      <c r="R389" s="8">
        <v>27379.64</v>
      </c>
      <c r="S389" s="8">
        <v>1.22</v>
      </c>
      <c r="T389" s="8">
        <v>2.83</v>
      </c>
      <c r="U389" s="8">
        <v>0.68</v>
      </c>
    </row>
    <row r="390" spans="1:21" ht="12.95" customHeight="1" x14ac:dyDescent="0.2">
      <c r="A390" s="2" t="s">
        <v>2</v>
      </c>
      <c r="B390" s="2" t="s">
        <v>1400</v>
      </c>
      <c r="C390" s="2" t="s">
        <v>1401</v>
      </c>
      <c r="D390" s="2" t="s">
        <v>150</v>
      </c>
      <c r="E390" s="2" t="s">
        <v>1402</v>
      </c>
      <c r="F390" s="2" t="s">
        <v>1403</v>
      </c>
      <c r="G390" s="2" t="s">
        <v>1404</v>
      </c>
      <c r="H390" s="2" t="s">
        <v>1405</v>
      </c>
      <c r="I390" s="2" t="s">
        <v>1406</v>
      </c>
      <c r="J390" s="2" t="s">
        <v>1407</v>
      </c>
      <c r="K390" s="4">
        <v>3.02</v>
      </c>
      <c r="L390" s="2" t="s">
        <v>79</v>
      </c>
      <c r="M390" s="4">
        <v>4.43</v>
      </c>
      <c r="N390" s="4">
        <v>3.52</v>
      </c>
      <c r="O390" s="4">
        <v>2320000</v>
      </c>
      <c r="P390" s="4">
        <v>366.54</v>
      </c>
      <c r="Q390" s="4">
        <v>0</v>
      </c>
      <c r="R390" s="4">
        <v>8503.75</v>
      </c>
      <c r="S390" s="4">
        <v>0.57999999999999996</v>
      </c>
      <c r="T390" s="4">
        <v>0.88</v>
      </c>
      <c r="U390" s="4">
        <v>0.21</v>
      </c>
    </row>
    <row r="391" spans="1:21" ht="12.95" customHeight="1" x14ac:dyDescent="0.2">
      <c r="A391" s="2" t="s">
        <v>2</v>
      </c>
      <c r="B391" s="2" t="s">
        <v>1408</v>
      </c>
      <c r="C391" s="2" t="s">
        <v>1409</v>
      </c>
      <c r="D391" s="2" t="s">
        <v>279</v>
      </c>
      <c r="E391" s="2" t="s">
        <v>1402</v>
      </c>
      <c r="F391" s="2" t="s">
        <v>1410</v>
      </c>
      <c r="G391" s="2" t="s">
        <v>1411</v>
      </c>
      <c r="H391" s="2" t="s">
        <v>1405</v>
      </c>
      <c r="I391" s="2" t="s">
        <v>1402</v>
      </c>
      <c r="J391" s="2" t="s">
        <v>1412</v>
      </c>
      <c r="K391" s="4">
        <v>12.51</v>
      </c>
      <c r="L391" s="2" t="s">
        <v>43</v>
      </c>
      <c r="M391" s="4">
        <v>8.1</v>
      </c>
      <c r="N391" s="4">
        <v>8.1</v>
      </c>
      <c r="O391" s="4">
        <v>4070000</v>
      </c>
      <c r="P391" s="4">
        <v>463.78</v>
      </c>
      <c r="Q391" s="4">
        <v>0</v>
      </c>
      <c r="R391" s="4">
        <v>18875.89</v>
      </c>
      <c r="S391" s="4">
        <v>3.26</v>
      </c>
      <c r="T391" s="4">
        <v>1.95</v>
      </c>
      <c r="U391" s="4">
        <v>0.47</v>
      </c>
    </row>
    <row r="392" spans="1:21" ht="12.95" customHeight="1" x14ac:dyDescent="0.25">
      <c r="A392" s="7" t="s">
        <v>2</v>
      </c>
      <c r="B392" s="7" t="s">
        <v>1413</v>
      </c>
      <c r="C392" s="7" t="s">
        <v>2</v>
      </c>
      <c r="D392" s="7" t="s">
        <v>2</v>
      </c>
      <c r="E392" s="7" t="s">
        <v>2</v>
      </c>
      <c r="F392" s="7" t="s">
        <v>2</v>
      </c>
      <c r="G392" s="7" t="s">
        <v>2</v>
      </c>
      <c r="H392" s="7" t="s">
        <v>2</v>
      </c>
      <c r="I392" s="7" t="s">
        <v>2</v>
      </c>
      <c r="J392" s="7" t="s">
        <v>2</v>
      </c>
      <c r="K392" s="8">
        <v>7.05</v>
      </c>
      <c r="L392" s="7" t="s">
        <v>2</v>
      </c>
      <c r="M392" s="7" t="s">
        <v>2</v>
      </c>
      <c r="N392" s="8">
        <v>5.43</v>
      </c>
      <c r="O392" s="7" t="s">
        <v>2</v>
      </c>
      <c r="P392" s="7" t="s">
        <v>2</v>
      </c>
      <c r="Q392" s="8">
        <v>0</v>
      </c>
      <c r="R392" s="8">
        <f>SUM(R393:R413)</f>
        <v>85050.349999999991</v>
      </c>
      <c r="S392" s="8">
        <v>0.14000000000000001</v>
      </c>
      <c r="T392" s="8">
        <v>8.14</v>
      </c>
      <c r="U392" s="8">
        <v>1.96</v>
      </c>
    </row>
    <row r="393" spans="1:21" ht="12.95" customHeight="1" x14ac:dyDescent="0.2">
      <c r="A393" s="2" t="s">
        <v>2</v>
      </c>
      <c r="B393" s="2" t="s">
        <v>1414</v>
      </c>
      <c r="C393" s="2" t="s">
        <v>1415</v>
      </c>
      <c r="D393" s="2" t="s">
        <v>1416</v>
      </c>
      <c r="E393" s="2" t="s">
        <v>1402</v>
      </c>
      <c r="F393" s="2" t="s">
        <v>1417</v>
      </c>
      <c r="G393" s="2" t="s">
        <v>1418</v>
      </c>
      <c r="H393" s="2" t="s">
        <v>871</v>
      </c>
      <c r="I393" s="2" t="s">
        <v>1406</v>
      </c>
      <c r="J393" s="2" t="s">
        <v>1419</v>
      </c>
      <c r="K393" s="4">
        <v>4.54</v>
      </c>
      <c r="L393" s="2" t="s">
        <v>43</v>
      </c>
      <c r="M393" s="4">
        <v>5.12</v>
      </c>
      <c r="N393" s="4">
        <v>4.04</v>
      </c>
      <c r="O393" s="4">
        <v>1345000</v>
      </c>
      <c r="P393" s="4">
        <v>254.86</v>
      </c>
      <c r="Q393" s="4">
        <v>0</v>
      </c>
      <c r="R393" s="4">
        <v>3427.81</v>
      </c>
      <c r="S393" s="4">
        <v>0.31</v>
      </c>
      <c r="T393" s="4">
        <v>0.35</v>
      </c>
      <c r="U393" s="4">
        <v>0.09</v>
      </c>
    </row>
    <row r="394" spans="1:21" ht="12.95" customHeight="1" x14ac:dyDescent="0.2">
      <c r="A394" s="2" t="s">
        <v>2</v>
      </c>
      <c r="B394" s="2" t="s">
        <v>1420</v>
      </c>
      <c r="C394" s="2" t="s">
        <v>1421</v>
      </c>
      <c r="D394" s="2" t="s">
        <v>279</v>
      </c>
      <c r="E394" s="2" t="s">
        <v>1402</v>
      </c>
      <c r="F394" s="2" t="s">
        <v>1422</v>
      </c>
      <c r="G394" s="2" t="s">
        <v>1423</v>
      </c>
      <c r="H394" s="2" t="s">
        <v>871</v>
      </c>
      <c r="I394" s="2" t="s">
        <v>1406</v>
      </c>
      <c r="J394" s="2" t="s">
        <v>1424</v>
      </c>
      <c r="K394" s="4">
        <v>8.27</v>
      </c>
      <c r="L394" s="2" t="s">
        <v>43</v>
      </c>
      <c r="M394" s="4">
        <v>4.2</v>
      </c>
      <c r="N394" s="4">
        <v>3.99</v>
      </c>
      <c r="O394" s="4">
        <v>1545000</v>
      </c>
      <c r="P394" s="4">
        <v>329.26</v>
      </c>
      <c r="Q394" s="4">
        <v>0</v>
      </c>
      <c r="R394" s="4">
        <v>5087</v>
      </c>
      <c r="S394" s="4">
        <v>0.18</v>
      </c>
      <c r="T394" s="4">
        <v>0.52</v>
      </c>
      <c r="U394" s="4">
        <v>0.13</v>
      </c>
    </row>
    <row r="395" spans="1:21" ht="12.95" customHeight="1" x14ac:dyDescent="0.2">
      <c r="A395" s="2" t="s">
        <v>2</v>
      </c>
      <c r="B395" s="2" t="s">
        <v>1425</v>
      </c>
      <c r="C395" s="2" t="s">
        <v>1426</v>
      </c>
      <c r="D395" s="2" t="s">
        <v>279</v>
      </c>
      <c r="E395" s="2" t="s">
        <v>1402</v>
      </c>
      <c r="F395" s="2" t="s">
        <v>1427</v>
      </c>
      <c r="G395" s="2" t="s">
        <v>1428</v>
      </c>
      <c r="H395" s="2" t="s">
        <v>875</v>
      </c>
      <c r="I395" s="2" t="s">
        <v>1402</v>
      </c>
      <c r="J395" s="2" t="s">
        <v>1429</v>
      </c>
      <c r="K395" s="4">
        <v>10.96</v>
      </c>
      <c r="L395" s="2" t="s">
        <v>43</v>
      </c>
      <c r="M395" s="4">
        <v>5.87</v>
      </c>
      <c r="N395" s="4">
        <v>4.93</v>
      </c>
      <c r="O395" s="4">
        <v>1020000</v>
      </c>
      <c r="P395" s="4">
        <v>395.55</v>
      </c>
      <c r="Q395" s="4">
        <v>0</v>
      </c>
      <c r="R395" s="4">
        <v>4034.62</v>
      </c>
      <c r="S395" s="4">
        <v>0.09</v>
      </c>
      <c r="T395" s="4">
        <v>0.42</v>
      </c>
      <c r="U395" s="4">
        <v>0.1</v>
      </c>
    </row>
    <row r="396" spans="1:21" ht="12.95" customHeight="1" x14ac:dyDescent="0.2">
      <c r="A396" s="2" t="s">
        <v>2</v>
      </c>
      <c r="B396" s="2" t="s">
        <v>1430</v>
      </c>
      <c r="C396" s="2" t="s">
        <v>1431</v>
      </c>
      <c r="D396" s="2" t="s">
        <v>283</v>
      </c>
      <c r="E396" s="2" t="s">
        <v>1402</v>
      </c>
      <c r="F396" s="2" t="s">
        <v>1432</v>
      </c>
      <c r="G396" s="2" t="s">
        <v>1411</v>
      </c>
      <c r="H396" s="2" t="s">
        <v>875</v>
      </c>
      <c r="I396" s="2" t="s">
        <v>1433</v>
      </c>
      <c r="J396" s="2" t="s">
        <v>219</v>
      </c>
      <c r="K396" s="4">
        <v>4.5</v>
      </c>
      <c r="L396" s="2" t="s">
        <v>55</v>
      </c>
      <c r="M396" s="4">
        <v>4.76</v>
      </c>
      <c r="N396" s="4">
        <v>4.2</v>
      </c>
      <c r="O396" s="4">
        <v>120000</v>
      </c>
      <c r="P396" s="4">
        <v>260.07</v>
      </c>
      <c r="Q396" s="4">
        <v>0</v>
      </c>
      <c r="R396" s="4">
        <v>312.08</v>
      </c>
      <c r="S396" s="4">
        <v>0.08</v>
      </c>
      <c r="T396" s="4">
        <v>0.03</v>
      </c>
      <c r="U396" s="4">
        <v>0.01</v>
      </c>
    </row>
    <row r="397" spans="1:21" ht="12.95" customHeight="1" x14ac:dyDescent="0.2">
      <c r="A397" s="2" t="s">
        <v>2</v>
      </c>
      <c r="B397" s="2" t="s">
        <v>1434</v>
      </c>
      <c r="C397" s="2" t="s">
        <v>1435</v>
      </c>
      <c r="D397" s="2" t="s">
        <v>283</v>
      </c>
      <c r="E397" s="2" t="s">
        <v>1402</v>
      </c>
      <c r="F397" s="2" t="s">
        <v>1436</v>
      </c>
      <c r="G397" s="2" t="s">
        <v>1428</v>
      </c>
      <c r="H397" s="2" t="s">
        <v>1405</v>
      </c>
      <c r="I397" s="2" t="s">
        <v>1406</v>
      </c>
      <c r="J397" s="2" t="s">
        <v>1437</v>
      </c>
      <c r="K397" s="4">
        <v>6.29</v>
      </c>
      <c r="L397" s="2" t="s">
        <v>51</v>
      </c>
      <c r="M397" s="4">
        <v>5.25</v>
      </c>
      <c r="N397" s="4">
        <v>4.6399999999999997</v>
      </c>
      <c r="O397" s="4">
        <v>5000</v>
      </c>
      <c r="P397" s="4">
        <v>291.47000000000003</v>
      </c>
      <c r="Q397" s="4">
        <v>0</v>
      </c>
      <c r="R397" s="4">
        <v>14.57</v>
      </c>
      <c r="S397" s="4">
        <v>0</v>
      </c>
      <c r="T397" s="4">
        <v>0</v>
      </c>
      <c r="U397" s="4">
        <v>0</v>
      </c>
    </row>
    <row r="398" spans="1:21" ht="12.95" customHeight="1" x14ac:dyDescent="0.2">
      <c r="A398" s="2" t="s">
        <v>2</v>
      </c>
      <c r="B398" s="2" t="s">
        <v>1438</v>
      </c>
      <c r="C398" s="2" t="s">
        <v>1439</v>
      </c>
      <c r="D398" s="2" t="s">
        <v>1440</v>
      </c>
      <c r="E398" s="2" t="s">
        <v>1402</v>
      </c>
      <c r="F398" s="2" t="s">
        <v>1441</v>
      </c>
      <c r="G398" s="2" t="s">
        <v>1442</v>
      </c>
      <c r="H398" s="2" t="s">
        <v>1405</v>
      </c>
      <c r="I398" s="2" t="s">
        <v>1406</v>
      </c>
      <c r="J398" s="2" t="s">
        <v>1443</v>
      </c>
      <c r="K398" s="4">
        <v>4.57</v>
      </c>
      <c r="L398" s="2" t="s">
        <v>43</v>
      </c>
      <c r="M398" s="4">
        <v>4.5</v>
      </c>
      <c r="N398" s="4">
        <v>4.01</v>
      </c>
      <c r="O398" s="4">
        <v>12000</v>
      </c>
      <c r="P398" s="4">
        <v>366.55</v>
      </c>
      <c r="Q398" s="4">
        <v>0</v>
      </c>
      <c r="R398" s="4">
        <v>43.99</v>
      </c>
      <c r="S398" s="4">
        <v>0</v>
      </c>
      <c r="T398" s="4">
        <v>0</v>
      </c>
      <c r="U398" s="4">
        <v>0</v>
      </c>
    </row>
    <row r="399" spans="1:21" ht="12.95" customHeight="1" x14ac:dyDescent="0.2">
      <c r="A399" s="2" t="s">
        <v>2</v>
      </c>
      <c r="B399" s="2" t="s">
        <v>1444</v>
      </c>
      <c r="C399" s="2" t="s">
        <v>1445</v>
      </c>
      <c r="D399" s="2" t="s">
        <v>279</v>
      </c>
      <c r="E399" s="2" t="s">
        <v>1402</v>
      </c>
      <c r="F399" s="2" t="s">
        <v>1446</v>
      </c>
      <c r="G399" s="2" t="s">
        <v>1447</v>
      </c>
      <c r="H399" s="2" t="s">
        <v>1405</v>
      </c>
      <c r="I399" s="2" t="s">
        <v>1406</v>
      </c>
      <c r="J399" s="2" t="s">
        <v>1448</v>
      </c>
      <c r="K399" s="4">
        <v>0.15</v>
      </c>
      <c r="L399" s="2" t="s">
        <v>43</v>
      </c>
      <c r="M399" s="4">
        <v>1.48</v>
      </c>
      <c r="N399" s="4">
        <v>2.94</v>
      </c>
      <c r="O399" s="4">
        <v>25000</v>
      </c>
      <c r="P399" s="4">
        <v>298.99</v>
      </c>
      <c r="Q399" s="4">
        <v>0</v>
      </c>
      <c r="R399" s="4">
        <v>74.75</v>
      </c>
      <c r="S399" s="4">
        <v>0</v>
      </c>
      <c r="T399" s="4">
        <v>0.01</v>
      </c>
      <c r="U399" s="4">
        <v>0</v>
      </c>
    </row>
    <row r="400" spans="1:21" ht="12.95" customHeight="1" x14ac:dyDescent="0.2">
      <c r="A400" s="2" t="s">
        <v>2</v>
      </c>
      <c r="B400" s="2" t="s">
        <v>1449</v>
      </c>
      <c r="C400" s="2" t="s">
        <v>1450</v>
      </c>
      <c r="D400" s="2" t="s">
        <v>279</v>
      </c>
      <c r="E400" s="2" t="s">
        <v>1402</v>
      </c>
      <c r="F400" s="2" t="s">
        <v>1451</v>
      </c>
      <c r="G400" s="2" t="s">
        <v>1452</v>
      </c>
      <c r="H400" s="2" t="s">
        <v>1405</v>
      </c>
      <c r="I400" s="2" t="s">
        <v>1406</v>
      </c>
      <c r="J400" s="2" t="s">
        <v>1453</v>
      </c>
      <c r="K400" s="4">
        <v>3.26</v>
      </c>
      <c r="L400" s="2" t="s">
        <v>43</v>
      </c>
      <c r="M400" s="4">
        <v>5.8</v>
      </c>
      <c r="N400" s="4">
        <v>3.47</v>
      </c>
      <c r="O400" s="4">
        <v>1495000</v>
      </c>
      <c r="P400" s="4">
        <v>388.26</v>
      </c>
      <c r="Q400" s="4">
        <v>0</v>
      </c>
      <c r="R400" s="4">
        <v>5804.54</v>
      </c>
      <c r="S400" s="4">
        <v>0.3</v>
      </c>
      <c r="T400" s="4">
        <v>0.6</v>
      </c>
      <c r="U400" s="4">
        <v>0.14000000000000001</v>
      </c>
    </row>
    <row r="401" spans="1:21" ht="12.95" customHeight="1" x14ac:dyDescent="0.2">
      <c r="A401" s="2" t="s">
        <v>2</v>
      </c>
      <c r="B401" s="2" t="s">
        <v>1454</v>
      </c>
      <c r="C401" s="2" t="s">
        <v>1455</v>
      </c>
      <c r="D401" s="2" t="s">
        <v>279</v>
      </c>
      <c r="E401" s="2" t="s">
        <v>1402</v>
      </c>
      <c r="F401" s="2" t="s">
        <v>1456</v>
      </c>
      <c r="G401" s="2" t="s">
        <v>1452</v>
      </c>
      <c r="H401" s="2" t="s">
        <v>1405</v>
      </c>
      <c r="I401" s="2" t="s">
        <v>1406</v>
      </c>
      <c r="J401" s="2" t="s">
        <v>1457</v>
      </c>
      <c r="K401" s="4">
        <v>6.36</v>
      </c>
      <c r="L401" s="2" t="s">
        <v>43</v>
      </c>
      <c r="M401" s="4">
        <v>8.3000000000000007</v>
      </c>
      <c r="N401" s="4">
        <v>4.5999999999999996</v>
      </c>
      <c r="O401" s="4">
        <v>1000000</v>
      </c>
      <c r="P401" s="4">
        <v>449.54</v>
      </c>
      <c r="Q401" s="4">
        <v>0</v>
      </c>
      <c r="R401" s="4">
        <v>4495.42</v>
      </c>
      <c r="S401" s="4">
        <v>0.8</v>
      </c>
      <c r="T401" s="4">
        <v>0.46</v>
      </c>
      <c r="U401" s="4">
        <v>0.11</v>
      </c>
    </row>
    <row r="402" spans="1:21" ht="12.95" customHeight="1" x14ac:dyDescent="0.2">
      <c r="A402" s="2" t="s">
        <v>2</v>
      </c>
      <c r="B402" s="2" t="s">
        <v>1458</v>
      </c>
      <c r="C402" s="2" t="s">
        <v>1459</v>
      </c>
      <c r="D402" s="2" t="s">
        <v>1460</v>
      </c>
      <c r="E402" s="2" t="s">
        <v>1402</v>
      </c>
      <c r="F402" s="2" t="s">
        <v>1461</v>
      </c>
      <c r="G402" s="2" t="s">
        <v>1452</v>
      </c>
      <c r="H402" s="2" t="s">
        <v>1405</v>
      </c>
      <c r="I402" s="2" t="s">
        <v>1402</v>
      </c>
      <c r="J402" s="2" t="s">
        <v>1462</v>
      </c>
      <c r="K402" s="4">
        <v>5.78</v>
      </c>
      <c r="L402" s="2" t="s">
        <v>43</v>
      </c>
      <c r="M402" s="4">
        <v>6.75</v>
      </c>
      <c r="N402" s="4">
        <v>5.72</v>
      </c>
      <c r="O402" s="4">
        <v>2190000</v>
      </c>
      <c r="P402" s="4">
        <v>405.17</v>
      </c>
      <c r="Q402" s="4">
        <v>0</v>
      </c>
      <c r="R402" s="4">
        <v>8873.24</v>
      </c>
      <c r="S402" s="4">
        <v>0.31</v>
      </c>
      <c r="T402" s="4">
        <v>0.92</v>
      </c>
      <c r="U402" s="4">
        <v>0.22</v>
      </c>
    </row>
    <row r="403" spans="1:21" ht="12.95" customHeight="1" x14ac:dyDescent="0.2">
      <c r="A403" s="2" t="s">
        <v>2</v>
      </c>
      <c r="B403" s="2" t="s">
        <v>1463</v>
      </c>
      <c r="C403" s="2" t="s">
        <v>1464</v>
      </c>
      <c r="D403" s="2" t="s">
        <v>279</v>
      </c>
      <c r="E403" s="2" t="s">
        <v>1402</v>
      </c>
      <c r="F403" s="2" t="s">
        <v>1465</v>
      </c>
      <c r="G403" s="2" t="s">
        <v>1466</v>
      </c>
      <c r="H403" s="2" t="s">
        <v>1341</v>
      </c>
      <c r="I403" s="2" t="s">
        <v>1402</v>
      </c>
      <c r="J403" s="2" t="s">
        <v>1467</v>
      </c>
      <c r="K403" s="4">
        <v>9.5399999999999991</v>
      </c>
      <c r="L403" s="2" t="s">
        <v>43</v>
      </c>
      <c r="M403" s="4">
        <v>6.87</v>
      </c>
      <c r="N403" s="4">
        <v>6.49</v>
      </c>
      <c r="O403" s="4">
        <v>1500000</v>
      </c>
      <c r="P403" s="4">
        <v>374.84</v>
      </c>
      <c r="Q403" s="4">
        <v>0</v>
      </c>
      <c r="R403" s="4">
        <v>5622.53</v>
      </c>
      <c r="S403" s="4">
        <v>0.75</v>
      </c>
      <c r="T403" s="4">
        <v>0.57999999999999996</v>
      </c>
      <c r="U403" s="4">
        <v>0.14000000000000001</v>
      </c>
    </row>
    <row r="404" spans="1:21" ht="12.95" customHeight="1" x14ac:dyDescent="0.2">
      <c r="A404" s="2" t="s">
        <v>2</v>
      </c>
      <c r="B404" s="2" t="s">
        <v>1468</v>
      </c>
      <c r="C404" s="2" t="s">
        <v>1469</v>
      </c>
      <c r="D404" s="2" t="s">
        <v>1470</v>
      </c>
      <c r="E404" s="2" t="s">
        <v>1402</v>
      </c>
      <c r="F404" s="2" t="s">
        <v>1471</v>
      </c>
      <c r="G404" s="2" t="s">
        <v>1418</v>
      </c>
      <c r="H404" s="2" t="s">
        <v>1341</v>
      </c>
      <c r="I404" s="2" t="s">
        <v>1402</v>
      </c>
      <c r="J404" s="2" t="s">
        <v>1472</v>
      </c>
      <c r="K404" s="4">
        <v>4.0199999999999996</v>
      </c>
      <c r="L404" s="2" t="s">
        <v>43</v>
      </c>
      <c r="M404" s="4">
        <v>4.12</v>
      </c>
      <c r="N404" s="4">
        <v>3.33</v>
      </c>
      <c r="O404" s="4">
        <v>1000000</v>
      </c>
      <c r="P404" s="4">
        <v>366.02</v>
      </c>
      <c r="Q404" s="4">
        <v>0</v>
      </c>
      <c r="R404" s="4">
        <v>3660.19</v>
      </c>
      <c r="S404" s="4">
        <v>0.15</v>
      </c>
      <c r="T404" s="4">
        <v>0.38</v>
      </c>
      <c r="U404" s="4">
        <v>0.09</v>
      </c>
    </row>
    <row r="405" spans="1:21" ht="12.95" customHeight="1" x14ac:dyDescent="0.2">
      <c r="A405" s="2" t="s">
        <v>2</v>
      </c>
      <c r="B405" s="2" t="s">
        <v>1473</v>
      </c>
      <c r="C405" s="2" t="s">
        <v>1474</v>
      </c>
      <c r="D405" s="2" t="s">
        <v>1470</v>
      </c>
      <c r="E405" s="2" t="s">
        <v>1402</v>
      </c>
      <c r="F405" s="2" t="s">
        <v>1475</v>
      </c>
      <c r="G405" s="2" t="s">
        <v>1447</v>
      </c>
      <c r="H405" s="2" t="s">
        <v>1341</v>
      </c>
      <c r="I405" s="2" t="s">
        <v>1406</v>
      </c>
      <c r="J405" s="2" t="s">
        <v>1476</v>
      </c>
      <c r="K405" s="4">
        <v>7.15</v>
      </c>
      <c r="L405" s="2" t="s">
        <v>43</v>
      </c>
      <c r="M405" s="4">
        <v>8.0500000000000007</v>
      </c>
      <c r="N405" s="4">
        <v>4.3499999999999996</v>
      </c>
      <c r="O405" s="4">
        <v>750000</v>
      </c>
      <c r="P405" s="4">
        <v>463.45</v>
      </c>
      <c r="Q405" s="4">
        <v>0</v>
      </c>
      <c r="R405" s="4">
        <v>3475.86</v>
      </c>
      <c r="S405" s="4">
        <v>0.38</v>
      </c>
      <c r="T405" s="4">
        <v>0.36</v>
      </c>
      <c r="U405" s="4">
        <v>0.09</v>
      </c>
    </row>
    <row r="406" spans="1:21" ht="12.95" customHeight="1" x14ac:dyDescent="0.2">
      <c r="A406" s="2" t="s">
        <v>2</v>
      </c>
      <c r="B406" s="2" t="s">
        <v>1477</v>
      </c>
      <c r="C406" s="2" t="s">
        <v>1478</v>
      </c>
      <c r="D406" s="2" t="s">
        <v>1416</v>
      </c>
      <c r="E406" s="2" t="s">
        <v>1402</v>
      </c>
      <c r="F406" s="2" t="s">
        <v>1479</v>
      </c>
      <c r="G406" s="2" t="s">
        <v>1447</v>
      </c>
      <c r="H406" s="2" t="s">
        <v>1341</v>
      </c>
      <c r="I406" s="2" t="s">
        <v>1402</v>
      </c>
      <c r="J406" s="2" t="s">
        <v>1472</v>
      </c>
      <c r="K406" s="4">
        <v>5.22</v>
      </c>
      <c r="L406" s="2" t="s">
        <v>43</v>
      </c>
      <c r="M406" s="4">
        <v>12</v>
      </c>
      <c r="N406" s="4">
        <v>9.32</v>
      </c>
      <c r="O406" s="4">
        <v>700000</v>
      </c>
      <c r="P406" s="4">
        <v>490.51</v>
      </c>
      <c r="Q406" s="4">
        <v>0</v>
      </c>
      <c r="R406" s="4">
        <v>3433.59</v>
      </c>
      <c r="S406" s="4">
        <v>0.04</v>
      </c>
      <c r="T406" s="4">
        <v>0.35</v>
      </c>
      <c r="U406" s="4">
        <v>0.09</v>
      </c>
    </row>
    <row r="407" spans="1:21" ht="12.95" customHeight="1" x14ac:dyDescent="0.2">
      <c r="A407" s="2" t="s">
        <v>2</v>
      </c>
      <c r="B407" s="2" t="s">
        <v>1480</v>
      </c>
      <c r="C407" s="2" t="s">
        <v>1481</v>
      </c>
      <c r="D407" s="2" t="s">
        <v>1470</v>
      </c>
      <c r="E407" s="2" t="s">
        <v>1402</v>
      </c>
      <c r="F407" s="2" t="s">
        <v>1482</v>
      </c>
      <c r="G407" s="2" t="s">
        <v>1447</v>
      </c>
      <c r="H407" s="2" t="s">
        <v>1341</v>
      </c>
      <c r="I407" s="2" t="s">
        <v>1406</v>
      </c>
      <c r="J407" s="2" t="s">
        <v>1483</v>
      </c>
      <c r="K407" s="4">
        <v>4.5</v>
      </c>
      <c r="L407" s="2" t="s">
        <v>43</v>
      </c>
      <c r="M407" s="4">
        <v>6.12</v>
      </c>
      <c r="N407" s="4">
        <v>3.88</v>
      </c>
      <c r="O407" s="4">
        <v>1475000</v>
      </c>
      <c r="P407" s="4">
        <v>396.04</v>
      </c>
      <c r="Q407" s="4">
        <v>0</v>
      </c>
      <c r="R407" s="4">
        <v>5841.59</v>
      </c>
      <c r="S407" s="4">
        <v>7.0000000000000007E-2</v>
      </c>
      <c r="T407" s="4">
        <v>0.6</v>
      </c>
      <c r="U407" s="4">
        <v>0.15</v>
      </c>
    </row>
    <row r="408" spans="1:21" ht="12.95" customHeight="1" x14ac:dyDescent="0.2">
      <c r="A408" s="2" t="s">
        <v>2</v>
      </c>
      <c r="B408" s="2" t="s">
        <v>1484</v>
      </c>
      <c r="C408" s="2" t="s">
        <v>1485</v>
      </c>
      <c r="D408" s="2" t="s">
        <v>283</v>
      </c>
      <c r="E408" s="2" t="s">
        <v>1402</v>
      </c>
      <c r="F408" s="2" t="s">
        <v>1486</v>
      </c>
      <c r="G408" s="2" t="s">
        <v>1487</v>
      </c>
      <c r="H408" s="2" t="s">
        <v>1341</v>
      </c>
      <c r="I408" s="2" t="s">
        <v>1402</v>
      </c>
      <c r="J408" s="2" t="s">
        <v>1488</v>
      </c>
      <c r="K408" s="4">
        <v>6.12</v>
      </c>
      <c r="L408" s="2" t="s">
        <v>43</v>
      </c>
      <c r="M408" s="4">
        <v>4.75</v>
      </c>
      <c r="N408" s="4">
        <v>5.18</v>
      </c>
      <c r="O408" s="4">
        <v>870000</v>
      </c>
      <c r="P408" s="4">
        <v>347.98</v>
      </c>
      <c r="Q408" s="4">
        <v>0</v>
      </c>
      <c r="R408" s="4">
        <v>3027.43</v>
      </c>
      <c r="S408" s="4">
        <v>0.09</v>
      </c>
      <c r="T408" s="4">
        <v>0.31</v>
      </c>
      <c r="U408" s="4">
        <v>0.08</v>
      </c>
    </row>
    <row r="409" spans="1:21" ht="12.95" customHeight="1" x14ac:dyDescent="0.2">
      <c r="A409" s="2" t="s">
        <v>2</v>
      </c>
      <c r="B409" s="2" t="s">
        <v>1489</v>
      </c>
      <c r="C409" s="2" t="s">
        <v>1490</v>
      </c>
      <c r="D409" s="2" t="s">
        <v>1460</v>
      </c>
      <c r="E409" s="2" t="s">
        <v>1402</v>
      </c>
      <c r="F409" s="2" t="s">
        <v>1491</v>
      </c>
      <c r="G409" s="2" t="s">
        <v>1466</v>
      </c>
      <c r="H409" s="2" t="s">
        <v>1492</v>
      </c>
      <c r="I409" s="2" t="s">
        <v>1402</v>
      </c>
      <c r="J409" s="2" t="s">
        <v>1493</v>
      </c>
      <c r="K409" s="4">
        <v>7.02</v>
      </c>
      <c r="L409" s="2" t="s">
        <v>43</v>
      </c>
      <c r="M409" s="4">
        <v>6.12</v>
      </c>
      <c r="N409" s="4">
        <v>4.9800000000000004</v>
      </c>
      <c r="O409" s="4">
        <v>1765000</v>
      </c>
      <c r="P409" s="4">
        <v>390.98</v>
      </c>
      <c r="Q409" s="4">
        <v>0</v>
      </c>
      <c r="R409" s="4">
        <v>6900.83</v>
      </c>
      <c r="S409" s="4">
        <v>0.34</v>
      </c>
      <c r="T409" s="4">
        <v>0.71</v>
      </c>
      <c r="U409" s="4">
        <v>0.17</v>
      </c>
    </row>
    <row r="410" spans="1:21" ht="12.95" customHeight="1" x14ac:dyDescent="0.2">
      <c r="A410" s="2" t="s">
        <v>2</v>
      </c>
      <c r="B410" s="2" t="s">
        <v>1494</v>
      </c>
      <c r="C410" s="2" t="s">
        <v>1495</v>
      </c>
      <c r="D410" s="2" t="s">
        <v>1470</v>
      </c>
      <c r="E410" s="2" t="s">
        <v>1402</v>
      </c>
      <c r="F410" s="2" t="s">
        <v>1496</v>
      </c>
      <c r="G410" s="2" t="s">
        <v>1497</v>
      </c>
      <c r="H410" s="2" t="s">
        <v>1492</v>
      </c>
      <c r="I410" s="2" t="s">
        <v>1402</v>
      </c>
      <c r="J410" s="2" t="s">
        <v>1498</v>
      </c>
      <c r="K410" s="4">
        <v>9.8000000000000007</v>
      </c>
      <c r="L410" s="2" t="s">
        <v>43</v>
      </c>
      <c r="M410" s="4">
        <v>7.99</v>
      </c>
      <c r="N410" s="4">
        <v>7.85</v>
      </c>
      <c r="O410" s="4">
        <v>2875000</v>
      </c>
      <c r="P410" s="4">
        <v>367.24</v>
      </c>
      <c r="Q410" s="4">
        <v>0</v>
      </c>
      <c r="R410" s="4">
        <v>10558.27</v>
      </c>
      <c r="S410" s="4">
        <v>0.19</v>
      </c>
      <c r="T410" s="4">
        <v>1.0900000000000001</v>
      </c>
      <c r="U410" s="4">
        <v>0.26</v>
      </c>
    </row>
    <row r="411" spans="1:21" ht="12.95" customHeight="1" x14ac:dyDescent="0.2">
      <c r="A411" s="2" t="s">
        <v>2</v>
      </c>
      <c r="B411" s="2" t="s">
        <v>1499</v>
      </c>
      <c r="C411" s="2" t="s">
        <v>1500</v>
      </c>
      <c r="D411" s="2" t="s">
        <v>283</v>
      </c>
      <c r="E411" s="2" t="s">
        <v>1402</v>
      </c>
      <c r="F411" s="2" t="s">
        <v>1501</v>
      </c>
      <c r="G411" s="2" t="s">
        <v>1487</v>
      </c>
      <c r="H411" s="2" t="s">
        <v>1502</v>
      </c>
      <c r="I411" s="2" t="s">
        <v>1402</v>
      </c>
      <c r="J411" s="2" t="s">
        <v>1503</v>
      </c>
      <c r="K411" s="4">
        <v>7.54</v>
      </c>
      <c r="L411" s="2" t="s">
        <v>43</v>
      </c>
      <c r="M411" s="4">
        <v>7.1</v>
      </c>
      <c r="N411" s="4">
        <v>5.67</v>
      </c>
      <c r="O411" s="4">
        <v>5399370</v>
      </c>
      <c r="P411" s="4">
        <v>114.49</v>
      </c>
      <c r="Q411" s="4">
        <v>0</v>
      </c>
      <c r="R411" s="4">
        <v>6181.54</v>
      </c>
      <c r="S411" s="4">
        <v>0.51</v>
      </c>
      <c r="T411" s="4">
        <v>0.64</v>
      </c>
      <c r="U411" s="4">
        <v>0.16</v>
      </c>
    </row>
    <row r="412" spans="1:21" ht="12.95" customHeight="1" x14ac:dyDescent="0.2">
      <c r="A412" s="2" t="s">
        <v>2</v>
      </c>
      <c r="B412" s="2" t="s">
        <v>1504</v>
      </c>
      <c r="C412" s="2" t="s">
        <v>1505</v>
      </c>
      <c r="D412" s="2" t="s">
        <v>1470</v>
      </c>
      <c r="E412" s="2" t="s">
        <v>1402</v>
      </c>
      <c r="F412" s="2" t="s">
        <v>1506</v>
      </c>
      <c r="G412" s="2" t="s">
        <v>1507</v>
      </c>
      <c r="H412" s="2" t="s">
        <v>1508</v>
      </c>
      <c r="I412" s="2" t="s">
        <v>1406</v>
      </c>
      <c r="J412" s="2" t="s">
        <v>1509</v>
      </c>
      <c r="K412" s="4">
        <v>10.98</v>
      </c>
      <c r="L412" s="2" t="s">
        <v>43</v>
      </c>
      <c r="M412" s="4">
        <v>7.25</v>
      </c>
      <c r="N412" s="4">
        <v>7.06</v>
      </c>
      <c r="O412" s="4">
        <v>1155000</v>
      </c>
      <c r="P412" s="4">
        <v>361.95</v>
      </c>
      <c r="Q412" s="4">
        <v>0</v>
      </c>
      <c r="R412" s="4">
        <v>4180.5</v>
      </c>
      <c r="S412" s="4">
        <v>0.77</v>
      </c>
      <c r="T412" s="4">
        <v>0.43</v>
      </c>
      <c r="U412" s="4">
        <v>0.1</v>
      </c>
    </row>
    <row r="413" spans="1:21" ht="12.95" customHeight="1" x14ac:dyDescent="0.2">
      <c r="A413" s="2" t="s">
        <v>2</v>
      </c>
      <c r="B413" s="2" t="s">
        <v>1510</v>
      </c>
      <c r="C413" s="2" t="s">
        <v>1511</v>
      </c>
      <c r="D413" s="2" t="s">
        <v>279</v>
      </c>
      <c r="E413" s="2" t="s">
        <v>1402</v>
      </c>
      <c r="F413" s="2" t="s">
        <v>1512</v>
      </c>
      <c r="G413" s="2" t="s">
        <v>1513</v>
      </c>
      <c r="H413" s="2" t="s">
        <v>78</v>
      </c>
      <c r="I413" s="2" t="s">
        <v>2</v>
      </c>
      <c r="J413" s="2" t="s">
        <v>1514</v>
      </c>
      <c r="K413" s="4">
        <v>0</v>
      </c>
      <c r="L413" s="2" t="s">
        <v>43</v>
      </c>
      <c r="M413" s="4">
        <v>0</v>
      </c>
      <c r="N413" s="4">
        <v>0</v>
      </c>
      <c r="O413" s="4">
        <v>370000</v>
      </c>
      <c r="P413" s="4">
        <v>0</v>
      </c>
      <c r="Q413" s="4">
        <v>0</v>
      </c>
      <c r="R413" s="4">
        <v>0</v>
      </c>
      <c r="S413" s="4">
        <v>0.06</v>
      </c>
      <c r="T413" s="4">
        <v>0</v>
      </c>
      <c r="U413" s="4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rightToLeft="1" workbookViewId="0">
      <pane ySplit="10" topLeftCell="A50" activePane="bottomLeft" state="frozen"/>
      <selection pane="bottomLeft" activeCell="C191" sqref="C191"/>
    </sheetView>
  </sheetViews>
  <sheetFormatPr defaultRowHeight="12.75" x14ac:dyDescent="0.2"/>
  <cols>
    <col min="2" max="2" width="37.28515625" customWidth="1"/>
    <col min="3" max="3" width="15.42578125" customWidth="1"/>
    <col min="4" max="4" width="8" customWidth="1"/>
    <col min="5" max="5" width="9.28515625" customWidth="1"/>
    <col min="6" max="6" width="11.7109375" customWidth="1"/>
    <col min="7" max="7" width="28.85546875" customWidth="1"/>
    <col min="8" max="8" width="12.28515625" customWidth="1"/>
    <col min="9" max="9" width="16.28515625" customWidth="1"/>
    <col min="10" max="10" width="15" customWidth="1"/>
    <col min="11" max="11" width="9.85546875" customWidth="1"/>
    <col min="12" max="12" width="13.85546875" customWidth="1"/>
    <col min="13" max="13" width="19.140625" customWidth="1"/>
    <col min="14" max="14" width="17.5703125" customWidth="1"/>
    <col min="15" max="15" width="15.28515625" customWidth="1"/>
  </cols>
  <sheetData>
    <row r="1" spans="1:15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5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5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5" ht="20.100000000000001" customHeight="1" x14ac:dyDescent="0.25">
      <c r="A4" s="6" t="s">
        <v>2</v>
      </c>
    </row>
    <row r="5" spans="1:15" ht="20.100000000000001" customHeight="1" x14ac:dyDescent="0.25">
      <c r="A5" s="6" t="s">
        <v>2</v>
      </c>
    </row>
    <row r="6" spans="1:15" ht="20.100000000000001" customHeight="1" x14ac:dyDescent="0.25">
      <c r="A6" s="6" t="s">
        <v>2</v>
      </c>
    </row>
    <row r="7" spans="1:15" ht="20.100000000000001" customHeight="1" x14ac:dyDescent="0.25">
      <c r="A7" s="6" t="s">
        <v>2</v>
      </c>
    </row>
    <row r="8" spans="1:15" ht="20.100000000000001" customHeight="1" x14ac:dyDescent="0.25">
      <c r="A8" s="6" t="s">
        <v>2</v>
      </c>
    </row>
    <row r="9" spans="1:15" ht="15" customHeight="1" x14ac:dyDescent="0.2">
      <c r="A9" s="1" t="s">
        <v>2</v>
      </c>
      <c r="B9" s="1" t="s">
        <v>63</v>
      </c>
      <c r="C9" s="1" t="s">
        <v>64</v>
      </c>
      <c r="D9" s="1" t="s">
        <v>135</v>
      </c>
      <c r="E9" s="1" t="s">
        <v>287</v>
      </c>
      <c r="F9" s="1" t="s">
        <v>65</v>
      </c>
      <c r="G9" s="1" t="s">
        <v>288</v>
      </c>
      <c r="H9" s="1" t="s">
        <v>41</v>
      </c>
      <c r="I9" s="1" t="s">
        <v>138</v>
      </c>
      <c r="J9" s="1" t="s">
        <v>139</v>
      </c>
      <c r="K9" s="1" t="s">
        <v>1515</v>
      </c>
      <c r="L9" s="1" t="s">
        <v>70</v>
      </c>
      <c r="M9" s="1" t="s">
        <v>141</v>
      </c>
      <c r="N9" s="1" t="s">
        <v>71</v>
      </c>
      <c r="O9" s="1" t="s">
        <v>1516</v>
      </c>
    </row>
    <row r="10" spans="1:15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144</v>
      </c>
      <c r="K10" s="1" t="s">
        <v>8</v>
      </c>
      <c r="L10" s="1" t="s">
        <v>8</v>
      </c>
      <c r="M10" s="1" t="s">
        <v>9</v>
      </c>
      <c r="N10" s="1" t="s">
        <v>9</v>
      </c>
      <c r="O10" s="1" t="s">
        <v>9</v>
      </c>
    </row>
    <row r="11" spans="1:15" ht="12.95" customHeight="1" x14ac:dyDescent="0.25">
      <c r="A11" s="7" t="s">
        <v>2</v>
      </c>
      <c r="B11" s="7" t="s">
        <v>1517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7" t="s">
        <v>2</v>
      </c>
      <c r="K11" s="8">
        <v>212.78</v>
      </c>
      <c r="L11" s="8">
        <f>L12+L175</f>
        <v>512931.79000000004</v>
      </c>
      <c r="M11" s="8">
        <v>0.08</v>
      </c>
      <c r="N11" s="8">
        <v>100</v>
      </c>
      <c r="O11" s="8">
        <v>12.77</v>
      </c>
    </row>
    <row r="12" spans="1:15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7" t="s">
        <v>2</v>
      </c>
      <c r="J12" s="7" t="s">
        <v>2</v>
      </c>
      <c r="K12" s="8">
        <v>79.72</v>
      </c>
      <c r="L12" s="8">
        <v>447304.83</v>
      </c>
      <c r="M12" s="8">
        <v>0.08</v>
      </c>
      <c r="N12" s="8">
        <v>87.21</v>
      </c>
      <c r="O12" s="8">
        <v>11.14</v>
      </c>
    </row>
    <row r="13" spans="1:15" ht="12.95" customHeight="1" x14ac:dyDescent="0.25">
      <c r="A13" s="7" t="s">
        <v>2</v>
      </c>
      <c r="B13" s="7" t="s">
        <v>1518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7" t="s">
        <v>2</v>
      </c>
      <c r="J13" s="7" t="s">
        <v>2</v>
      </c>
      <c r="K13" s="8">
        <v>73.430000000000007</v>
      </c>
      <c r="L13" s="8">
        <v>350364.94</v>
      </c>
      <c r="M13" s="8">
        <v>0.09</v>
      </c>
      <c r="N13" s="8">
        <v>68.31</v>
      </c>
      <c r="O13" s="8">
        <v>8.7200000000000006</v>
      </c>
    </row>
    <row r="14" spans="1:15" ht="12.95" customHeight="1" x14ac:dyDescent="0.2">
      <c r="A14" s="2" t="s">
        <v>2</v>
      </c>
      <c r="B14" s="2" t="s">
        <v>1519</v>
      </c>
      <c r="C14" s="2" t="s">
        <v>1520</v>
      </c>
      <c r="D14" s="2" t="s">
        <v>150</v>
      </c>
      <c r="E14" s="2" t="s">
        <v>300</v>
      </c>
      <c r="F14" s="2" t="s">
        <v>1521</v>
      </c>
      <c r="G14" s="2" t="s">
        <v>302</v>
      </c>
      <c r="H14" s="2" t="s">
        <v>79</v>
      </c>
      <c r="I14" s="4">
        <v>70994</v>
      </c>
      <c r="J14" s="4">
        <v>6599</v>
      </c>
      <c r="K14" s="4">
        <v>0</v>
      </c>
      <c r="L14" s="4">
        <v>4684.8900000000003</v>
      </c>
      <c r="M14" s="4">
        <v>7.0000000000000007E-2</v>
      </c>
      <c r="N14" s="4">
        <v>0.91</v>
      </c>
      <c r="O14" s="4">
        <v>0.12</v>
      </c>
    </row>
    <row r="15" spans="1:15" ht="12.95" customHeight="1" x14ac:dyDescent="0.2">
      <c r="A15" s="2" t="s">
        <v>2</v>
      </c>
      <c r="B15" s="2" t="s">
        <v>1522</v>
      </c>
      <c r="C15" s="2" t="s">
        <v>1523</v>
      </c>
      <c r="D15" s="2" t="s">
        <v>150</v>
      </c>
      <c r="E15" s="2" t="s">
        <v>300</v>
      </c>
      <c r="F15" s="2" t="s">
        <v>301</v>
      </c>
      <c r="G15" s="2" t="s">
        <v>302</v>
      </c>
      <c r="H15" s="2" t="s">
        <v>79</v>
      </c>
      <c r="I15" s="4">
        <v>2223773</v>
      </c>
      <c r="J15" s="4">
        <v>1875</v>
      </c>
      <c r="K15" s="4">
        <v>0</v>
      </c>
      <c r="L15" s="4">
        <v>41695.74</v>
      </c>
      <c r="M15" s="4">
        <v>0.15</v>
      </c>
      <c r="N15" s="4">
        <v>8.1300000000000008</v>
      </c>
      <c r="O15" s="4">
        <v>1.04</v>
      </c>
    </row>
    <row r="16" spans="1:15" ht="12.95" customHeight="1" x14ac:dyDescent="0.2">
      <c r="A16" s="2" t="s">
        <v>2</v>
      </c>
      <c r="B16" s="2" t="s">
        <v>1524</v>
      </c>
      <c r="C16" s="2" t="s">
        <v>1525</v>
      </c>
      <c r="D16" s="2" t="s">
        <v>150</v>
      </c>
      <c r="E16" s="2" t="s">
        <v>300</v>
      </c>
      <c r="F16" s="2" t="s">
        <v>1526</v>
      </c>
      <c r="G16" s="2" t="s">
        <v>302</v>
      </c>
      <c r="H16" s="2" t="s">
        <v>79</v>
      </c>
      <c r="I16" s="4">
        <v>1947246</v>
      </c>
      <c r="J16" s="4">
        <v>2473</v>
      </c>
      <c r="K16" s="4">
        <v>0</v>
      </c>
      <c r="L16" s="4">
        <v>48155.39</v>
      </c>
      <c r="M16" s="4">
        <v>0.15</v>
      </c>
      <c r="N16" s="4">
        <v>9.39</v>
      </c>
      <c r="O16" s="4">
        <v>1.2</v>
      </c>
    </row>
    <row r="17" spans="1:15" ht="12.95" customHeight="1" x14ac:dyDescent="0.2">
      <c r="A17" s="2" t="s">
        <v>2</v>
      </c>
      <c r="B17" s="2" t="s">
        <v>1527</v>
      </c>
      <c r="C17" s="2" t="s">
        <v>1528</v>
      </c>
      <c r="D17" s="2" t="s">
        <v>150</v>
      </c>
      <c r="E17" s="2" t="s">
        <v>300</v>
      </c>
      <c r="F17" s="2" t="s">
        <v>419</v>
      </c>
      <c r="G17" s="2" t="s">
        <v>302</v>
      </c>
      <c r="H17" s="2" t="s">
        <v>79</v>
      </c>
      <c r="I17" s="4">
        <v>1470677</v>
      </c>
      <c r="J17" s="4">
        <v>891</v>
      </c>
      <c r="K17" s="4">
        <v>0</v>
      </c>
      <c r="L17" s="4">
        <v>13103.73</v>
      </c>
      <c r="M17" s="4">
        <v>0.13</v>
      </c>
      <c r="N17" s="4">
        <v>2.5499999999999998</v>
      </c>
      <c r="O17" s="4">
        <v>0.33</v>
      </c>
    </row>
    <row r="18" spans="1:15" ht="12.95" customHeight="1" x14ac:dyDescent="0.2">
      <c r="A18" s="2" t="s">
        <v>2</v>
      </c>
      <c r="B18" s="2" t="s">
        <v>1529</v>
      </c>
      <c r="C18" s="2" t="s">
        <v>1530</v>
      </c>
      <c r="D18" s="2" t="s">
        <v>150</v>
      </c>
      <c r="E18" s="2" t="s">
        <v>300</v>
      </c>
      <c r="F18" s="2" t="s">
        <v>1531</v>
      </c>
      <c r="G18" s="2" t="s">
        <v>302</v>
      </c>
      <c r="H18" s="2" t="s">
        <v>79</v>
      </c>
      <c r="I18" s="4">
        <v>289009</v>
      </c>
      <c r="J18" s="4">
        <v>6333</v>
      </c>
      <c r="K18" s="4">
        <v>0</v>
      </c>
      <c r="L18" s="4">
        <v>18302.939999999999</v>
      </c>
      <c r="M18" s="4">
        <v>0.12</v>
      </c>
      <c r="N18" s="4">
        <v>3.57</v>
      </c>
      <c r="O18" s="4">
        <v>0.46</v>
      </c>
    </row>
    <row r="19" spans="1:15" ht="12.95" customHeight="1" x14ac:dyDescent="0.2">
      <c r="A19" s="2" t="s">
        <v>2</v>
      </c>
      <c r="B19" s="2" t="s">
        <v>1532</v>
      </c>
      <c r="C19" s="2" t="s">
        <v>1533</v>
      </c>
      <c r="D19" s="2" t="s">
        <v>150</v>
      </c>
      <c r="E19" s="2" t="s">
        <v>300</v>
      </c>
      <c r="F19" s="2" t="s">
        <v>1534</v>
      </c>
      <c r="G19" s="2" t="s">
        <v>440</v>
      </c>
      <c r="H19" s="2" t="s">
        <v>79</v>
      </c>
      <c r="I19" s="4">
        <v>344311</v>
      </c>
      <c r="J19" s="4">
        <v>2210</v>
      </c>
      <c r="K19" s="4">
        <v>0</v>
      </c>
      <c r="L19" s="4">
        <v>7609.27</v>
      </c>
      <c r="M19" s="4">
        <v>0.16</v>
      </c>
      <c r="N19" s="4">
        <v>1.48</v>
      </c>
      <c r="O19" s="4">
        <v>0.19</v>
      </c>
    </row>
    <row r="20" spans="1:15" ht="12.95" customHeight="1" x14ac:dyDescent="0.2">
      <c r="A20" s="2" t="s">
        <v>2</v>
      </c>
      <c r="B20" s="2" t="s">
        <v>1535</v>
      </c>
      <c r="C20" s="2" t="s">
        <v>1536</v>
      </c>
      <c r="D20" s="2" t="s">
        <v>150</v>
      </c>
      <c r="E20" s="2" t="s">
        <v>300</v>
      </c>
      <c r="F20" s="2" t="s">
        <v>692</v>
      </c>
      <c r="G20" s="2" t="s">
        <v>1537</v>
      </c>
      <c r="H20" s="2" t="s">
        <v>79</v>
      </c>
      <c r="I20" s="4">
        <v>135535</v>
      </c>
      <c r="J20" s="4">
        <v>2076</v>
      </c>
      <c r="K20" s="4">
        <v>0</v>
      </c>
      <c r="L20" s="4">
        <v>2813.71</v>
      </c>
      <c r="M20" s="4">
        <v>0.06</v>
      </c>
      <c r="N20" s="4">
        <v>0.55000000000000004</v>
      </c>
      <c r="O20" s="4">
        <v>7.0000000000000007E-2</v>
      </c>
    </row>
    <row r="21" spans="1:15" ht="12.95" customHeight="1" x14ac:dyDescent="0.2">
      <c r="A21" s="2" t="s">
        <v>2</v>
      </c>
      <c r="B21" s="2" t="s">
        <v>1538</v>
      </c>
      <c r="C21" s="2" t="s">
        <v>1539</v>
      </c>
      <c r="D21" s="2" t="s">
        <v>150</v>
      </c>
      <c r="E21" s="2" t="s">
        <v>300</v>
      </c>
      <c r="F21" s="2" t="s">
        <v>413</v>
      </c>
      <c r="G21" s="2" t="s">
        <v>1540</v>
      </c>
      <c r="H21" s="2" t="s">
        <v>79</v>
      </c>
      <c r="I21" s="4">
        <v>2154582</v>
      </c>
      <c r="J21" s="4">
        <v>505.1</v>
      </c>
      <c r="K21" s="4">
        <v>0</v>
      </c>
      <c r="L21" s="4">
        <v>10882.79</v>
      </c>
      <c r="M21" s="4">
        <v>0.08</v>
      </c>
      <c r="N21" s="4">
        <v>2.12</v>
      </c>
      <c r="O21" s="4">
        <v>0.27</v>
      </c>
    </row>
    <row r="22" spans="1:15" ht="12.95" customHeight="1" x14ac:dyDescent="0.2">
      <c r="A22" s="2" t="s">
        <v>2</v>
      </c>
      <c r="B22" s="2" t="s">
        <v>1541</v>
      </c>
      <c r="C22" s="2" t="s">
        <v>1542</v>
      </c>
      <c r="D22" s="2" t="s">
        <v>150</v>
      </c>
      <c r="E22" s="2" t="s">
        <v>300</v>
      </c>
      <c r="F22" s="2" t="s">
        <v>676</v>
      </c>
      <c r="G22" s="2" t="s">
        <v>1540</v>
      </c>
      <c r="H22" s="2" t="s">
        <v>79</v>
      </c>
      <c r="I22" s="4">
        <v>155285</v>
      </c>
      <c r="J22" s="4">
        <v>1899</v>
      </c>
      <c r="K22" s="4">
        <v>0</v>
      </c>
      <c r="L22" s="4">
        <v>2948.86</v>
      </c>
      <c r="M22" s="4">
        <v>0.09</v>
      </c>
      <c r="N22" s="4">
        <v>0.56999999999999995</v>
      </c>
      <c r="O22" s="4">
        <v>7.0000000000000007E-2</v>
      </c>
    </row>
    <row r="23" spans="1:15" ht="12.95" customHeight="1" x14ac:dyDescent="0.2">
      <c r="A23" s="2" t="s">
        <v>2</v>
      </c>
      <c r="B23" s="2" t="s">
        <v>1543</v>
      </c>
      <c r="C23" s="2" t="s">
        <v>1544</v>
      </c>
      <c r="D23" s="2" t="s">
        <v>150</v>
      </c>
      <c r="E23" s="2" t="s">
        <v>300</v>
      </c>
      <c r="F23" s="2" t="s">
        <v>666</v>
      </c>
      <c r="G23" s="2" t="s">
        <v>1540</v>
      </c>
      <c r="H23" s="2" t="s">
        <v>79</v>
      </c>
      <c r="I23" s="4">
        <v>50692</v>
      </c>
      <c r="J23" s="4">
        <v>3289</v>
      </c>
      <c r="K23" s="4">
        <v>0</v>
      </c>
      <c r="L23" s="4">
        <v>1667.26</v>
      </c>
      <c r="M23" s="4">
        <v>0.05</v>
      </c>
      <c r="N23" s="4">
        <v>0.33</v>
      </c>
      <c r="O23" s="4">
        <v>0.04</v>
      </c>
    </row>
    <row r="24" spans="1:15" ht="12.95" customHeight="1" x14ac:dyDescent="0.2">
      <c r="A24" s="2" t="s">
        <v>2</v>
      </c>
      <c r="B24" s="2" t="s">
        <v>1545</v>
      </c>
      <c r="C24" s="2" t="s">
        <v>1546</v>
      </c>
      <c r="D24" s="2" t="s">
        <v>150</v>
      </c>
      <c r="E24" s="2" t="s">
        <v>300</v>
      </c>
      <c r="F24" s="2" t="s">
        <v>508</v>
      </c>
      <c r="G24" s="2" t="s">
        <v>365</v>
      </c>
      <c r="H24" s="2" t="s">
        <v>79</v>
      </c>
      <c r="I24" s="4">
        <v>209274</v>
      </c>
      <c r="J24" s="4">
        <v>3401</v>
      </c>
      <c r="K24" s="4">
        <v>73.430000000000007</v>
      </c>
      <c r="L24" s="4">
        <v>7190.84</v>
      </c>
      <c r="M24" s="4">
        <v>0.11</v>
      </c>
      <c r="N24" s="4">
        <v>1.4</v>
      </c>
      <c r="O24" s="4">
        <v>0.18</v>
      </c>
    </row>
    <row r="25" spans="1:15" ht="12.95" customHeight="1" x14ac:dyDescent="0.2">
      <c r="A25" s="2" t="s">
        <v>2</v>
      </c>
      <c r="B25" s="2" t="s">
        <v>1547</v>
      </c>
      <c r="C25" s="2" t="s">
        <v>1548</v>
      </c>
      <c r="D25" s="2" t="s">
        <v>150</v>
      </c>
      <c r="E25" s="2" t="s">
        <v>300</v>
      </c>
      <c r="F25" s="2" t="s">
        <v>552</v>
      </c>
      <c r="G25" s="2" t="s">
        <v>365</v>
      </c>
      <c r="H25" s="2" t="s">
        <v>79</v>
      </c>
      <c r="I25" s="4">
        <v>8158</v>
      </c>
      <c r="J25" s="4">
        <v>17090</v>
      </c>
      <c r="K25" s="4">
        <v>0</v>
      </c>
      <c r="L25" s="4">
        <v>1394.2</v>
      </c>
      <c r="M25" s="4">
        <v>0.02</v>
      </c>
      <c r="N25" s="4">
        <v>0.27</v>
      </c>
      <c r="O25" s="4">
        <v>0.03</v>
      </c>
    </row>
    <row r="26" spans="1:15" ht="12.95" customHeight="1" x14ac:dyDescent="0.2">
      <c r="A26" s="2" t="s">
        <v>2</v>
      </c>
      <c r="B26" s="2" t="s">
        <v>1549</v>
      </c>
      <c r="C26" s="2" t="s">
        <v>1550</v>
      </c>
      <c r="D26" s="2" t="s">
        <v>150</v>
      </c>
      <c r="E26" s="2" t="s">
        <v>300</v>
      </c>
      <c r="F26" s="2" t="s">
        <v>494</v>
      </c>
      <c r="G26" s="2" t="s">
        <v>365</v>
      </c>
      <c r="H26" s="2" t="s">
        <v>79</v>
      </c>
      <c r="I26" s="4">
        <v>325724</v>
      </c>
      <c r="J26" s="4">
        <v>3750</v>
      </c>
      <c r="K26" s="4">
        <v>0</v>
      </c>
      <c r="L26" s="4">
        <v>12214.65</v>
      </c>
      <c r="M26" s="4">
        <v>0.2</v>
      </c>
      <c r="N26" s="4">
        <v>2.38</v>
      </c>
      <c r="O26" s="4">
        <v>0.3</v>
      </c>
    </row>
    <row r="27" spans="1:15" ht="12.95" customHeight="1" x14ac:dyDescent="0.2">
      <c r="A27" s="2" t="s">
        <v>2</v>
      </c>
      <c r="B27" s="2" t="s">
        <v>1551</v>
      </c>
      <c r="C27" s="2" t="s">
        <v>1552</v>
      </c>
      <c r="D27" s="2" t="s">
        <v>150</v>
      </c>
      <c r="E27" s="2" t="s">
        <v>300</v>
      </c>
      <c r="F27" s="2" t="s">
        <v>390</v>
      </c>
      <c r="G27" s="2" t="s">
        <v>365</v>
      </c>
      <c r="H27" s="2" t="s">
        <v>79</v>
      </c>
      <c r="I27" s="4">
        <v>266893.86</v>
      </c>
      <c r="J27" s="4">
        <v>4563</v>
      </c>
      <c r="K27" s="4">
        <v>0</v>
      </c>
      <c r="L27" s="4">
        <v>12178.37</v>
      </c>
      <c r="M27" s="4">
        <v>0.23</v>
      </c>
      <c r="N27" s="4">
        <v>2.37</v>
      </c>
      <c r="O27" s="4">
        <v>0.3</v>
      </c>
    </row>
    <row r="28" spans="1:15" ht="12.95" customHeight="1" x14ac:dyDescent="0.2">
      <c r="A28" s="2" t="s">
        <v>2</v>
      </c>
      <c r="B28" s="2" t="s">
        <v>1553</v>
      </c>
      <c r="C28" s="2" t="s">
        <v>1554</v>
      </c>
      <c r="D28" s="2" t="s">
        <v>150</v>
      </c>
      <c r="E28" s="2" t="s">
        <v>300</v>
      </c>
      <c r="F28" s="2" t="s">
        <v>613</v>
      </c>
      <c r="G28" s="2" t="s">
        <v>365</v>
      </c>
      <c r="H28" s="2" t="s">
        <v>79</v>
      </c>
      <c r="I28" s="4">
        <v>1750</v>
      </c>
      <c r="J28" s="4">
        <v>25130</v>
      </c>
      <c r="K28" s="4">
        <v>0</v>
      </c>
      <c r="L28" s="4">
        <v>439.78</v>
      </c>
      <c r="M28" s="4">
        <v>0.01</v>
      </c>
      <c r="N28" s="4">
        <v>0.09</v>
      </c>
      <c r="O28" s="4">
        <v>0.01</v>
      </c>
    </row>
    <row r="29" spans="1:15" ht="12.95" customHeight="1" x14ac:dyDescent="0.2">
      <c r="A29" s="2" t="s">
        <v>2</v>
      </c>
      <c r="B29" s="2" t="s">
        <v>1555</v>
      </c>
      <c r="C29" s="2" t="s">
        <v>1556</v>
      </c>
      <c r="D29" s="2" t="s">
        <v>150</v>
      </c>
      <c r="E29" s="2" t="s">
        <v>300</v>
      </c>
      <c r="F29" s="2" t="s">
        <v>395</v>
      </c>
      <c r="G29" s="2" t="s">
        <v>365</v>
      </c>
      <c r="H29" s="2" t="s">
        <v>79</v>
      </c>
      <c r="I29" s="4">
        <v>194561</v>
      </c>
      <c r="J29" s="4">
        <v>1964</v>
      </c>
      <c r="K29" s="4">
        <v>0</v>
      </c>
      <c r="L29" s="4">
        <v>3821.18</v>
      </c>
      <c r="M29" s="4">
        <v>0.06</v>
      </c>
      <c r="N29" s="4">
        <v>0.74</v>
      </c>
      <c r="O29" s="4">
        <v>0.1</v>
      </c>
    </row>
    <row r="30" spans="1:15" ht="12.95" customHeight="1" x14ac:dyDescent="0.2">
      <c r="A30" s="2" t="s">
        <v>2</v>
      </c>
      <c r="B30" s="2" t="s">
        <v>1557</v>
      </c>
      <c r="C30" s="2" t="s">
        <v>1558</v>
      </c>
      <c r="D30" s="2" t="s">
        <v>150</v>
      </c>
      <c r="E30" s="2" t="s">
        <v>300</v>
      </c>
      <c r="F30" s="2" t="s">
        <v>364</v>
      </c>
      <c r="G30" s="2" t="s">
        <v>365</v>
      </c>
      <c r="H30" s="2" t="s">
        <v>79</v>
      </c>
      <c r="I30" s="4">
        <v>34041</v>
      </c>
      <c r="J30" s="4">
        <v>19620</v>
      </c>
      <c r="K30" s="4">
        <v>0</v>
      </c>
      <c r="L30" s="4">
        <v>6678.84</v>
      </c>
      <c r="M30" s="4">
        <v>0.03</v>
      </c>
      <c r="N30" s="4">
        <v>1.3</v>
      </c>
      <c r="O30" s="4">
        <v>0.17</v>
      </c>
    </row>
    <row r="31" spans="1:15" ht="12.95" customHeight="1" x14ac:dyDescent="0.2">
      <c r="A31" s="2" t="s">
        <v>2</v>
      </c>
      <c r="B31" s="2" t="s">
        <v>1559</v>
      </c>
      <c r="C31" s="2" t="s">
        <v>1560</v>
      </c>
      <c r="D31" s="2" t="s">
        <v>150</v>
      </c>
      <c r="E31" s="2" t="s">
        <v>300</v>
      </c>
      <c r="F31" s="2" t="s">
        <v>477</v>
      </c>
      <c r="G31" s="2" t="s">
        <v>1561</v>
      </c>
      <c r="H31" s="2" t="s">
        <v>79</v>
      </c>
      <c r="I31" s="4">
        <v>64267</v>
      </c>
      <c r="J31" s="4">
        <v>6635</v>
      </c>
      <c r="K31" s="4">
        <v>0</v>
      </c>
      <c r="L31" s="4">
        <v>4264.12</v>
      </c>
      <c r="M31" s="4">
        <v>0.06</v>
      </c>
      <c r="N31" s="4">
        <v>0.83</v>
      </c>
      <c r="O31" s="4">
        <v>0.11</v>
      </c>
    </row>
    <row r="32" spans="1:15" ht="12.95" customHeight="1" x14ac:dyDescent="0.2">
      <c r="A32" s="2" t="s">
        <v>2</v>
      </c>
      <c r="B32" s="2" t="s">
        <v>1562</v>
      </c>
      <c r="C32" s="2" t="s">
        <v>1563</v>
      </c>
      <c r="D32" s="2" t="s">
        <v>150</v>
      </c>
      <c r="E32" s="2" t="s">
        <v>300</v>
      </c>
      <c r="F32" s="2" t="s">
        <v>1564</v>
      </c>
      <c r="G32" s="2" t="s">
        <v>1561</v>
      </c>
      <c r="H32" s="2" t="s">
        <v>79</v>
      </c>
      <c r="I32" s="4">
        <v>31256</v>
      </c>
      <c r="J32" s="4">
        <v>27190</v>
      </c>
      <c r="K32" s="4">
        <v>0</v>
      </c>
      <c r="L32" s="4">
        <v>8498.51</v>
      </c>
      <c r="M32" s="4">
        <v>0.05</v>
      </c>
      <c r="N32" s="4">
        <v>1.66</v>
      </c>
      <c r="O32" s="4">
        <v>0.21</v>
      </c>
    </row>
    <row r="33" spans="1:15" ht="12.95" customHeight="1" x14ac:dyDescent="0.2">
      <c r="A33" s="2" t="s">
        <v>2</v>
      </c>
      <c r="B33" s="2" t="s">
        <v>1565</v>
      </c>
      <c r="C33" s="2" t="s">
        <v>1566</v>
      </c>
      <c r="D33" s="2" t="s">
        <v>150</v>
      </c>
      <c r="E33" s="2" t="s">
        <v>300</v>
      </c>
      <c r="F33" s="2" t="s">
        <v>1567</v>
      </c>
      <c r="G33" s="2" t="s">
        <v>1561</v>
      </c>
      <c r="H33" s="2" t="s">
        <v>79</v>
      </c>
      <c r="I33" s="4">
        <v>24114</v>
      </c>
      <c r="J33" s="4">
        <v>22590</v>
      </c>
      <c r="K33" s="4">
        <v>0</v>
      </c>
      <c r="L33" s="4">
        <v>5447.35</v>
      </c>
      <c r="M33" s="4">
        <v>0.11</v>
      </c>
      <c r="N33" s="4">
        <v>1.06</v>
      </c>
      <c r="O33" s="4">
        <v>0.14000000000000001</v>
      </c>
    </row>
    <row r="34" spans="1:15" ht="12.95" customHeight="1" x14ac:dyDescent="0.2">
      <c r="A34" s="2" t="s">
        <v>2</v>
      </c>
      <c r="B34" s="2" t="s">
        <v>1568</v>
      </c>
      <c r="C34" s="2" t="s">
        <v>1569</v>
      </c>
      <c r="D34" s="2" t="s">
        <v>150</v>
      </c>
      <c r="E34" s="2" t="s">
        <v>300</v>
      </c>
      <c r="F34" s="2" t="s">
        <v>967</v>
      </c>
      <c r="G34" s="2" t="s">
        <v>1570</v>
      </c>
      <c r="H34" s="2" t="s">
        <v>79</v>
      </c>
      <c r="I34" s="4">
        <v>342710</v>
      </c>
      <c r="J34" s="4">
        <v>1568</v>
      </c>
      <c r="K34" s="4">
        <v>0</v>
      </c>
      <c r="L34" s="4">
        <v>5373.69</v>
      </c>
      <c r="M34" s="4">
        <v>0.03</v>
      </c>
      <c r="N34" s="4">
        <v>1.05</v>
      </c>
      <c r="O34" s="4">
        <v>0.13</v>
      </c>
    </row>
    <row r="35" spans="1:15" ht="12.95" customHeight="1" x14ac:dyDescent="0.2">
      <c r="A35" s="2" t="s">
        <v>2</v>
      </c>
      <c r="B35" s="2" t="s">
        <v>1571</v>
      </c>
      <c r="C35" s="2" t="s">
        <v>1572</v>
      </c>
      <c r="D35" s="2" t="s">
        <v>150</v>
      </c>
      <c r="E35" s="2" t="s">
        <v>300</v>
      </c>
      <c r="F35" s="2" t="s">
        <v>733</v>
      </c>
      <c r="G35" s="2" t="s">
        <v>609</v>
      </c>
      <c r="H35" s="2" t="s">
        <v>79</v>
      </c>
      <c r="I35" s="4">
        <v>5477</v>
      </c>
      <c r="J35" s="4">
        <v>70450</v>
      </c>
      <c r="K35" s="4">
        <v>0</v>
      </c>
      <c r="L35" s="4">
        <v>3858.55</v>
      </c>
      <c r="M35" s="4">
        <v>7.0000000000000007E-2</v>
      </c>
      <c r="N35" s="4">
        <v>0.75</v>
      </c>
      <c r="O35" s="4">
        <v>0.1</v>
      </c>
    </row>
    <row r="36" spans="1:15" ht="12.95" customHeight="1" x14ac:dyDescent="0.2">
      <c r="A36" s="2" t="s">
        <v>2</v>
      </c>
      <c r="B36" s="2" t="s">
        <v>1573</v>
      </c>
      <c r="C36" s="2" t="s">
        <v>1574</v>
      </c>
      <c r="D36" s="2" t="s">
        <v>150</v>
      </c>
      <c r="E36" s="2" t="s">
        <v>300</v>
      </c>
      <c r="F36" s="2" t="s">
        <v>771</v>
      </c>
      <c r="G36" s="2" t="s">
        <v>609</v>
      </c>
      <c r="H36" s="2" t="s">
        <v>79</v>
      </c>
      <c r="I36" s="4">
        <v>5504</v>
      </c>
      <c r="J36" s="4">
        <v>66650</v>
      </c>
      <c r="K36" s="4">
        <v>0</v>
      </c>
      <c r="L36" s="4">
        <v>3668.42</v>
      </c>
      <c r="M36" s="4">
        <v>0.05</v>
      </c>
      <c r="N36" s="4">
        <v>0.72</v>
      </c>
      <c r="O36" s="4">
        <v>0.09</v>
      </c>
    </row>
    <row r="37" spans="1:15" ht="12.95" customHeight="1" x14ac:dyDescent="0.2">
      <c r="A37" s="2" t="s">
        <v>2</v>
      </c>
      <c r="B37" s="2" t="s">
        <v>1575</v>
      </c>
      <c r="C37" s="2" t="s">
        <v>1576</v>
      </c>
      <c r="D37" s="2" t="s">
        <v>150</v>
      </c>
      <c r="E37" s="2" t="s">
        <v>300</v>
      </c>
      <c r="F37" s="2" t="s">
        <v>1378</v>
      </c>
      <c r="G37" s="2" t="s">
        <v>445</v>
      </c>
      <c r="H37" s="2" t="s">
        <v>79</v>
      </c>
      <c r="I37" s="4">
        <v>12548117.960000001</v>
      </c>
      <c r="J37" s="4">
        <v>49.1</v>
      </c>
      <c r="K37" s="4">
        <v>0</v>
      </c>
      <c r="L37" s="4">
        <v>6161.13</v>
      </c>
      <c r="M37" s="4">
        <v>0.1</v>
      </c>
      <c r="N37" s="4">
        <v>1.2</v>
      </c>
      <c r="O37" s="4">
        <v>0.15</v>
      </c>
    </row>
    <row r="38" spans="1:15" ht="12.95" customHeight="1" x14ac:dyDescent="0.2">
      <c r="A38" s="2" t="s">
        <v>2</v>
      </c>
      <c r="B38" s="2" t="s">
        <v>1577</v>
      </c>
      <c r="C38" s="2" t="s">
        <v>1578</v>
      </c>
      <c r="D38" s="2" t="s">
        <v>150</v>
      </c>
      <c r="E38" s="2" t="s">
        <v>300</v>
      </c>
      <c r="F38" s="2" t="s">
        <v>1381</v>
      </c>
      <c r="G38" s="2" t="s">
        <v>445</v>
      </c>
      <c r="H38" s="2" t="s">
        <v>79</v>
      </c>
      <c r="I38" s="4">
        <v>637156.5</v>
      </c>
      <c r="J38" s="4">
        <v>1094</v>
      </c>
      <c r="K38" s="4">
        <v>0</v>
      </c>
      <c r="L38" s="4">
        <v>6970.49</v>
      </c>
      <c r="M38" s="4">
        <v>0.05</v>
      </c>
      <c r="N38" s="4">
        <v>1.36</v>
      </c>
      <c r="O38" s="4">
        <v>0.17</v>
      </c>
    </row>
    <row r="39" spans="1:15" ht="12.95" customHeight="1" x14ac:dyDescent="0.2">
      <c r="A39" s="2" t="s">
        <v>2</v>
      </c>
      <c r="B39" s="2" t="s">
        <v>1579</v>
      </c>
      <c r="C39" s="2" t="s">
        <v>1580</v>
      </c>
      <c r="D39" s="2" t="s">
        <v>150</v>
      </c>
      <c r="E39" s="2" t="s">
        <v>300</v>
      </c>
      <c r="F39" s="2" t="s">
        <v>591</v>
      </c>
      <c r="G39" s="2" t="s">
        <v>445</v>
      </c>
      <c r="H39" s="2" t="s">
        <v>79</v>
      </c>
      <c r="I39" s="4">
        <v>23504</v>
      </c>
      <c r="J39" s="4">
        <v>58210</v>
      </c>
      <c r="K39" s="4">
        <v>0</v>
      </c>
      <c r="L39" s="4">
        <v>13681.68</v>
      </c>
      <c r="M39" s="4">
        <v>0.23</v>
      </c>
      <c r="N39" s="4">
        <v>2.67</v>
      </c>
      <c r="O39" s="4">
        <v>0.34</v>
      </c>
    </row>
    <row r="40" spans="1:15" ht="12.95" customHeight="1" x14ac:dyDescent="0.2">
      <c r="A40" s="2" t="s">
        <v>2</v>
      </c>
      <c r="B40" s="2" t="s">
        <v>1581</v>
      </c>
      <c r="C40" s="2" t="s">
        <v>1582</v>
      </c>
      <c r="D40" s="2" t="s">
        <v>150</v>
      </c>
      <c r="E40" s="2" t="s">
        <v>300</v>
      </c>
      <c r="F40" s="2" t="s">
        <v>840</v>
      </c>
      <c r="G40" s="2" t="s">
        <v>445</v>
      </c>
      <c r="H40" s="2" t="s">
        <v>79</v>
      </c>
      <c r="I40" s="4">
        <v>1604772</v>
      </c>
      <c r="J40" s="4">
        <v>176.9</v>
      </c>
      <c r="K40" s="4">
        <v>0</v>
      </c>
      <c r="L40" s="4">
        <v>2838.84</v>
      </c>
      <c r="M40" s="4">
        <v>0.05</v>
      </c>
      <c r="N40" s="4">
        <v>0.55000000000000004</v>
      </c>
      <c r="O40" s="4">
        <v>7.0000000000000007E-2</v>
      </c>
    </row>
    <row r="41" spans="1:15" ht="12.95" customHeight="1" x14ac:dyDescent="0.2">
      <c r="A41" s="2" t="s">
        <v>2</v>
      </c>
      <c r="B41" s="2" t="s">
        <v>1583</v>
      </c>
      <c r="C41" s="2" t="s">
        <v>1584</v>
      </c>
      <c r="D41" s="2" t="s">
        <v>150</v>
      </c>
      <c r="E41" s="2" t="s">
        <v>300</v>
      </c>
      <c r="F41" s="2" t="s">
        <v>1585</v>
      </c>
      <c r="G41" s="2" t="s">
        <v>921</v>
      </c>
      <c r="H41" s="2" t="s">
        <v>79</v>
      </c>
      <c r="I41" s="4">
        <v>73872</v>
      </c>
      <c r="J41" s="4">
        <v>28180</v>
      </c>
      <c r="K41" s="4">
        <v>0</v>
      </c>
      <c r="L41" s="4">
        <v>20817.13</v>
      </c>
      <c r="M41" s="4">
        <v>0.12</v>
      </c>
      <c r="N41" s="4">
        <v>4.0599999999999996</v>
      </c>
      <c r="O41" s="4">
        <v>0.52</v>
      </c>
    </row>
    <row r="42" spans="1:15" ht="12.95" customHeight="1" x14ac:dyDescent="0.2">
      <c r="A42" s="2" t="s">
        <v>2</v>
      </c>
      <c r="B42" s="2" t="s">
        <v>1586</v>
      </c>
      <c r="C42" s="2" t="s">
        <v>1587</v>
      </c>
      <c r="D42" s="2" t="s">
        <v>150</v>
      </c>
      <c r="E42" s="2" t="s">
        <v>300</v>
      </c>
      <c r="F42" s="2" t="s">
        <v>1588</v>
      </c>
      <c r="G42" s="2" t="s">
        <v>1589</v>
      </c>
      <c r="H42" s="2" t="s">
        <v>79</v>
      </c>
      <c r="I42" s="4">
        <v>163044</v>
      </c>
      <c r="J42" s="4">
        <v>6176</v>
      </c>
      <c r="K42" s="4">
        <v>0</v>
      </c>
      <c r="L42" s="4">
        <v>10069.6</v>
      </c>
      <c r="M42" s="4">
        <v>0.02</v>
      </c>
      <c r="N42" s="4">
        <v>1.96</v>
      </c>
      <c r="O42" s="4">
        <v>0.25</v>
      </c>
    </row>
    <row r="43" spans="1:15" ht="12.95" customHeight="1" x14ac:dyDescent="0.2">
      <c r="A43" s="2" t="s">
        <v>2</v>
      </c>
      <c r="B43" s="2" t="s">
        <v>1590</v>
      </c>
      <c r="C43" s="2" t="s">
        <v>1591</v>
      </c>
      <c r="D43" s="2" t="s">
        <v>150</v>
      </c>
      <c r="E43" s="2" t="s">
        <v>300</v>
      </c>
      <c r="F43" s="2" t="s">
        <v>920</v>
      </c>
      <c r="G43" s="2" t="s">
        <v>921</v>
      </c>
      <c r="H43" s="2" t="s">
        <v>79</v>
      </c>
      <c r="I43" s="4">
        <v>15067</v>
      </c>
      <c r="J43" s="4">
        <v>51930</v>
      </c>
      <c r="K43" s="4">
        <v>0</v>
      </c>
      <c r="L43" s="4">
        <v>7824.29</v>
      </c>
      <c r="M43" s="4">
        <v>0.04</v>
      </c>
      <c r="N43" s="4">
        <v>1.53</v>
      </c>
      <c r="O43" s="4">
        <v>0.19</v>
      </c>
    </row>
    <row r="44" spans="1:15" ht="12.95" customHeight="1" x14ac:dyDescent="0.2">
      <c r="A44" s="2" t="s">
        <v>2</v>
      </c>
      <c r="B44" s="2" t="s">
        <v>1592</v>
      </c>
      <c r="C44" s="2" t="s">
        <v>1593</v>
      </c>
      <c r="D44" s="2" t="s">
        <v>150</v>
      </c>
      <c r="E44" s="2" t="s">
        <v>300</v>
      </c>
      <c r="F44" s="2" t="s">
        <v>1076</v>
      </c>
      <c r="G44" s="2" t="s">
        <v>921</v>
      </c>
      <c r="H44" s="2" t="s">
        <v>79</v>
      </c>
      <c r="I44" s="4">
        <v>139503</v>
      </c>
      <c r="J44" s="4">
        <v>10860</v>
      </c>
      <c r="K44" s="4">
        <v>0</v>
      </c>
      <c r="L44" s="4">
        <v>15150.03</v>
      </c>
      <c r="M44" s="4">
        <v>0.14000000000000001</v>
      </c>
      <c r="N44" s="4">
        <v>2.95</v>
      </c>
      <c r="O44" s="4">
        <v>0.38</v>
      </c>
    </row>
    <row r="45" spans="1:15" ht="12.95" customHeight="1" x14ac:dyDescent="0.2">
      <c r="A45" s="2" t="s">
        <v>2</v>
      </c>
      <c r="B45" s="2" t="s">
        <v>1594</v>
      </c>
      <c r="C45" s="2" t="s">
        <v>1595</v>
      </c>
      <c r="D45" s="2" t="s">
        <v>150</v>
      </c>
      <c r="E45" s="2" t="s">
        <v>300</v>
      </c>
      <c r="F45" s="2" t="s">
        <v>1596</v>
      </c>
      <c r="G45" s="2" t="s">
        <v>1597</v>
      </c>
      <c r="H45" s="2" t="s">
        <v>79</v>
      </c>
      <c r="I45" s="4">
        <v>104711</v>
      </c>
      <c r="J45" s="4">
        <v>2437</v>
      </c>
      <c r="K45" s="4">
        <v>0</v>
      </c>
      <c r="L45" s="4">
        <v>2551.81</v>
      </c>
      <c r="M45" s="4">
        <v>0.02</v>
      </c>
      <c r="N45" s="4">
        <v>0.5</v>
      </c>
      <c r="O45" s="4">
        <v>0.06</v>
      </c>
    </row>
    <row r="46" spans="1:15" ht="12.95" customHeight="1" x14ac:dyDescent="0.2">
      <c r="A46" s="2" t="s">
        <v>2</v>
      </c>
      <c r="B46" s="2" t="s">
        <v>1598</v>
      </c>
      <c r="C46" s="2" t="s">
        <v>1599</v>
      </c>
      <c r="D46" s="2" t="s">
        <v>150</v>
      </c>
      <c r="E46" s="2" t="s">
        <v>300</v>
      </c>
      <c r="F46" s="2" t="s">
        <v>1600</v>
      </c>
      <c r="G46" s="2" t="s">
        <v>1589</v>
      </c>
      <c r="H46" s="2" t="s">
        <v>79</v>
      </c>
      <c r="I46" s="4">
        <v>51773</v>
      </c>
      <c r="J46" s="4">
        <v>29660</v>
      </c>
      <c r="K46" s="4">
        <v>0</v>
      </c>
      <c r="L46" s="4">
        <v>15355.87</v>
      </c>
      <c r="M46" s="4">
        <v>0.04</v>
      </c>
      <c r="N46" s="4">
        <v>2.99</v>
      </c>
      <c r="O46" s="4">
        <v>0.38</v>
      </c>
    </row>
    <row r="47" spans="1:15" ht="12.95" customHeight="1" x14ac:dyDescent="0.2">
      <c r="A47" s="2" t="s">
        <v>2</v>
      </c>
      <c r="B47" s="2" t="s">
        <v>1601</v>
      </c>
      <c r="C47" s="2" t="s">
        <v>1602</v>
      </c>
      <c r="D47" s="2" t="s">
        <v>150</v>
      </c>
      <c r="E47" s="2" t="s">
        <v>300</v>
      </c>
      <c r="F47" s="2" t="s">
        <v>1603</v>
      </c>
      <c r="G47" s="2" t="s">
        <v>921</v>
      </c>
      <c r="H47" s="2" t="s">
        <v>79</v>
      </c>
      <c r="I47" s="4">
        <v>12396.39</v>
      </c>
      <c r="J47" s="4">
        <v>21560</v>
      </c>
      <c r="K47" s="4">
        <v>0</v>
      </c>
      <c r="L47" s="4">
        <v>2672.66</v>
      </c>
      <c r="M47" s="4">
        <v>0.02</v>
      </c>
      <c r="N47" s="4">
        <v>0.52</v>
      </c>
      <c r="O47" s="4">
        <v>7.0000000000000007E-2</v>
      </c>
    </row>
    <row r="48" spans="1:15" ht="12.95" customHeight="1" x14ac:dyDescent="0.2">
      <c r="A48" s="2" t="s">
        <v>2</v>
      </c>
      <c r="B48" s="2" t="s">
        <v>1604</v>
      </c>
      <c r="C48" s="2" t="s">
        <v>1605</v>
      </c>
      <c r="D48" s="2" t="s">
        <v>150</v>
      </c>
      <c r="E48" s="2" t="s">
        <v>300</v>
      </c>
      <c r="F48" s="2" t="s">
        <v>1606</v>
      </c>
      <c r="G48" s="2" t="s">
        <v>1589</v>
      </c>
      <c r="H48" s="2" t="s">
        <v>79</v>
      </c>
      <c r="I48" s="4">
        <v>175211</v>
      </c>
      <c r="J48" s="4">
        <v>11060</v>
      </c>
      <c r="K48" s="4">
        <v>0</v>
      </c>
      <c r="L48" s="4">
        <v>19378.34</v>
      </c>
      <c r="M48" s="4">
        <v>0.04</v>
      </c>
      <c r="N48" s="4">
        <v>3.78</v>
      </c>
      <c r="O48" s="4">
        <v>0.48</v>
      </c>
    </row>
    <row r="49" spans="1:15" ht="12.95" customHeight="1" x14ac:dyDescent="0.25">
      <c r="A49" s="7" t="s">
        <v>2</v>
      </c>
      <c r="B49" s="7" t="s">
        <v>1607</v>
      </c>
      <c r="C49" s="7" t="s">
        <v>2</v>
      </c>
      <c r="D49" s="7" t="s">
        <v>2</v>
      </c>
      <c r="E49" s="7" t="s">
        <v>2</v>
      </c>
      <c r="F49" s="7" t="s">
        <v>2</v>
      </c>
      <c r="G49" s="7" t="s">
        <v>2</v>
      </c>
      <c r="H49" s="7" t="s">
        <v>2</v>
      </c>
      <c r="I49" s="7" t="s">
        <v>2</v>
      </c>
      <c r="J49" s="7" t="s">
        <v>2</v>
      </c>
      <c r="K49" s="8">
        <v>6.29</v>
      </c>
      <c r="L49" s="8">
        <v>80024.27</v>
      </c>
      <c r="M49" s="8">
        <v>0.06</v>
      </c>
      <c r="N49" s="8">
        <v>15.6</v>
      </c>
      <c r="O49" s="8">
        <v>1.99</v>
      </c>
    </row>
    <row r="50" spans="1:15" ht="12.95" customHeight="1" x14ac:dyDescent="0.2">
      <c r="A50" s="2" t="s">
        <v>2</v>
      </c>
      <c r="B50" s="2" t="s">
        <v>1608</v>
      </c>
      <c r="C50" s="2" t="s">
        <v>1609</v>
      </c>
      <c r="D50" s="2" t="s">
        <v>150</v>
      </c>
      <c r="E50" s="2" t="s">
        <v>300</v>
      </c>
      <c r="F50" s="2" t="s">
        <v>1610</v>
      </c>
      <c r="G50" s="2" t="s">
        <v>1611</v>
      </c>
      <c r="H50" s="2" t="s">
        <v>79</v>
      </c>
      <c r="I50" s="4">
        <v>49952</v>
      </c>
      <c r="J50" s="4">
        <v>4604</v>
      </c>
      <c r="K50" s="4">
        <v>0</v>
      </c>
      <c r="L50" s="4">
        <v>2299.79</v>
      </c>
      <c r="M50" s="4">
        <v>0.1</v>
      </c>
      <c r="N50" s="4">
        <v>0.45</v>
      </c>
      <c r="O50" s="4">
        <v>0.06</v>
      </c>
    </row>
    <row r="51" spans="1:15" ht="12.95" customHeight="1" x14ac:dyDescent="0.2">
      <c r="A51" s="2" t="s">
        <v>2</v>
      </c>
      <c r="B51" s="2" t="s">
        <v>1612</v>
      </c>
      <c r="C51" s="2" t="s">
        <v>1613</v>
      </c>
      <c r="D51" s="2" t="s">
        <v>150</v>
      </c>
      <c r="E51" s="2" t="s">
        <v>300</v>
      </c>
      <c r="F51" s="2" t="s">
        <v>1614</v>
      </c>
      <c r="G51" s="2" t="s">
        <v>1611</v>
      </c>
      <c r="H51" s="2" t="s">
        <v>79</v>
      </c>
      <c r="I51" s="4">
        <v>6341</v>
      </c>
      <c r="J51" s="4">
        <v>4712</v>
      </c>
      <c r="K51" s="4">
        <v>0</v>
      </c>
      <c r="L51" s="4">
        <v>298.79000000000002</v>
      </c>
      <c r="M51" s="4">
        <v>0.01</v>
      </c>
      <c r="N51" s="4">
        <v>0.06</v>
      </c>
      <c r="O51" s="4">
        <v>0.01</v>
      </c>
    </row>
    <row r="52" spans="1:15" ht="12.95" customHeight="1" x14ac:dyDescent="0.2">
      <c r="A52" s="2" t="s">
        <v>2</v>
      </c>
      <c r="B52" s="2" t="s">
        <v>1615</v>
      </c>
      <c r="C52" s="2" t="s">
        <v>1616</v>
      </c>
      <c r="D52" s="2" t="s">
        <v>150</v>
      </c>
      <c r="E52" s="2" t="s">
        <v>300</v>
      </c>
      <c r="F52" s="2" t="s">
        <v>1617</v>
      </c>
      <c r="G52" s="2" t="s">
        <v>1618</v>
      </c>
      <c r="H52" s="2" t="s">
        <v>79</v>
      </c>
      <c r="I52" s="4">
        <v>234</v>
      </c>
      <c r="J52" s="4">
        <v>15610</v>
      </c>
      <c r="K52" s="4">
        <v>0</v>
      </c>
      <c r="L52" s="4">
        <v>36.53</v>
      </c>
      <c r="M52" s="4">
        <v>0.01</v>
      </c>
      <c r="N52" s="4">
        <v>0.01</v>
      </c>
      <c r="O52" s="4">
        <v>0</v>
      </c>
    </row>
    <row r="53" spans="1:15" ht="12.95" customHeight="1" x14ac:dyDescent="0.2">
      <c r="A53" s="2" t="s">
        <v>2</v>
      </c>
      <c r="B53" s="2" t="s">
        <v>1619</v>
      </c>
      <c r="C53" s="2" t="s">
        <v>1620</v>
      </c>
      <c r="D53" s="2" t="s">
        <v>150</v>
      </c>
      <c r="E53" s="2" t="s">
        <v>300</v>
      </c>
      <c r="F53" s="2" t="s">
        <v>1621</v>
      </c>
      <c r="G53" s="2" t="s">
        <v>302</v>
      </c>
      <c r="H53" s="2" t="s">
        <v>79</v>
      </c>
      <c r="I53" s="4">
        <v>34</v>
      </c>
      <c r="J53" s="4">
        <v>103600</v>
      </c>
      <c r="K53" s="4">
        <v>0</v>
      </c>
      <c r="L53" s="4">
        <v>35.22</v>
      </c>
      <c r="M53" s="4">
        <v>0</v>
      </c>
      <c r="N53" s="4">
        <v>0.01</v>
      </c>
      <c r="O53" s="4">
        <v>0</v>
      </c>
    </row>
    <row r="54" spans="1:15" ht="12.95" customHeight="1" x14ac:dyDescent="0.2">
      <c r="A54" s="2" t="s">
        <v>2</v>
      </c>
      <c r="B54" s="2" t="s">
        <v>1622</v>
      </c>
      <c r="C54" s="2" t="s">
        <v>1623</v>
      </c>
      <c r="D54" s="2" t="s">
        <v>150</v>
      </c>
      <c r="E54" s="2" t="s">
        <v>300</v>
      </c>
      <c r="F54" s="2" t="s">
        <v>1624</v>
      </c>
      <c r="G54" s="2" t="s">
        <v>302</v>
      </c>
      <c r="H54" s="2" t="s">
        <v>79</v>
      </c>
      <c r="I54" s="4">
        <v>119041</v>
      </c>
      <c r="J54" s="4">
        <v>1785</v>
      </c>
      <c r="K54" s="4">
        <v>0</v>
      </c>
      <c r="L54" s="4">
        <v>2124.88</v>
      </c>
      <c r="M54" s="4">
        <v>0.16</v>
      </c>
      <c r="N54" s="4">
        <v>0.41</v>
      </c>
      <c r="O54" s="4">
        <v>0.05</v>
      </c>
    </row>
    <row r="55" spans="1:15" ht="12.95" customHeight="1" x14ac:dyDescent="0.2">
      <c r="A55" s="2" t="s">
        <v>2</v>
      </c>
      <c r="B55" s="2" t="s">
        <v>1625</v>
      </c>
      <c r="C55" s="2" t="s">
        <v>1626</v>
      </c>
      <c r="D55" s="2" t="s">
        <v>150</v>
      </c>
      <c r="E55" s="2" t="s">
        <v>300</v>
      </c>
      <c r="F55" s="2" t="s">
        <v>1627</v>
      </c>
      <c r="G55" s="2" t="s">
        <v>302</v>
      </c>
      <c r="H55" s="2" t="s">
        <v>79</v>
      </c>
      <c r="I55" s="4">
        <v>1421</v>
      </c>
      <c r="J55" s="4">
        <v>8079</v>
      </c>
      <c r="K55" s="4">
        <v>0</v>
      </c>
      <c r="L55" s="4">
        <v>114.8</v>
      </c>
      <c r="M55" s="4">
        <v>0</v>
      </c>
      <c r="N55" s="4">
        <v>0.02</v>
      </c>
      <c r="O55" s="4">
        <v>0</v>
      </c>
    </row>
    <row r="56" spans="1:15" ht="12.95" customHeight="1" x14ac:dyDescent="0.2">
      <c r="A56" s="2" t="s">
        <v>2</v>
      </c>
      <c r="B56" s="2" t="s">
        <v>1628</v>
      </c>
      <c r="C56" s="2" t="s">
        <v>1629</v>
      </c>
      <c r="D56" s="2" t="s">
        <v>150</v>
      </c>
      <c r="E56" s="2" t="s">
        <v>300</v>
      </c>
      <c r="F56" s="2" t="s">
        <v>1630</v>
      </c>
      <c r="G56" s="2" t="s">
        <v>440</v>
      </c>
      <c r="H56" s="2" t="s">
        <v>79</v>
      </c>
      <c r="I56" s="4">
        <v>20405</v>
      </c>
      <c r="J56" s="4">
        <v>5962</v>
      </c>
      <c r="K56" s="4">
        <v>0</v>
      </c>
      <c r="L56" s="4">
        <v>1216.55</v>
      </c>
      <c r="M56" s="4">
        <v>0.04</v>
      </c>
      <c r="N56" s="4">
        <v>0.24</v>
      </c>
      <c r="O56" s="4">
        <v>0.03</v>
      </c>
    </row>
    <row r="57" spans="1:15" ht="12.95" customHeight="1" x14ac:dyDescent="0.2">
      <c r="A57" s="2" t="s">
        <v>2</v>
      </c>
      <c r="B57" s="2" t="s">
        <v>1631</v>
      </c>
      <c r="C57" s="2" t="s">
        <v>1632</v>
      </c>
      <c r="D57" s="2" t="s">
        <v>150</v>
      </c>
      <c r="E57" s="2" t="s">
        <v>300</v>
      </c>
      <c r="F57" s="2" t="s">
        <v>580</v>
      </c>
      <c r="G57" s="2" t="s">
        <v>440</v>
      </c>
      <c r="H57" s="2" t="s">
        <v>79</v>
      </c>
      <c r="I57" s="4">
        <v>3259</v>
      </c>
      <c r="J57" s="4">
        <v>4190</v>
      </c>
      <c r="K57" s="4">
        <v>0</v>
      </c>
      <c r="L57" s="4">
        <v>136.55000000000001</v>
      </c>
      <c r="M57" s="4">
        <v>0.01</v>
      </c>
      <c r="N57" s="4">
        <v>0.03</v>
      </c>
      <c r="O57" s="4">
        <v>0</v>
      </c>
    </row>
    <row r="58" spans="1:15" ht="12.95" customHeight="1" x14ac:dyDescent="0.2">
      <c r="A58" s="2" t="s">
        <v>2</v>
      </c>
      <c r="B58" s="2" t="s">
        <v>1633</v>
      </c>
      <c r="C58" s="2" t="s">
        <v>1634</v>
      </c>
      <c r="D58" s="2" t="s">
        <v>150</v>
      </c>
      <c r="E58" s="2" t="s">
        <v>300</v>
      </c>
      <c r="F58" s="2" t="s">
        <v>595</v>
      </c>
      <c r="G58" s="2" t="s">
        <v>440</v>
      </c>
      <c r="H58" s="2" t="s">
        <v>79</v>
      </c>
      <c r="I58" s="4">
        <v>317610</v>
      </c>
      <c r="J58" s="4">
        <v>1622</v>
      </c>
      <c r="K58" s="4">
        <v>0</v>
      </c>
      <c r="L58" s="4">
        <v>5151.63</v>
      </c>
      <c r="M58" s="4">
        <v>0.13</v>
      </c>
      <c r="N58" s="4">
        <v>1</v>
      </c>
      <c r="O58" s="4">
        <v>0.13</v>
      </c>
    </row>
    <row r="59" spans="1:15" ht="12.95" customHeight="1" x14ac:dyDescent="0.2">
      <c r="A59" s="2" t="s">
        <v>2</v>
      </c>
      <c r="B59" s="2" t="s">
        <v>1635</v>
      </c>
      <c r="C59" s="2" t="s">
        <v>1636</v>
      </c>
      <c r="D59" s="2" t="s">
        <v>150</v>
      </c>
      <c r="E59" s="2" t="s">
        <v>300</v>
      </c>
      <c r="F59" s="2" t="s">
        <v>1637</v>
      </c>
      <c r="G59" s="2" t="s">
        <v>440</v>
      </c>
      <c r="H59" s="2" t="s">
        <v>79</v>
      </c>
      <c r="I59" s="4">
        <v>42186</v>
      </c>
      <c r="J59" s="4">
        <v>368.4</v>
      </c>
      <c r="K59" s="4">
        <v>0</v>
      </c>
      <c r="L59" s="4">
        <v>155.41</v>
      </c>
      <c r="M59" s="4">
        <v>0</v>
      </c>
      <c r="N59" s="4">
        <v>0.03</v>
      </c>
      <c r="O59" s="4">
        <v>0</v>
      </c>
    </row>
    <row r="60" spans="1:15" ht="12.95" customHeight="1" x14ac:dyDescent="0.2">
      <c r="A60" s="2" t="s">
        <v>2</v>
      </c>
      <c r="B60" s="2" t="s">
        <v>1638</v>
      </c>
      <c r="C60" s="2" t="s">
        <v>1639</v>
      </c>
      <c r="D60" s="2" t="s">
        <v>150</v>
      </c>
      <c r="E60" s="2" t="s">
        <v>300</v>
      </c>
      <c r="F60" s="2" t="s">
        <v>1640</v>
      </c>
      <c r="G60" s="2" t="s">
        <v>440</v>
      </c>
      <c r="H60" s="2" t="s">
        <v>79</v>
      </c>
      <c r="I60" s="4">
        <v>1009</v>
      </c>
      <c r="J60" s="4">
        <v>22480</v>
      </c>
      <c r="K60" s="4">
        <v>0</v>
      </c>
      <c r="L60" s="4">
        <v>226.82</v>
      </c>
      <c r="M60" s="4">
        <v>0.01</v>
      </c>
      <c r="N60" s="4">
        <v>0.04</v>
      </c>
      <c r="O60" s="4">
        <v>0.01</v>
      </c>
    </row>
    <row r="61" spans="1:15" ht="12.95" customHeight="1" x14ac:dyDescent="0.2">
      <c r="A61" s="2" t="s">
        <v>2</v>
      </c>
      <c r="B61" s="2" t="s">
        <v>1641</v>
      </c>
      <c r="C61" s="2" t="s">
        <v>1642</v>
      </c>
      <c r="D61" s="2" t="s">
        <v>150</v>
      </c>
      <c r="E61" s="2" t="s">
        <v>300</v>
      </c>
      <c r="F61" s="2" t="s">
        <v>1158</v>
      </c>
      <c r="G61" s="2" t="s">
        <v>634</v>
      </c>
      <c r="H61" s="2" t="s">
        <v>79</v>
      </c>
      <c r="I61" s="4">
        <v>2996</v>
      </c>
      <c r="J61" s="4">
        <v>1929</v>
      </c>
      <c r="K61" s="4">
        <v>0</v>
      </c>
      <c r="L61" s="4">
        <v>57.79</v>
      </c>
      <c r="M61" s="4">
        <v>0.01</v>
      </c>
      <c r="N61" s="4">
        <v>0.01</v>
      </c>
      <c r="O61" s="4">
        <v>0</v>
      </c>
    </row>
    <row r="62" spans="1:15" ht="12.95" customHeight="1" x14ac:dyDescent="0.2">
      <c r="A62" s="2" t="s">
        <v>2</v>
      </c>
      <c r="B62" s="2" t="s">
        <v>1643</v>
      </c>
      <c r="C62" s="2" t="s">
        <v>1644</v>
      </c>
      <c r="D62" s="2" t="s">
        <v>150</v>
      </c>
      <c r="E62" s="2" t="s">
        <v>300</v>
      </c>
      <c r="F62" s="2" t="s">
        <v>633</v>
      </c>
      <c r="G62" s="2" t="s">
        <v>634</v>
      </c>
      <c r="H62" s="2" t="s">
        <v>79</v>
      </c>
      <c r="I62" s="4">
        <v>94266</v>
      </c>
      <c r="J62" s="4">
        <v>1247</v>
      </c>
      <c r="K62" s="4">
        <v>0</v>
      </c>
      <c r="L62" s="4">
        <v>1175.5</v>
      </c>
      <c r="M62" s="4">
        <v>0.14000000000000001</v>
      </c>
      <c r="N62" s="4">
        <v>0.23</v>
      </c>
      <c r="O62" s="4">
        <v>0.03</v>
      </c>
    </row>
    <row r="63" spans="1:15" ht="12.95" customHeight="1" x14ac:dyDescent="0.2">
      <c r="A63" s="2" t="s">
        <v>2</v>
      </c>
      <c r="B63" s="2" t="s">
        <v>1645</v>
      </c>
      <c r="C63" s="2" t="s">
        <v>1646</v>
      </c>
      <c r="D63" s="2" t="s">
        <v>150</v>
      </c>
      <c r="E63" s="2" t="s">
        <v>300</v>
      </c>
      <c r="F63" s="2" t="s">
        <v>1647</v>
      </c>
      <c r="G63" s="2" t="s">
        <v>634</v>
      </c>
      <c r="H63" s="2" t="s">
        <v>79</v>
      </c>
      <c r="I63" s="4">
        <v>10511</v>
      </c>
      <c r="J63" s="4">
        <v>4926</v>
      </c>
      <c r="K63" s="4">
        <v>0</v>
      </c>
      <c r="L63" s="4">
        <v>517.77</v>
      </c>
      <c r="M63" s="4">
        <v>7.0000000000000007E-2</v>
      </c>
      <c r="N63" s="4">
        <v>0.1</v>
      </c>
      <c r="O63" s="4">
        <v>0.01</v>
      </c>
    </row>
    <row r="64" spans="1:15" ht="12.95" customHeight="1" x14ac:dyDescent="0.2">
      <c r="A64" s="2" t="s">
        <v>2</v>
      </c>
      <c r="B64" s="2" t="s">
        <v>1648</v>
      </c>
      <c r="C64" s="2" t="s">
        <v>1649</v>
      </c>
      <c r="D64" s="2" t="s">
        <v>150</v>
      </c>
      <c r="E64" s="2" t="s">
        <v>300</v>
      </c>
      <c r="F64" s="2" t="s">
        <v>1650</v>
      </c>
      <c r="G64" s="2" t="s">
        <v>1537</v>
      </c>
      <c r="H64" s="2" t="s">
        <v>79</v>
      </c>
      <c r="I64" s="4">
        <v>4234</v>
      </c>
      <c r="J64" s="4">
        <v>9401</v>
      </c>
      <c r="K64" s="4">
        <v>0</v>
      </c>
      <c r="L64" s="4">
        <v>398.04</v>
      </c>
      <c r="M64" s="4">
        <v>0.05</v>
      </c>
      <c r="N64" s="4">
        <v>0.08</v>
      </c>
      <c r="O64" s="4">
        <v>0.01</v>
      </c>
    </row>
    <row r="65" spans="1:15" ht="12.95" customHeight="1" x14ac:dyDescent="0.2">
      <c r="A65" s="2" t="s">
        <v>2</v>
      </c>
      <c r="B65" s="2" t="s">
        <v>1651</v>
      </c>
      <c r="C65" s="2" t="s">
        <v>1652</v>
      </c>
      <c r="D65" s="2" t="s">
        <v>150</v>
      </c>
      <c r="E65" s="2" t="s">
        <v>300</v>
      </c>
      <c r="F65" s="2" t="s">
        <v>1653</v>
      </c>
      <c r="G65" s="2" t="s">
        <v>1537</v>
      </c>
      <c r="H65" s="2" t="s">
        <v>79</v>
      </c>
      <c r="I65" s="4">
        <v>748</v>
      </c>
      <c r="J65" s="4">
        <v>9297</v>
      </c>
      <c r="K65" s="4">
        <v>0</v>
      </c>
      <c r="L65" s="4">
        <v>69.540000000000006</v>
      </c>
      <c r="M65" s="4">
        <v>0.01</v>
      </c>
      <c r="N65" s="4">
        <v>0.01</v>
      </c>
      <c r="O65" s="4">
        <v>0</v>
      </c>
    </row>
    <row r="66" spans="1:15" ht="12.95" customHeight="1" x14ac:dyDescent="0.2">
      <c r="A66" s="2" t="s">
        <v>2</v>
      </c>
      <c r="B66" s="2" t="s">
        <v>1654</v>
      </c>
      <c r="C66" s="2" t="s">
        <v>1655</v>
      </c>
      <c r="D66" s="2" t="s">
        <v>150</v>
      </c>
      <c r="E66" s="2" t="s">
        <v>300</v>
      </c>
      <c r="F66" s="2" t="s">
        <v>1656</v>
      </c>
      <c r="G66" s="2" t="s">
        <v>1537</v>
      </c>
      <c r="H66" s="2" t="s">
        <v>79</v>
      </c>
      <c r="I66" s="4">
        <v>4798</v>
      </c>
      <c r="J66" s="4">
        <v>2640</v>
      </c>
      <c r="K66" s="4">
        <v>4.87</v>
      </c>
      <c r="L66" s="4">
        <v>131.54</v>
      </c>
      <c r="M66" s="4">
        <v>0.01</v>
      </c>
      <c r="N66" s="4">
        <v>0.03</v>
      </c>
      <c r="O66" s="4">
        <v>0</v>
      </c>
    </row>
    <row r="67" spans="1:15" ht="12.95" customHeight="1" x14ac:dyDescent="0.2">
      <c r="A67" s="2" t="s">
        <v>2</v>
      </c>
      <c r="B67" s="2" t="s">
        <v>1657</v>
      </c>
      <c r="C67" s="2" t="s">
        <v>1658</v>
      </c>
      <c r="D67" s="2" t="s">
        <v>150</v>
      </c>
      <c r="E67" s="2" t="s">
        <v>300</v>
      </c>
      <c r="F67" s="2" t="s">
        <v>1659</v>
      </c>
      <c r="G67" s="2" t="s">
        <v>1537</v>
      </c>
      <c r="H67" s="2" t="s">
        <v>79</v>
      </c>
      <c r="I67" s="4">
        <v>1038</v>
      </c>
      <c r="J67" s="4">
        <v>18050</v>
      </c>
      <c r="K67" s="4">
        <v>0</v>
      </c>
      <c r="L67" s="4">
        <v>187.36</v>
      </c>
      <c r="M67" s="4">
        <v>0.01</v>
      </c>
      <c r="N67" s="4">
        <v>0.04</v>
      </c>
      <c r="O67" s="4">
        <v>0</v>
      </c>
    </row>
    <row r="68" spans="1:15" ht="12.95" customHeight="1" x14ac:dyDescent="0.2">
      <c r="A68" s="2" t="s">
        <v>2</v>
      </c>
      <c r="B68" s="2" t="s">
        <v>1660</v>
      </c>
      <c r="C68" s="2" t="s">
        <v>1661</v>
      </c>
      <c r="D68" s="2" t="s">
        <v>150</v>
      </c>
      <c r="E68" s="2" t="s">
        <v>300</v>
      </c>
      <c r="F68" s="2" t="s">
        <v>1047</v>
      </c>
      <c r="G68" s="2" t="s">
        <v>1537</v>
      </c>
      <c r="H68" s="2" t="s">
        <v>79</v>
      </c>
      <c r="I68" s="4">
        <v>103029</v>
      </c>
      <c r="J68" s="4">
        <v>2840</v>
      </c>
      <c r="K68" s="4">
        <v>0</v>
      </c>
      <c r="L68" s="4">
        <v>2926.02</v>
      </c>
      <c r="M68" s="4">
        <v>0.13</v>
      </c>
      <c r="N68" s="4">
        <v>0.56999999999999995</v>
      </c>
      <c r="O68" s="4">
        <v>7.0000000000000007E-2</v>
      </c>
    </row>
    <row r="69" spans="1:15" ht="12.95" customHeight="1" x14ac:dyDescent="0.2">
      <c r="A69" s="2" t="s">
        <v>2</v>
      </c>
      <c r="B69" s="2" t="s">
        <v>1662</v>
      </c>
      <c r="C69" s="2" t="s">
        <v>1663</v>
      </c>
      <c r="D69" s="2" t="s">
        <v>150</v>
      </c>
      <c r="E69" s="2" t="s">
        <v>300</v>
      </c>
      <c r="F69" s="2" t="s">
        <v>1664</v>
      </c>
      <c r="G69" s="2" t="s">
        <v>1537</v>
      </c>
      <c r="H69" s="2" t="s">
        <v>79</v>
      </c>
      <c r="I69" s="4">
        <v>1490</v>
      </c>
      <c r="J69" s="4">
        <v>7112</v>
      </c>
      <c r="K69" s="4">
        <v>0</v>
      </c>
      <c r="L69" s="4">
        <v>105.97</v>
      </c>
      <c r="M69" s="4">
        <v>0.01</v>
      </c>
      <c r="N69" s="4">
        <v>0.02</v>
      </c>
      <c r="O69" s="4">
        <v>0</v>
      </c>
    </row>
    <row r="70" spans="1:15" ht="12.95" customHeight="1" x14ac:dyDescent="0.2">
      <c r="A70" s="2" t="s">
        <v>2</v>
      </c>
      <c r="B70" s="2" t="s">
        <v>1665</v>
      </c>
      <c r="C70" s="2" t="s">
        <v>1666</v>
      </c>
      <c r="D70" s="2" t="s">
        <v>150</v>
      </c>
      <c r="E70" s="2" t="s">
        <v>300</v>
      </c>
      <c r="F70" s="2" t="s">
        <v>1667</v>
      </c>
      <c r="G70" s="2" t="s">
        <v>784</v>
      </c>
      <c r="H70" s="2" t="s">
        <v>79</v>
      </c>
      <c r="I70" s="4">
        <v>556</v>
      </c>
      <c r="J70" s="4">
        <v>17070</v>
      </c>
      <c r="K70" s="4">
        <v>0</v>
      </c>
      <c r="L70" s="4">
        <v>94.91</v>
      </c>
      <c r="M70" s="4">
        <v>0.01</v>
      </c>
      <c r="N70" s="4">
        <v>0.02</v>
      </c>
      <c r="O70" s="4">
        <v>0</v>
      </c>
    </row>
    <row r="71" spans="1:15" ht="12.95" customHeight="1" x14ac:dyDescent="0.2">
      <c r="A71" s="2" t="s">
        <v>2</v>
      </c>
      <c r="B71" s="2" t="s">
        <v>1668</v>
      </c>
      <c r="C71" s="2" t="s">
        <v>1669</v>
      </c>
      <c r="D71" s="2" t="s">
        <v>150</v>
      </c>
      <c r="E71" s="2" t="s">
        <v>300</v>
      </c>
      <c r="F71" s="2" t="s">
        <v>1670</v>
      </c>
      <c r="G71" s="2" t="s">
        <v>784</v>
      </c>
      <c r="H71" s="2" t="s">
        <v>79</v>
      </c>
      <c r="I71" s="4">
        <v>401182</v>
      </c>
      <c r="J71" s="4">
        <v>238.1</v>
      </c>
      <c r="K71" s="4">
        <v>0</v>
      </c>
      <c r="L71" s="4">
        <v>955.21</v>
      </c>
      <c r="M71" s="4">
        <v>0.08</v>
      </c>
      <c r="N71" s="4">
        <v>0.19</v>
      </c>
      <c r="O71" s="4">
        <v>0.02</v>
      </c>
    </row>
    <row r="72" spans="1:15" ht="12.95" customHeight="1" x14ac:dyDescent="0.2">
      <c r="A72" s="2" t="s">
        <v>2</v>
      </c>
      <c r="B72" s="2" t="s">
        <v>1671</v>
      </c>
      <c r="C72" s="2" t="s">
        <v>1672</v>
      </c>
      <c r="D72" s="2" t="s">
        <v>150</v>
      </c>
      <c r="E72" s="2" t="s">
        <v>300</v>
      </c>
      <c r="F72" s="2" t="s">
        <v>1673</v>
      </c>
      <c r="G72" s="2" t="s">
        <v>1674</v>
      </c>
      <c r="H72" s="2" t="s">
        <v>79</v>
      </c>
      <c r="I72" s="4">
        <v>472</v>
      </c>
      <c r="J72" s="4">
        <v>7153</v>
      </c>
      <c r="K72" s="4">
        <v>0</v>
      </c>
      <c r="L72" s="4">
        <v>33.76</v>
      </c>
      <c r="M72" s="4">
        <v>0</v>
      </c>
      <c r="N72" s="4">
        <v>0.01</v>
      </c>
      <c r="O72" s="4">
        <v>0</v>
      </c>
    </row>
    <row r="73" spans="1:15" ht="12.95" customHeight="1" x14ac:dyDescent="0.2">
      <c r="A73" s="2" t="s">
        <v>2</v>
      </c>
      <c r="B73" s="2" t="s">
        <v>1675</v>
      </c>
      <c r="C73" s="2" t="s">
        <v>1676</v>
      </c>
      <c r="D73" s="2" t="s">
        <v>150</v>
      </c>
      <c r="E73" s="2" t="s">
        <v>300</v>
      </c>
      <c r="F73" s="2" t="s">
        <v>810</v>
      </c>
      <c r="G73" s="2" t="s">
        <v>1540</v>
      </c>
      <c r="H73" s="2" t="s">
        <v>79</v>
      </c>
      <c r="I73" s="4">
        <v>996</v>
      </c>
      <c r="J73" s="4">
        <v>2627</v>
      </c>
      <c r="K73" s="4">
        <v>0</v>
      </c>
      <c r="L73" s="4">
        <v>26.16</v>
      </c>
      <c r="M73" s="4">
        <v>0.01</v>
      </c>
      <c r="N73" s="4">
        <v>0.01</v>
      </c>
      <c r="O73" s="4">
        <v>0</v>
      </c>
    </row>
    <row r="74" spans="1:15" ht="12.95" customHeight="1" x14ac:dyDescent="0.2">
      <c r="A74" s="2" t="s">
        <v>2</v>
      </c>
      <c r="B74" s="2" t="s">
        <v>1677</v>
      </c>
      <c r="C74" s="2" t="s">
        <v>1678</v>
      </c>
      <c r="D74" s="2" t="s">
        <v>150</v>
      </c>
      <c r="E74" s="2" t="s">
        <v>300</v>
      </c>
      <c r="F74" s="2" t="s">
        <v>1063</v>
      </c>
      <c r="G74" s="2" t="s">
        <v>1540</v>
      </c>
      <c r="H74" s="2" t="s">
        <v>79</v>
      </c>
      <c r="I74" s="4">
        <v>1549</v>
      </c>
      <c r="J74" s="4">
        <v>5043</v>
      </c>
      <c r="K74" s="4">
        <v>0</v>
      </c>
      <c r="L74" s="4">
        <v>78.12</v>
      </c>
      <c r="M74" s="4">
        <v>0.01</v>
      </c>
      <c r="N74" s="4">
        <v>0.02</v>
      </c>
      <c r="O74" s="4">
        <v>0</v>
      </c>
    </row>
    <row r="75" spans="1:15" ht="12.95" customHeight="1" x14ac:dyDescent="0.2">
      <c r="A75" s="2" t="s">
        <v>2</v>
      </c>
      <c r="B75" s="2" t="s">
        <v>1679</v>
      </c>
      <c r="C75" s="2" t="s">
        <v>1680</v>
      </c>
      <c r="D75" s="2" t="s">
        <v>150</v>
      </c>
      <c r="E75" s="2" t="s">
        <v>300</v>
      </c>
      <c r="F75" s="2" t="s">
        <v>858</v>
      </c>
      <c r="G75" s="2" t="s">
        <v>365</v>
      </c>
      <c r="H75" s="2" t="s">
        <v>79</v>
      </c>
      <c r="I75" s="4">
        <v>545790</v>
      </c>
      <c r="J75" s="4">
        <v>873.4</v>
      </c>
      <c r="K75" s="4">
        <v>0</v>
      </c>
      <c r="L75" s="4">
        <v>4766.93</v>
      </c>
      <c r="M75" s="4">
        <v>0.22</v>
      </c>
      <c r="N75" s="4">
        <v>0.93</v>
      </c>
      <c r="O75" s="4">
        <v>0.12</v>
      </c>
    </row>
    <row r="76" spans="1:15" ht="12.95" customHeight="1" x14ac:dyDescent="0.2">
      <c r="A76" s="2" t="s">
        <v>2</v>
      </c>
      <c r="B76" s="2" t="s">
        <v>1681</v>
      </c>
      <c r="C76" s="2" t="s">
        <v>1682</v>
      </c>
      <c r="D76" s="2" t="s">
        <v>150</v>
      </c>
      <c r="E76" s="2" t="s">
        <v>300</v>
      </c>
      <c r="F76" s="2" t="s">
        <v>745</v>
      </c>
      <c r="G76" s="2" t="s">
        <v>365</v>
      </c>
      <c r="H76" s="2" t="s">
        <v>79</v>
      </c>
      <c r="I76" s="4">
        <v>608638</v>
      </c>
      <c r="J76" s="4">
        <v>510.1</v>
      </c>
      <c r="K76" s="4">
        <v>0</v>
      </c>
      <c r="L76" s="4">
        <v>3104.66</v>
      </c>
      <c r="M76" s="4">
        <v>0.14000000000000001</v>
      </c>
      <c r="N76" s="4">
        <v>0.61</v>
      </c>
      <c r="O76" s="4">
        <v>0.08</v>
      </c>
    </row>
    <row r="77" spans="1:15" ht="12.95" customHeight="1" x14ac:dyDescent="0.2">
      <c r="A77" s="2" t="s">
        <v>2</v>
      </c>
      <c r="B77" s="2" t="s">
        <v>1683</v>
      </c>
      <c r="C77" s="2" t="s">
        <v>1684</v>
      </c>
      <c r="D77" s="2" t="s">
        <v>150</v>
      </c>
      <c r="E77" s="2" t="s">
        <v>300</v>
      </c>
      <c r="F77" s="2" t="s">
        <v>716</v>
      </c>
      <c r="G77" s="2" t="s">
        <v>365</v>
      </c>
      <c r="H77" s="2" t="s">
        <v>79</v>
      </c>
      <c r="I77" s="4">
        <v>4627</v>
      </c>
      <c r="J77" s="4">
        <v>1790</v>
      </c>
      <c r="K77" s="4">
        <v>0</v>
      </c>
      <c r="L77" s="4">
        <v>82.82</v>
      </c>
      <c r="M77" s="4">
        <v>0.01</v>
      </c>
      <c r="N77" s="4">
        <v>0.02</v>
      </c>
      <c r="O77" s="4">
        <v>0</v>
      </c>
    </row>
    <row r="78" spans="1:15" ht="12.95" customHeight="1" x14ac:dyDescent="0.2">
      <c r="A78" s="2" t="s">
        <v>2</v>
      </c>
      <c r="B78" s="2" t="s">
        <v>1685</v>
      </c>
      <c r="C78" s="2" t="s">
        <v>1686</v>
      </c>
      <c r="D78" s="2" t="s">
        <v>150</v>
      </c>
      <c r="E78" s="2" t="s">
        <v>300</v>
      </c>
      <c r="F78" s="2" t="s">
        <v>710</v>
      </c>
      <c r="G78" s="2" t="s">
        <v>365</v>
      </c>
      <c r="H78" s="2" t="s">
        <v>79</v>
      </c>
      <c r="I78" s="4">
        <v>977</v>
      </c>
      <c r="J78" s="4">
        <v>11520</v>
      </c>
      <c r="K78" s="4">
        <v>0</v>
      </c>
      <c r="L78" s="4">
        <v>112.55</v>
      </c>
      <c r="M78" s="4">
        <v>0</v>
      </c>
      <c r="N78" s="4">
        <v>0.02</v>
      </c>
      <c r="O78" s="4">
        <v>0</v>
      </c>
    </row>
    <row r="79" spans="1:15" ht="12.95" customHeight="1" x14ac:dyDescent="0.2">
      <c r="A79" s="2" t="s">
        <v>2</v>
      </c>
      <c r="B79" s="2" t="s">
        <v>1687</v>
      </c>
      <c r="C79" s="2" t="s">
        <v>1688</v>
      </c>
      <c r="D79" s="2" t="s">
        <v>150</v>
      </c>
      <c r="E79" s="2" t="s">
        <v>300</v>
      </c>
      <c r="F79" s="2" t="s">
        <v>957</v>
      </c>
      <c r="G79" s="2" t="s">
        <v>365</v>
      </c>
      <c r="H79" s="2" t="s">
        <v>79</v>
      </c>
      <c r="I79" s="4">
        <v>407</v>
      </c>
      <c r="J79" s="4">
        <v>9881</v>
      </c>
      <c r="K79" s="4">
        <v>0</v>
      </c>
      <c r="L79" s="4">
        <v>40.22</v>
      </c>
      <c r="M79" s="4">
        <v>0</v>
      </c>
      <c r="N79" s="4">
        <v>0.01</v>
      </c>
      <c r="O79" s="4">
        <v>0</v>
      </c>
    </row>
    <row r="80" spans="1:15" ht="12.95" customHeight="1" x14ac:dyDescent="0.2">
      <c r="A80" s="2" t="s">
        <v>2</v>
      </c>
      <c r="B80" s="2" t="s">
        <v>1689</v>
      </c>
      <c r="C80" s="2" t="s">
        <v>1690</v>
      </c>
      <c r="D80" s="2" t="s">
        <v>150</v>
      </c>
      <c r="E80" s="2" t="s">
        <v>300</v>
      </c>
      <c r="F80" s="2" t="s">
        <v>705</v>
      </c>
      <c r="G80" s="2" t="s">
        <v>365</v>
      </c>
      <c r="H80" s="2" t="s">
        <v>79</v>
      </c>
      <c r="I80" s="4">
        <v>1886.46</v>
      </c>
      <c r="J80" s="4">
        <v>7295</v>
      </c>
      <c r="K80" s="4">
        <v>0</v>
      </c>
      <c r="L80" s="4">
        <v>137.62</v>
      </c>
      <c r="M80" s="4">
        <v>0.01</v>
      </c>
      <c r="N80" s="4">
        <v>0.03</v>
      </c>
      <c r="O80" s="4">
        <v>0</v>
      </c>
    </row>
    <row r="81" spans="1:15" ht="12.95" customHeight="1" x14ac:dyDescent="0.2">
      <c r="A81" s="2" t="s">
        <v>2</v>
      </c>
      <c r="B81" s="2" t="s">
        <v>1691</v>
      </c>
      <c r="C81" s="2" t="s">
        <v>1692</v>
      </c>
      <c r="D81" s="2" t="s">
        <v>150</v>
      </c>
      <c r="E81" s="2" t="s">
        <v>300</v>
      </c>
      <c r="F81" s="2" t="s">
        <v>853</v>
      </c>
      <c r="G81" s="2" t="s">
        <v>365</v>
      </c>
      <c r="H81" s="2" t="s">
        <v>79</v>
      </c>
      <c r="I81" s="4">
        <v>1240</v>
      </c>
      <c r="J81" s="4">
        <v>3415</v>
      </c>
      <c r="K81" s="4">
        <v>0</v>
      </c>
      <c r="L81" s="4">
        <v>42.35</v>
      </c>
      <c r="M81" s="4">
        <v>0</v>
      </c>
      <c r="N81" s="4">
        <v>0.01</v>
      </c>
      <c r="O81" s="4">
        <v>0</v>
      </c>
    </row>
    <row r="82" spans="1:15" ht="12.95" customHeight="1" x14ac:dyDescent="0.2">
      <c r="A82" s="2" t="s">
        <v>2</v>
      </c>
      <c r="B82" s="2" t="s">
        <v>1693</v>
      </c>
      <c r="C82" s="2" t="s">
        <v>1694</v>
      </c>
      <c r="D82" s="2" t="s">
        <v>150</v>
      </c>
      <c r="E82" s="2" t="s">
        <v>300</v>
      </c>
      <c r="F82" s="2" t="s">
        <v>649</v>
      </c>
      <c r="G82" s="2" t="s">
        <v>365</v>
      </c>
      <c r="H82" s="2" t="s">
        <v>79</v>
      </c>
      <c r="I82" s="4">
        <v>206</v>
      </c>
      <c r="J82" s="4">
        <v>42020</v>
      </c>
      <c r="K82" s="4">
        <v>0</v>
      </c>
      <c r="L82" s="4">
        <v>86.56</v>
      </c>
      <c r="M82" s="4">
        <v>0</v>
      </c>
      <c r="N82" s="4">
        <v>0.02</v>
      </c>
      <c r="O82" s="4">
        <v>0</v>
      </c>
    </row>
    <row r="83" spans="1:15" ht="12.95" customHeight="1" x14ac:dyDescent="0.2">
      <c r="A83" s="2" t="s">
        <v>2</v>
      </c>
      <c r="B83" s="2" t="s">
        <v>1695</v>
      </c>
      <c r="C83" s="2" t="s">
        <v>1696</v>
      </c>
      <c r="D83" s="2" t="s">
        <v>150</v>
      </c>
      <c r="E83" s="2" t="s">
        <v>300</v>
      </c>
      <c r="F83" s="2" t="s">
        <v>662</v>
      </c>
      <c r="G83" s="2" t="s">
        <v>365</v>
      </c>
      <c r="H83" s="2" t="s">
        <v>79</v>
      </c>
      <c r="I83" s="4">
        <v>9494</v>
      </c>
      <c r="J83" s="4">
        <v>32740</v>
      </c>
      <c r="K83" s="4">
        <v>0</v>
      </c>
      <c r="L83" s="4">
        <v>3108.34</v>
      </c>
      <c r="M83" s="4">
        <v>0.15</v>
      </c>
      <c r="N83" s="4">
        <v>0.61</v>
      </c>
      <c r="O83" s="4">
        <v>0.08</v>
      </c>
    </row>
    <row r="84" spans="1:15" ht="12.95" customHeight="1" x14ac:dyDescent="0.2">
      <c r="A84" s="2" t="s">
        <v>2</v>
      </c>
      <c r="B84" s="2" t="s">
        <v>1697</v>
      </c>
      <c r="C84" s="2" t="s">
        <v>1698</v>
      </c>
      <c r="D84" s="2" t="s">
        <v>150</v>
      </c>
      <c r="E84" s="2" t="s">
        <v>300</v>
      </c>
      <c r="F84" s="2" t="s">
        <v>702</v>
      </c>
      <c r="G84" s="2" t="s">
        <v>365</v>
      </c>
      <c r="H84" s="2" t="s">
        <v>79</v>
      </c>
      <c r="I84" s="4">
        <v>10858</v>
      </c>
      <c r="J84" s="4">
        <v>349.6</v>
      </c>
      <c r="K84" s="4">
        <v>0</v>
      </c>
      <c r="L84" s="4">
        <v>37.96</v>
      </c>
      <c r="M84" s="4">
        <v>0.01</v>
      </c>
      <c r="N84" s="4">
        <v>0.01</v>
      </c>
      <c r="O84" s="4">
        <v>0</v>
      </c>
    </row>
    <row r="85" spans="1:15" ht="12.95" customHeight="1" x14ac:dyDescent="0.2">
      <c r="A85" s="2" t="s">
        <v>2</v>
      </c>
      <c r="B85" s="2" t="s">
        <v>1699</v>
      </c>
      <c r="C85" s="2" t="s">
        <v>1700</v>
      </c>
      <c r="D85" s="2" t="s">
        <v>150</v>
      </c>
      <c r="E85" s="2" t="s">
        <v>300</v>
      </c>
      <c r="F85" s="2" t="s">
        <v>654</v>
      </c>
      <c r="G85" s="2" t="s">
        <v>365</v>
      </c>
      <c r="H85" s="2" t="s">
        <v>79</v>
      </c>
      <c r="I85" s="4">
        <v>1342</v>
      </c>
      <c r="J85" s="4">
        <v>6410</v>
      </c>
      <c r="K85" s="4">
        <v>0</v>
      </c>
      <c r="L85" s="4">
        <v>86.02</v>
      </c>
      <c r="M85" s="4">
        <v>0.01</v>
      </c>
      <c r="N85" s="4">
        <v>0.02</v>
      </c>
      <c r="O85" s="4">
        <v>0</v>
      </c>
    </row>
    <row r="86" spans="1:15" ht="12.95" customHeight="1" x14ac:dyDescent="0.2">
      <c r="A86" s="2" t="s">
        <v>2</v>
      </c>
      <c r="B86" s="2" t="s">
        <v>1701</v>
      </c>
      <c r="C86" s="2" t="s">
        <v>1702</v>
      </c>
      <c r="D86" s="2" t="s">
        <v>150</v>
      </c>
      <c r="E86" s="2" t="s">
        <v>300</v>
      </c>
      <c r="F86" s="2" t="s">
        <v>504</v>
      </c>
      <c r="G86" s="2" t="s">
        <v>365</v>
      </c>
      <c r="H86" s="2" t="s">
        <v>79</v>
      </c>
      <c r="I86" s="4">
        <v>5357</v>
      </c>
      <c r="J86" s="4">
        <v>162400</v>
      </c>
      <c r="K86" s="4">
        <v>0</v>
      </c>
      <c r="L86" s="4">
        <v>8699.77</v>
      </c>
      <c r="M86" s="4">
        <v>0.25</v>
      </c>
      <c r="N86" s="4">
        <v>1.7</v>
      </c>
      <c r="O86" s="4">
        <v>0.22</v>
      </c>
    </row>
    <row r="87" spans="1:15" ht="12.95" customHeight="1" x14ac:dyDescent="0.2">
      <c r="A87" s="2" t="s">
        <v>2</v>
      </c>
      <c r="B87" s="2" t="s">
        <v>1703</v>
      </c>
      <c r="C87" s="2" t="s">
        <v>1704</v>
      </c>
      <c r="D87" s="2" t="s">
        <v>150</v>
      </c>
      <c r="E87" s="2" t="s">
        <v>300</v>
      </c>
      <c r="F87" s="2" t="s">
        <v>1030</v>
      </c>
      <c r="G87" s="2" t="s">
        <v>365</v>
      </c>
      <c r="H87" s="2" t="s">
        <v>79</v>
      </c>
      <c r="I87" s="4">
        <v>4573</v>
      </c>
      <c r="J87" s="4">
        <v>2523</v>
      </c>
      <c r="K87" s="4">
        <v>0</v>
      </c>
      <c r="L87" s="4">
        <v>115.38</v>
      </c>
      <c r="M87" s="4">
        <v>0.01</v>
      </c>
      <c r="N87" s="4">
        <v>0.02</v>
      </c>
      <c r="O87" s="4">
        <v>0</v>
      </c>
    </row>
    <row r="88" spans="1:15" ht="12.95" customHeight="1" x14ac:dyDescent="0.2">
      <c r="A88" s="2" t="s">
        <v>2</v>
      </c>
      <c r="B88" s="2" t="s">
        <v>1705</v>
      </c>
      <c r="C88" s="2" t="s">
        <v>1706</v>
      </c>
      <c r="D88" s="2" t="s">
        <v>150</v>
      </c>
      <c r="E88" s="2" t="s">
        <v>300</v>
      </c>
      <c r="F88" s="2" t="s">
        <v>791</v>
      </c>
      <c r="G88" s="2" t="s">
        <v>365</v>
      </c>
      <c r="H88" s="2" t="s">
        <v>79</v>
      </c>
      <c r="I88" s="4">
        <v>194045</v>
      </c>
      <c r="J88" s="4">
        <v>865</v>
      </c>
      <c r="K88" s="4">
        <v>0</v>
      </c>
      <c r="L88" s="4">
        <v>1678.49</v>
      </c>
      <c r="M88" s="4">
        <v>0.05</v>
      </c>
      <c r="N88" s="4">
        <v>0.33</v>
      </c>
      <c r="O88" s="4">
        <v>0.04</v>
      </c>
    </row>
    <row r="89" spans="1:15" ht="12.95" customHeight="1" x14ac:dyDescent="0.2">
      <c r="A89" s="2" t="s">
        <v>2</v>
      </c>
      <c r="B89" s="2" t="s">
        <v>1707</v>
      </c>
      <c r="C89" s="2" t="s">
        <v>1708</v>
      </c>
      <c r="D89" s="2" t="s">
        <v>150</v>
      </c>
      <c r="E89" s="2" t="s">
        <v>300</v>
      </c>
      <c r="F89" s="2" t="s">
        <v>1174</v>
      </c>
      <c r="G89" s="2" t="s">
        <v>365</v>
      </c>
      <c r="H89" s="2" t="s">
        <v>79</v>
      </c>
      <c r="I89" s="4">
        <v>720</v>
      </c>
      <c r="J89" s="4">
        <v>5664</v>
      </c>
      <c r="K89" s="4">
        <v>0</v>
      </c>
      <c r="L89" s="4">
        <v>40.78</v>
      </c>
      <c r="M89" s="4">
        <v>0</v>
      </c>
      <c r="N89" s="4">
        <v>0.01</v>
      </c>
      <c r="O89" s="4">
        <v>0</v>
      </c>
    </row>
    <row r="90" spans="1:15" ht="12.95" customHeight="1" x14ac:dyDescent="0.2">
      <c r="A90" s="2" t="s">
        <v>2</v>
      </c>
      <c r="B90" s="2" t="s">
        <v>1709</v>
      </c>
      <c r="C90" s="2" t="s">
        <v>1710</v>
      </c>
      <c r="D90" s="2" t="s">
        <v>150</v>
      </c>
      <c r="E90" s="2" t="s">
        <v>300</v>
      </c>
      <c r="F90" s="2" t="s">
        <v>827</v>
      </c>
      <c r="G90" s="2" t="s">
        <v>365</v>
      </c>
      <c r="H90" s="2" t="s">
        <v>79</v>
      </c>
      <c r="I90" s="4">
        <v>1469</v>
      </c>
      <c r="J90" s="4">
        <v>7803</v>
      </c>
      <c r="K90" s="4">
        <v>0</v>
      </c>
      <c r="L90" s="4">
        <v>114.63</v>
      </c>
      <c r="M90" s="4">
        <v>0.01</v>
      </c>
      <c r="N90" s="4">
        <v>0.02</v>
      </c>
      <c r="O90" s="4">
        <v>0</v>
      </c>
    </row>
    <row r="91" spans="1:15" ht="12.95" customHeight="1" x14ac:dyDescent="0.2">
      <c r="A91" s="2" t="s">
        <v>2</v>
      </c>
      <c r="B91" s="2" t="s">
        <v>1711</v>
      </c>
      <c r="C91" s="2" t="s">
        <v>1712</v>
      </c>
      <c r="D91" s="2" t="s">
        <v>150</v>
      </c>
      <c r="E91" s="2" t="s">
        <v>300</v>
      </c>
      <c r="F91" s="2" t="s">
        <v>1161</v>
      </c>
      <c r="G91" s="2" t="s">
        <v>365</v>
      </c>
      <c r="H91" s="2" t="s">
        <v>79</v>
      </c>
      <c r="I91" s="4">
        <v>362</v>
      </c>
      <c r="J91" s="4">
        <v>6863</v>
      </c>
      <c r="K91" s="4">
        <v>0</v>
      </c>
      <c r="L91" s="4">
        <v>24.84</v>
      </c>
      <c r="M91" s="4">
        <v>0</v>
      </c>
      <c r="N91" s="4">
        <v>0</v>
      </c>
      <c r="O91" s="4">
        <v>0</v>
      </c>
    </row>
    <row r="92" spans="1:15" ht="12.95" customHeight="1" x14ac:dyDescent="0.2">
      <c r="A92" s="2" t="s">
        <v>2</v>
      </c>
      <c r="B92" s="2" t="s">
        <v>1713</v>
      </c>
      <c r="C92" s="2" t="s">
        <v>1714</v>
      </c>
      <c r="D92" s="2" t="s">
        <v>150</v>
      </c>
      <c r="E92" s="2" t="s">
        <v>300</v>
      </c>
      <c r="F92" s="2" t="s">
        <v>680</v>
      </c>
      <c r="G92" s="2" t="s">
        <v>365</v>
      </c>
      <c r="H92" s="2" t="s">
        <v>79</v>
      </c>
      <c r="I92" s="4">
        <v>1485</v>
      </c>
      <c r="J92" s="4">
        <v>14760</v>
      </c>
      <c r="K92" s="4">
        <v>0</v>
      </c>
      <c r="L92" s="4">
        <v>219.19</v>
      </c>
      <c r="M92" s="4">
        <v>0.01</v>
      </c>
      <c r="N92" s="4">
        <v>0.04</v>
      </c>
      <c r="O92" s="4">
        <v>0.01</v>
      </c>
    </row>
    <row r="93" spans="1:15" ht="12.95" customHeight="1" x14ac:dyDescent="0.2">
      <c r="A93" s="2" t="s">
        <v>2</v>
      </c>
      <c r="B93" s="2" t="s">
        <v>1715</v>
      </c>
      <c r="C93" s="2" t="s">
        <v>1716</v>
      </c>
      <c r="D93" s="2" t="s">
        <v>150</v>
      </c>
      <c r="E93" s="2" t="s">
        <v>300</v>
      </c>
      <c r="F93" s="2" t="s">
        <v>470</v>
      </c>
      <c r="G93" s="2" t="s">
        <v>365</v>
      </c>
      <c r="H93" s="2" t="s">
        <v>79</v>
      </c>
      <c r="I93" s="4">
        <v>680504</v>
      </c>
      <c r="J93" s="4">
        <v>1373</v>
      </c>
      <c r="K93" s="4">
        <v>0</v>
      </c>
      <c r="L93" s="4">
        <v>9343.32</v>
      </c>
      <c r="M93" s="4">
        <v>0.4</v>
      </c>
      <c r="N93" s="4">
        <v>1.82</v>
      </c>
      <c r="O93" s="4">
        <v>0.23</v>
      </c>
    </row>
    <row r="94" spans="1:15" ht="12.95" customHeight="1" x14ac:dyDescent="0.2">
      <c r="A94" s="2" t="s">
        <v>2</v>
      </c>
      <c r="B94" s="2" t="s">
        <v>1717</v>
      </c>
      <c r="C94" s="2" t="s">
        <v>1718</v>
      </c>
      <c r="D94" s="2" t="s">
        <v>150</v>
      </c>
      <c r="E94" s="2" t="s">
        <v>300</v>
      </c>
      <c r="F94" s="2" t="s">
        <v>762</v>
      </c>
      <c r="G94" s="2" t="s">
        <v>365</v>
      </c>
      <c r="H94" s="2" t="s">
        <v>79</v>
      </c>
      <c r="I94" s="4">
        <v>1962</v>
      </c>
      <c r="J94" s="4">
        <v>4107</v>
      </c>
      <c r="K94" s="4">
        <v>0</v>
      </c>
      <c r="L94" s="4">
        <v>80.58</v>
      </c>
      <c r="M94" s="4">
        <v>0.01</v>
      </c>
      <c r="N94" s="4">
        <v>0.02</v>
      </c>
      <c r="O94" s="4">
        <v>0</v>
      </c>
    </row>
    <row r="95" spans="1:15" ht="12.95" customHeight="1" x14ac:dyDescent="0.2">
      <c r="A95" s="2" t="s">
        <v>2</v>
      </c>
      <c r="B95" s="2" t="s">
        <v>1719</v>
      </c>
      <c r="C95" s="2" t="s">
        <v>1720</v>
      </c>
      <c r="D95" s="2" t="s">
        <v>150</v>
      </c>
      <c r="E95" s="2" t="s">
        <v>300</v>
      </c>
      <c r="F95" s="2" t="s">
        <v>584</v>
      </c>
      <c r="G95" s="2" t="s">
        <v>365</v>
      </c>
      <c r="H95" s="2" t="s">
        <v>79</v>
      </c>
      <c r="I95" s="4">
        <v>606485</v>
      </c>
      <c r="J95" s="4">
        <v>703.9</v>
      </c>
      <c r="K95" s="4">
        <v>0</v>
      </c>
      <c r="L95" s="4">
        <v>4269.05</v>
      </c>
      <c r="M95" s="4">
        <v>0.36</v>
      </c>
      <c r="N95" s="4">
        <v>0.83</v>
      </c>
      <c r="O95" s="4">
        <v>0.11</v>
      </c>
    </row>
    <row r="96" spans="1:15" ht="12.95" customHeight="1" x14ac:dyDescent="0.2">
      <c r="A96" s="2" t="s">
        <v>2</v>
      </c>
      <c r="B96" s="2" t="s">
        <v>1721</v>
      </c>
      <c r="C96" s="2" t="s">
        <v>1722</v>
      </c>
      <c r="D96" s="2" t="s">
        <v>150</v>
      </c>
      <c r="E96" s="2" t="s">
        <v>300</v>
      </c>
      <c r="F96" s="2" t="s">
        <v>1723</v>
      </c>
      <c r="G96" s="2" t="s">
        <v>365</v>
      </c>
      <c r="H96" s="2" t="s">
        <v>79</v>
      </c>
      <c r="I96" s="4">
        <v>385</v>
      </c>
      <c r="J96" s="4">
        <v>6710</v>
      </c>
      <c r="K96" s="4">
        <v>0</v>
      </c>
      <c r="L96" s="4">
        <v>25.83</v>
      </c>
      <c r="M96" s="4">
        <v>0</v>
      </c>
      <c r="N96" s="4">
        <v>0.01</v>
      </c>
      <c r="O96" s="4">
        <v>0</v>
      </c>
    </row>
    <row r="97" spans="1:15" ht="12.95" customHeight="1" x14ac:dyDescent="0.2">
      <c r="A97" s="2" t="s">
        <v>2</v>
      </c>
      <c r="B97" s="2" t="s">
        <v>1724</v>
      </c>
      <c r="C97" s="2" t="s">
        <v>1725</v>
      </c>
      <c r="D97" s="2" t="s">
        <v>150</v>
      </c>
      <c r="E97" s="2" t="s">
        <v>300</v>
      </c>
      <c r="F97" s="2" t="s">
        <v>501</v>
      </c>
      <c r="G97" s="2" t="s">
        <v>365</v>
      </c>
      <c r="H97" s="2" t="s">
        <v>79</v>
      </c>
      <c r="I97" s="4">
        <v>514</v>
      </c>
      <c r="J97" s="4">
        <v>38490</v>
      </c>
      <c r="K97" s="4">
        <v>0</v>
      </c>
      <c r="L97" s="4">
        <v>197.84</v>
      </c>
      <c r="M97" s="4">
        <v>0.01</v>
      </c>
      <c r="N97" s="4">
        <v>0.04</v>
      </c>
      <c r="O97" s="4">
        <v>0</v>
      </c>
    </row>
    <row r="98" spans="1:15" ht="12.95" customHeight="1" x14ac:dyDescent="0.2">
      <c r="A98" s="2" t="s">
        <v>2</v>
      </c>
      <c r="B98" s="2" t="s">
        <v>1726</v>
      </c>
      <c r="C98" s="2" t="s">
        <v>1727</v>
      </c>
      <c r="D98" s="2" t="s">
        <v>150</v>
      </c>
      <c r="E98" s="2" t="s">
        <v>300</v>
      </c>
      <c r="F98" s="2" t="s">
        <v>1192</v>
      </c>
      <c r="G98" s="2" t="s">
        <v>365</v>
      </c>
      <c r="H98" s="2" t="s">
        <v>79</v>
      </c>
      <c r="I98" s="4">
        <v>7334</v>
      </c>
      <c r="J98" s="4">
        <v>629.9</v>
      </c>
      <c r="K98" s="4">
        <v>0</v>
      </c>
      <c r="L98" s="4">
        <v>46.2</v>
      </c>
      <c r="M98" s="4">
        <v>0.01</v>
      </c>
      <c r="N98" s="4">
        <v>0.01</v>
      </c>
      <c r="O98" s="4">
        <v>0</v>
      </c>
    </row>
    <row r="99" spans="1:15" ht="12.95" customHeight="1" x14ac:dyDescent="0.2">
      <c r="A99" s="2" t="s">
        <v>2</v>
      </c>
      <c r="B99" s="2" t="s">
        <v>1728</v>
      </c>
      <c r="C99" s="2" t="s">
        <v>1729</v>
      </c>
      <c r="D99" s="2" t="s">
        <v>150</v>
      </c>
      <c r="E99" s="2" t="s">
        <v>300</v>
      </c>
      <c r="F99" s="2" t="s">
        <v>722</v>
      </c>
      <c r="G99" s="2" t="s">
        <v>365</v>
      </c>
      <c r="H99" s="2" t="s">
        <v>79</v>
      </c>
      <c r="I99" s="4">
        <v>1890</v>
      </c>
      <c r="J99" s="4">
        <v>1333</v>
      </c>
      <c r="K99" s="4">
        <v>0</v>
      </c>
      <c r="L99" s="4">
        <v>25.19</v>
      </c>
      <c r="M99" s="4">
        <v>0</v>
      </c>
      <c r="N99" s="4">
        <v>0</v>
      </c>
      <c r="O99" s="4">
        <v>0</v>
      </c>
    </row>
    <row r="100" spans="1:15" ht="12.95" customHeight="1" x14ac:dyDescent="0.2">
      <c r="A100" s="2" t="s">
        <v>2</v>
      </c>
      <c r="B100" s="2" t="s">
        <v>1730</v>
      </c>
      <c r="C100" s="2" t="s">
        <v>1731</v>
      </c>
      <c r="D100" s="2" t="s">
        <v>150</v>
      </c>
      <c r="E100" s="2" t="s">
        <v>300</v>
      </c>
      <c r="F100" s="2" t="s">
        <v>1732</v>
      </c>
      <c r="G100" s="2" t="s">
        <v>1561</v>
      </c>
      <c r="H100" s="2" t="s">
        <v>79</v>
      </c>
      <c r="I100" s="4">
        <v>5263</v>
      </c>
      <c r="J100" s="4">
        <v>33990</v>
      </c>
      <c r="K100" s="4">
        <v>0</v>
      </c>
      <c r="L100" s="4">
        <v>1788.89</v>
      </c>
      <c r="M100" s="4">
        <v>0.14000000000000001</v>
      </c>
      <c r="N100" s="4">
        <v>0.35</v>
      </c>
      <c r="O100" s="4">
        <v>0.04</v>
      </c>
    </row>
    <row r="101" spans="1:15" ht="12.95" customHeight="1" x14ac:dyDescent="0.2">
      <c r="A101" s="2" t="s">
        <v>2</v>
      </c>
      <c r="B101" s="2" t="s">
        <v>1733</v>
      </c>
      <c r="C101" s="2" t="s">
        <v>1734</v>
      </c>
      <c r="D101" s="2" t="s">
        <v>150</v>
      </c>
      <c r="E101" s="2" t="s">
        <v>300</v>
      </c>
      <c r="F101" s="2" t="s">
        <v>1735</v>
      </c>
      <c r="G101" s="2" t="s">
        <v>1561</v>
      </c>
      <c r="H101" s="2" t="s">
        <v>79</v>
      </c>
      <c r="I101" s="4">
        <v>813</v>
      </c>
      <c r="J101" s="4">
        <v>10710</v>
      </c>
      <c r="K101" s="4">
        <v>0</v>
      </c>
      <c r="L101" s="4">
        <v>87.07</v>
      </c>
      <c r="M101" s="4">
        <v>0.01</v>
      </c>
      <c r="N101" s="4">
        <v>0.02</v>
      </c>
      <c r="O101" s="4">
        <v>0</v>
      </c>
    </row>
    <row r="102" spans="1:15" ht="12.95" customHeight="1" x14ac:dyDescent="0.2">
      <c r="A102" s="2" t="s">
        <v>2</v>
      </c>
      <c r="B102" s="2" t="s">
        <v>1736</v>
      </c>
      <c r="C102" s="2" t="s">
        <v>1737</v>
      </c>
      <c r="D102" s="2" t="s">
        <v>150</v>
      </c>
      <c r="E102" s="2" t="s">
        <v>300</v>
      </c>
      <c r="F102" s="2" t="s">
        <v>1738</v>
      </c>
      <c r="G102" s="2" t="s">
        <v>1739</v>
      </c>
      <c r="H102" s="2" t="s">
        <v>79</v>
      </c>
      <c r="I102" s="4">
        <v>367</v>
      </c>
      <c r="J102" s="4">
        <v>13500</v>
      </c>
      <c r="K102" s="4">
        <v>1.42</v>
      </c>
      <c r="L102" s="4">
        <v>50.97</v>
      </c>
      <c r="M102" s="4">
        <v>0</v>
      </c>
      <c r="N102" s="4">
        <v>0.01</v>
      </c>
      <c r="O102" s="4">
        <v>0</v>
      </c>
    </row>
    <row r="103" spans="1:15" ht="12.95" customHeight="1" x14ac:dyDescent="0.2">
      <c r="A103" s="2" t="s">
        <v>2</v>
      </c>
      <c r="B103" s="2" t="s">
        <v>1740</v>
      </c>
      <c r="C103" s="2" t="s">
        <v>1741</v>
      </c>
      <c r="D103" s="2" t="s">
        <v>150</v>
      </c>
      <c r="E103" s="2" t="s">
        <v>300</v>
      </c>
      <c r="F103" s="2" t="s">
        <v>1069</v>
      </c>
      <c r="G103" s="2" t="s">
        <v>1739</v>
      </c>
      <c r="H103" s="2" t="s">
        <v>79</v>
      </c>
      <c r="I103" s="4">
        <v>1308</v>
      </c>
      <c r="J103" s="4">
        <v>11150</v>
      </c>
      <c r="K103" s="4">
        <v>0</v>
      </c>
      <c r="L103" s="4">
        <v>145.84</v>
      </c>
      <c r="M103" s="4">
        <v>0.01</v>
      </c>
      <c r="N103" s="4">
        <v>0.03</v>
      </c>
      <c r="O103" s="4">
        <v>0</v>
      </c>
    </row>
    <row r="104" spans="1:15" ht="12.95" customHeight="1" x14ac:dyDescent="0.2">
      <c r="A104" s="2" t="s">
        <v>2</v>
      </c>
      <c r="B104" s="2" t="s">
        <v>1742</v>
      </c>
      <c r="C104" s="2" t="s">
        <v>1743</v>
      </c>
      <c r="D104" s="2" t="s">
        <v>150</v>
      </c>
      <c r="E104" s="2" t="s">
        <v>300</v>
      </c>
      <c r="F104" s="2" t="s">
        <v>1744</v>
      </c>
      <c r="G104" s="2" t="s">
        <v>1739</v>
      </c>
      <c r="H104" s="2" t="s">
        <v>79</v>
      </c>
      <c r="I104" s="4">
        <v>926</v>
      </c>
      <c r="J104" s="4">
        <v>7101</v>
      </c>
      <c r="K104" s="4">
        <v>0</v>
      </c>
      <c r="L104" s="4">
        <v>65.760000000000005</v>
      </c>
      <c r="M104" s="4">
        <v>0.01</v>
      </c>
      <c r="N104" s="4">
        <v>0.01</v>
      </c>
      <c r="O104" s="4">
        <v>0</v>
      </c>
    </row>
    <row r="105" spans="1:15" ht="12.95" customHeight="1" x14ac:dyDescent="0.2">
      <c r="A105" s="2" t="s">
        <v>2</v>
      </c>
      <c r="B105" s="2" t="s">
        <v>1745</v>
      </c>
      <c r="C105" s="2" t="s">
        <v>1746</v>
      </c>
      <c r="D105" s="2" t="s">
        <v>150</v>
      </c>
      <c r="E105" s="2" t="s">
        <v>300</v>
      </c>
      <c r="F105" s="2" t="s">
        <v>1747</v>
      </c>
      <c r="G105" s="2" t="s">
        <v>1748</v>
      </c>
      <c r="H105" s="2" t="s">
        <v>79</v>
      </c>
      <c r="I105" s="4">
        <v>122</v>
      </c>
      <c r="J105" s="4">
        <v>31400</v>
      </c>
      <c r="K105" s="4">
        <v>0</v>
      </c>
      <c r="L105" s="4">
        <v>38.31</v>
      </c>
      <c r="M105" s="4">
        <v>0.01</v>
      </c>
      <c r="N105" s="4">
        <v>0.01</v>
      </c>
      <c r="O105" s="4">
        <v>0</v>
      </c>
    </row>
    <row r="106" spans="1:15" ht="12.95" customHeight="1" x14ac:dyDescent="0.2">
      <c r="A106" s="2" t="s">
        <v>2</v>
      </c>
      <c r="B106" s="2" t="s">
        <v>1749</v>
      </c>
      <c r="C106" s="2" t="s">
        <v>1750</v>
      </c>
      <c r="D106" s="2" t="s">
        <v>150</v>
      </c>
      <c r="E106" s="2" t="s">
        <v>300</v>
      </c>
      <c r="F106" s="2" t="s">
        <v>1751</v>
      </c>
      <c r="G106" s="2" t="s">
        <v>1748</v>
      </c>
      <c r="H106" s="2" t="s">
        <v>79</v>
      </c>
      <c r="I106" s="4">
        <v>720</v>
      </c>
      <c r="J106" s="4">
        <v>5924</v>
      </c>
      <c r="K106" s="4">
        <v>0</v>
      </c>
      <c r="L106" s="4">
        <v>42.65</v>
      </c>
      <c r="M106" s="4">
        <v>0.01</v>
      </c>
      <c r="N106" s="4">
        <v>0.01</v>
      </c>
      <c r="O106" s="4">
        <v>0</v>
      </c>
    </row>
    <row r="107" spans="1:15" ht="12.95" customHeight="1" x14ac:dyDescent="0.2">
      <c r="A107" s="2" t="s">
        <v>2</v>
      </c>
      <c r="B107" s="2" t="s">
        <v>1752</v>
      </c>
      <c r="C107" s="2" t="s">
        <v>1753</v>
      </c>
      <c r="D107" s="2" t="s">
        <v>150</v>
      </c>
      <c r="E107" s="2" t="s">
        <v>300</v>
      </c>
      <c r="F107" s="2" t="s">
        <v>1754</v>
      </c>
      <c r="G107" s="2" t="s">
        <v>1748</v>
      </c>
      <c r="H107" s="2" t="s">
        <v>79</v>
      </c>
      <c r="I107" s="4">
        <v>175794</v>
      </c>
      <c r="J107" s="4">
        <v>1532</v>
      </c>
      <c r="K107" s="4">
        <v>0</v>
      </c>
      <c r="L107" s="4">
        <v>2693.16</v>
      </c>
      <c r="M107" s="4">
        <v>0.16</v>
      </c>
      <c r="N107" s="4">
        <v>0.53</v>
      </c>
      <c r="O107" s="4">
        <v>7.0000000000000007E-2</v>
      </c>
    </row>
    <row r="108" spans="1:15" ht="12.95" customHeight="1" x14ac:dyDescent="0.2">
      <c r="A108" s="2" t="s">
        <v>2</v>
      </c>
      <c r="B108" s="2" t="s">
        <v>1755</v>
      </c>
      <c r="C108" s="2" t="s">
        <v>1756</v>
      </c>
      <c r="D108" s="2" t="s">
        <v>150</v>
      </c>
      <c r="E108" s="2" t="s">
        <v>300</v>
      </c>
      <c r="F108" s="2" t="s">
        <v>1141</v>
      </c>
      <c r="G108" s="2" t="s">
        <v>1748</v>
      </c>
      <c r="H108" s="2" t="s">
        <v>79</v>
      </c>
      <c r="I108" s="4">
        <v>15389</v>
      </c>
      <c r="J108" s="4">
        <v>1214</v>
      </c>
      <c r="K108" s="4">
        <v>0</v>
      </c>
      <c r="L108" s="4">
        <v>186.82</v>
      </c>
      <c r="M108" s="4">
        <v>0</v>
      </c>
      <c r="N108" s="4">
        <v>0.04</v>
      </c>
      <c r="O108" s="4">
        <v>0</v>
      </c>
    </row>
    <row r="109" spans="1:15" ht="12.95" customHeight="1" x14ac:dyDescent="0.2">
      <c r="A109" s="2" t="s">
        <v>2</v>
      </c>
      <c r="B109" s="2" t="s">
        <v>1757</v>
      </c>
      <c r="C109" s="2" t="s">
        <v>1758</v>
      </c>
      <c r="D109" s="2" t="s">
        <v>150</v>
      </c>
      <c r="E109" s="2" t="s">
        <v>300</v>
      </c>
      <c r="F109" s="2" t="s">
        <v>1759</v>
      </c>
      <c r="G109" s="2" t="s">
        <v>1570</v>
      </c>
      <c r="H109" s="2" t="s">
        <v>79</v>
      </c>
      <c r="I109" s="4">
        <v>57132</v>
      </c>
      <c r="J109" s="4">
        <v>2509</v>
      </c>
      <c r="K109" s="4">
        <v>0</v>
      </c>
      <c r="L109" s="4">
        <v>1433.44</v>
      </c>
      <c r="M109" s="4">
        <v>0.22</v>
      </c>
      <c r="N109" s="4">
        <v>0.28000000000000003</v>
      </c>
      <c r="O109" s="4">
        <v>0.04</v>
      </c>
    </row>
    <row r="110" spans="1:15" ht="12.95" customHeight="1" x14ac:dyDescent="0.2">
      <c r="A110" s="2" t="s">
        <v>2</v>
      </c>
      <c r="B110" s="2" t="s">
        <v>1760</v>
      </c>
      <c r="C110" s="2" t="s">
        <v>1761</v>
      </c>
      <c r="D110" s="2" t="s">
        <v>150</v>
      </c>
      <c r="E110" s="2" t="s">
        <v>300</v>
      </c>
      <c r="F110" s="2" t="s">
        <v>1762</v>
      </c>
      <c r="G110" s="2" t="s">
        <v>1570</v>
      </c>
      <c r="H110" s="2" t="s">
        <v>79</v>
      </c>
      <c r="I110" s="4">
        <v>382</v>
      </c>
      <c r="J110" s="4">
        <v>15910</v>
      </c>
      <c r="K110" s="4">
        <v>0</v>
      </c>
      <c r="L110" s="4">
        <v>60.78</v>
      </c>
      <c r="M110" s="4">
        <v>0</v>
      </c>
      <c r="N110" s="4">
        <v>0.01</v>
      </c>
      <c r="O110" s="4">
        <v>0</v>
      </c>
    </row>
    <row r="111" spans="1:15" ht="12.95" customHeight="1" x14ac:dyDescent="0.2">
      <c r="A111" s="2" t="s">
        <v>2</v>
      </c>
      <c r="B111" s="2" t="s">
        <v>1763</v>
      </c>
      <c r="C111" s="2" t="s">
        <v>1764</v>
      </c>
      <c r="D111" s="2" t="s">
        <v>150</v>
      </c>
      <c r="E111" s="2" t="s">
        <v>300</v>
      </c>
      <c r="F111" s="2" t="s">
        <v>1097</v>
      </c>
      <c r="G111" s="2" t="s">
        <v>1765</v>
      </c>
      <c r="H111" s="2" t="s">
        <v>79</v>
      </c>
      <c r="I111" s="4">
        <v>328</v>
      </c>
      <c r="J111" s="4">
        <v>24740</v>
      </c>
      <c r="K111" s="4">
        <v>0</v>
      </c>
      <c r="L111" s="4">
        <v>81.150000000000006</v>
      </c>
      <c r="M111" s="4">
        <v>0.01</v>
      </c>
      <c r="N111" s="4">
        <v>0.02</v>
      </c>
      <c r="O111" s="4">
        <v>0</v>
      </c>
    </row>
    <row r="112" spans="1:15" ht="12.95" customHeight="1" x14ac:dyDescent="0.2">
      <c r="A112" s="2" t="s">
        <v>2</v>
      </c>
      <c r="B112" s="2" t="s">
        <v>1766</v>
      </c>
      <c r="C112" s="2" t="s">
        <v>1767</v>
      </c>
      <c r="D112" s="2" t="s">
        <v>150</v>
      </c>
      <c r="E112" s="2" t="s">
        <v>300</v>
      </c>
      <c r="F112" s="2" t="s">
        <v>1768</v>
      </c>
      <c r="G112" s="2" t="s">
        <v>1765</v>
      </c>
      <c r="H112" s="2" t="s">
        <v>79</v>
      </c>
      <c r="I112" s="4">
        <v>2653</v>
      </c>
      <c r="J112" s="4">
        <v>968.7</v>
      </c>
      <c r="K112" s="4">
        <v>0</v>
      </c>
      <c r="L112" s="4">
        <v>25.7</v>
      </c>
      <c r="M112" s="4">
        <v>0</v>
      </c>
      <c r="N112" s="4">
        <v>0.01</v>
      </c>
      <c r="O112" s="4">
        <v>0</v>
      </c>
    </row>
    <row r="113" spans="1:15" ht="12.95" customHeight="1" x14ac:dyDescent="0.2">
      <c r="A113" s="2" t="s">
        <v>2</v>
      </c>
      <c r="B113" s="2" t="s">
        <v>1769</v>
      </c>
      <c r="C113" s="2" t="s">
        <v>1770</v>
      </c>
      <c r="D113" s="2" t="s">
        <v>150</v>
      </c>
      <c r="E113" s="2" t="s">
        <v>300</v>
      </c>
      <c r="F113" s="2" t="s">
        <v>1771</v>
      </c>
      <c r="G113" s="2" t="s">
        <v>1765</v>
      </c>
      <c r="H113" s="2" t="s">
        <v>79</v>
      </c>
      <c r="I113" s="4">
        <v>3117</v>
      </c>
      <c r="J113" s="4">
        <v>1880</v>
      </c>
      <c r="K113" s="4">
        <v>0</v>
      </c>
      <c r="L113" s="4">
        <v>58.6</v>
      </c>
      <c r="M113" s="4">
        <v>0.01</v>
      </c>
      <c r="N113" s="4">
        <v>0.01</v>
      </c>
      <c r="O113" s="4">
        <v>0</v>
      </c>
    </row>
    <row r="114" spans="1:15" ht="12.95" customHeight="1" x14ac:dyDescent="0.2">
      <c r="A114" s="2" t="s">
        <v>2</v>
      </c>
      <c r="B114" s="2" t="s">
        <v>1772</v>
      </c>
      <c r="C114" s="2" t="s">
        <v>1773</v>
      </c>
      <c r="D114" s="2" t="s">
        <v>150</v>
      </c>
      <c r="E114" s="2" t="s">
        <v>300</v>
      </c>
      <c r="F114" s="2" t="s">
        <v>1144</v>
      </c>
      <c r="G114" s="2" t="s">
        <v>1765</v>
      </c>
      <c r="H114" s="2" t="s">
        <v>79</v>
      </c>
      <c r="I114" s="4">
        <v>474736</v>
      </c>
      <c r="J114" s="4">
        <v>434.6</v>
      </c>
      <c r="K114" s="4">
        <v>0</v>
      </c>
      <c r="L114" s="4">
        <v>2063.1999999999998</v>
      </c>
      <c r="M114" s="4">
        <v>0.16</v>
      </c>
      <c r="N114" s="4">
        <v>0.4</v>
      </c>
      <c r="O114" s="4">
        <v>0.05</v>
      </c>
    </row>
    <row r="115" spans="1:15" ht="12.95" customHeight="1" x14ac:dyDescent="0.2">
      <c r="A115" s="2" t="s">
        <v>2</v>
      </c>
      <c r="B115" s="2" t="s">
        <v>1774</v>
      </c>
      <c r="C115" s="2" t="s">
        <v>1775</v>
      </c>
      <c r="D115" s="2" t="s">
        <v>150</v>
      </c>
      <c r="E115" s="2" t="s">
        <v>300</v>
      </c>
      <c r="F115" s="2" t="s">
        <v>1776</v>
      </c>
      <c r="G115" s="2" t="s">
        <v>609</v>
      </c>
      <c r="H115" s="2" t="s">
        <v>79</v>
      </c>
      <c r="I115" s="4">
        <v>657</v>
      </c>
      <c r="J115" s="4">
        <v>7202</v>
      </c>
      <c r="K115" s="4">
        <v>0</v>
      </c>
      <c r="L115" s="4">
        <v>47.32</v>
      </c>
      <c r="M115" s="4">
        <v>0.01</v>
      </c>
      <c r="N115" s="4">
        <v>0.01</v>
      </c>
      <c r="O115" s="4">
        <v>0</v>
      </c>
    </row>
    <row r="116" spans="1:15" ht="12.95" customHeight="1" x14ac:dyDescent="0.2">
      <c r="A116" s="2" t="s">
        <v>2</v>
      </c>
      <c r="B116" s="2" t="s">
        <v>1777</v>
      </c>
      <c r="C116" s="2" t="s">
        <v>1778</v>
      </c>
      <c r="D116" s="2" t="s">
        <v>150</v>
      </c>
      <c r="E116" s="2" t="s">
        <v>300</v>
      </c>
      <c r="F116" s="2" t="s">
        <v>1779</v>
      </c>
      <c r="G116" s="2" t="s">
        <v>609</v>
      </c>
      <c r="H116" s="2" t="s">
        <v>79</v>
      </c>
      <c r="I116" s="4">
        <v>199</v>
      </c>
      <c r="J116" s="4">
        <v>17330</v>
      </c>
      <c r="K116" s="4">
        <v>0</v>
      </c>
      <c r="L116" s="4">
        <v>34.49</v>
      </c>
      <c r="M116" s="4">
        <v>0</v>
      </c>
      <c r="N116" s="4">
        <v>0.01</v>
      </c>
      <c r="O116" s="4">
        <v>0</v>
      </c>
    </row>
    <row r="117" spans="1:15" ht="12.95" customHeight="1" x14ac:dyDescent="0.2">
      <c r="A117" s="2" t="s">
        <v>2</v>
      </c>
      <c r="B117" s="2" t="s">
        <v>1780</v>
      </c>
      <c r="C117" s="2" t="s">
        <v>1781</v>
      </c>
      <c r="D117" s="2" t="s">
        <v>150</v>
      </c>
      <c r="E117" s="2" t="s">
        <v>300</v>
      </c>
      <c r="F117" s="2" t="s">
        <v>1782</v>
      </c>
      <c r="G117" s="2" t="s">
        <v>609</v>
      </c>
      <c r="H117" s="2" t="s">
        <v>79</v>
      </c>
      <c r="I117" s="4">
        <v>1904</v>
      </c>
      <c r="J117" s="4">
        <v>18900</v>
      </c>
      <c r="K117" s="4">
        <v>0</v>
      </c>
      <c r="L117" s="4">
        <v>359.86</v>
      </c>
      <c r="M117" s="4">
        <v>0.01</v>
      </c>
      <c r="N117" s="4">
        <v>7.0000000000000007E-2</v>
      </c>
      <c r="O117" s="4">
        <v>0.01</v>
      </c>
    </row>
    <row r="118" spans="1:15" ht="12.95" customHeight="1" x14ac:dyDescent="0.2">
      <c r="A118" s="2" t="s">
        <v>2</v>
      </c>
      <c r="B118" s="2" t="s">
        <v>1783</v>
      </c>
      <c r="C118" s="2" t="s">
        <v>1784</v>
      </c>
      <c r="D118" s="2" t="s">
        <v>150</v>
      </c>
      <c r="E118" s="2" t="s">
        <v>300</v>
      </c>
      <c r="F118" s="2" t="s">
        <v>878</v>
      </c>
      <c r="G118" s="2" t="s">
        <v>609</v>
      </c>
      <c r="H118" s="2" t="s">
        <v>79</v>
      </c>
      <c r="I118" s="4">
        <v>3445</v>
      </c>
      <c r="J118" s="4">
        <v>1370</v>
      </c>
      <c r="K118" s="4">
        <v>0</v>
      </c>
      <c r="L118" s="4">
        <v>47.2</v>
      </c>
      <c r="M118" s="4">
        <v>0</v>
      </c>
      <c r="N118" s="4">
        <v>0.01</v>
      </c>
      <c r="O118" s="4">
        <v>0</v>
      </c>
    </row>
    <row r="119" spans="1:15" ht="12.95" customHeight="1" x14ac:dyDescent="0.2">
      <c r="A119" s="2" t="s">
        <v>2</v>
      </c>
      <c r="B119" s="2" t="s">
        <v>1785</v>
      </c>
      <c r="C119" s="2" t="s">
        <v>1786</v>
      </c>
      <c r="D119" s="2" t="s">
        <v>150</v>
      </c>
      <c r="E119" s="2" t="s">
        <v>300</v>
      </c>
      <c r="F119" s="2" t="s">
        <v>1058</v>
      </c>
      <c r="G119" s="2" t="s">
        <v>609</v>
      </c>
      <c r="H119" s="2" t="s">
        <v>79</v>
      </c>
      <c r="I119" s="4">
        <v>1423</v>
      </c>
      <c r="J119" s="4">
        <v>7009</v>
      </c>
      <c r="K119" s="4">
        <v>0</v>
      </c>
      <c r="L119" s="4">
        <v>99.74</v>
      </c>
      <c r="M119" s="4">
        <v>0.01</v>
      </c>
      <c r="N119" s="4">
        <v>0.02</v>
      </c>
      <c r="O119" s="4">
        <v>0</v>
      </c>
    </row>
    <row r="120" spans="1:15" ht="12.95" customHeight="1" x14ac:dyDescent="0.2">
      <c r="A120" s="2" t="s">
        <v>2</v>
      </c>
      <c r="B120" s="2" t="s">
        <v>1787</v>
      </c>
      <c r="C120" s="2" t="s">
        <v>1788</v>
      </c>
      <c r="D120" s="2" t="s">
        <v>150</v>
      </c>
      <c r="E120" s="2" t="s">
        <v>300</v>
      </c>
      <c r="F120" s="2" t="s">
        <v>1789</v>
      </c>
      <c r="G120" s="2" t="s">
        <v>609</v>
      </c>
      <c r="H120" s="2" t="s">
        <v>79</v>
      </c>
      <c r="I120" s="4">
        <v>1837</v>
      </c>
      <c r="J120" s="4">
        <v>1329</v>
      </c>
      <c r="K120" s="4">
        <v>0</v>
      </c>
      <c r="L120" s="4">
        <v>24.41</v>
      </c>
      <c r="M120" s="4">
        <v>0</v>
      </c>
      <c r="N120" s="4">
        <v>0</v>
      </c>
      <c r="O120" s="4">
        <v>0</v>
      </c>
    </row>
    <row r="121" spans="1:15" ht="12.95" customHeight="1" x14ac:dyDescent="0.2">
      <c r="A121" s="2" t="s">
        <v>2</v>
      </c>
      <c r="B121" s="2" t="s">
        <v>1790</v>
      </c>
      <c r="C121" s="2" t="s">
        <v>1791</v>
      </c>
      <c r="D121" s="2" t="s">
        <v>150</v>
      </c>
      <c r="E121" s="2" t="s">
        <v>300</v>
      </c>
      <c r="F121" s="2" t="s">
        <v>608</v>
      </c>
      <c r="G121" s="2" t="s">
        <v>609</v>
      </c>
      <c r="H121" s="2" t="s">
        <v>79</v>
      </c>
      <c r="I121" s="4">
        <v>4089</v>
      </c>
      <c r="J121" s="4">
        <v>78990</v>
      </c>
      <c r="K121" s="4">
        <v>0</v>
      </c>
      <c r="L121" s="4">
        <v>3229.9</v>
      </c>
      <c r="M121" s="4">
        <v>0.11</v>
      </c>
      <c r="N121" s="4">
        <v>0.63</v>
      </c>
      <c r="O121" s="4">
        <v>0.08</v>
      </c>
    </row>
    <row r="122" spans="1:15" ht="12.95" customHeight="1" x14ac:dyDescent="0.2">
      <c r="A122" s="2" t="s">
        <v>2</v>
      </c>
      <c r="B122" s="2" t="s">
        <v>1792</v>
      </c>
      <c r="C122" s="2" t="s">
        <v>1793</v>
      </c>
      <c r="D122" s="2" t="s">
        <v>150</v>
      </c>
      <c r="E122" s="2" t="s">
        <v>300</v>
      </c>
      <c r="F122" s="2" t="s">
        <v>1794</v>
      </c>
      <c r="G122" s="2" t="s">
        <v>609</v>
      </c>
      <c r="H122" s="2" t="s">
        <v>79</v>
      </c>
      <c r="I122" s="4">
        <v>1133</v>
      </c>
      <c r="J122" s="4">
        <v>8012</v>
      </c>
      <c r="K122" s="4">
        <v>0</v>
      </c>
      <c r="L122" s="4">
        <v>90.78</v>
      </c>
      <c r="M122" s="4">
        <v>0.01</v>
      </c>
      <c r="N122" s="4">
        <v>0.02</v>
      </c>
      <c r="O122" s="4">
        <v>0</v>
      </c>
    </row>
    <row r="123" spans="1:15" ht="12.95" customHeight="1" x14ac:dyDescent="0.2">
      <c r="A123" s="2" t="s">
        <v>2</v>
      </c>
      <c r="B123" s="2" t="s">
        <v>1795</v>
      </c>
      <c r="C123" s="2" t="s">
        <v>1796</v>
      </c>
      <c r="D123" s="2" t="s">
        <v>150</v>
      </c>
      <c r="E123" s="2" t="s">
        <v>300</v>
      </c>
      <c r="F123" s="2" t="s">
        <v>1797</v>
      </c>
      <c r="G123" s="2" t="s">
        <v>609</v>
      </c>
      <c r="H123" s="2" t="s">
        <v>79</v>
      </c>
      <c r="I123" s="4">
        <v>1131</v>
      </c>
      <c r="J123" s="4">
        <v>3884</v>
      </c>
      <c r="K123" s="4">
        <v>0</v>
      </c>
      <c r="L123" s="4">
        <v>43.93</v>
      </c>
      <c r="M123" s="4">
        <v>0</v>
      </c>
      <c r="N123" s="4">
        <v>0.01</v>
      </c>
      <c r="O123" s="4">
        <v>0</v>
      </c>
    </row>
    <row r="124" spans="1:15" ht="12.95" customHeight="1" x14ac:dyDescent="0.2">
      <c r="A124" s="2" t="s">
        <v>2</v>
      </c>
      <c r="B124" s="2" t="s">
        <v>1798</v>
      </c>
      <c r="C124" s="2" t="s">
        <v>1799</v>
      </c>
      <c r="D124" s="2" t="s">
        <v>150</v>
      </c>
      <c r="E124" s="2" t="s">
        <v>300</v>
      </c>
      <c r="F124" s="2" t="s">
        <v>1800</v>
      </c>
      <c r="G124" s="2" t="s">
        <v>609</v>
      </c>
      <c r="H124" s="2" t="s">
        <v>79</v>
      </c>
      <c r="I124" s="4">
        <v>2153</v>
      </c>
      <c r="J124" s="4">
        <v>5746</v>
      </c>
      <c r="K124" s="4">
        <v>0</v>
      </c>
      <c r="L124" s="4">
        <v>123.71</v>
      </c>
      <c r="M124" s="4">
        <v>0</v>
      </c>
      <c r="N124" s="4">
        <v>0.02</v>
      </c>
      <c r="O124" s="4">
        <v>0</v>
      </c>
    </row>
    <row r="125" spans="1:15" ht="12.95" customHeight="1" x14ac:dyDescent="0.2">
      <c r="A125" s="2" t="s">
        <v>2</v>
      </c>
      <c r="B125" s="2" t="s">
        <v>1801</v>
      </c>
      <c r="C125" s="2" t="s">
        <v>1802</v>
      </c>
      <c r="D125" s="2" t="s">
        <v>150</v>
      </c>
      <c r="E125" s="2" t="s">
        <v>300</v>
      </c>
      <c r="F125" s="2" t="s">
        <v>1803</v>
      </c>
      <c r="G125" s="2" t="s">
        <v>445</v>
      </c>
      <c r="H125" s="2" t="s">
        <v>79</v>
      </c>
      <c r="I125" s="4">
        <v>38841</v>
      </c>
      <c r="J125" s="4">
        <v>151.5</v>
      </c>
      <c r="K125" s="4">
        <v>0</v>
      </c>
      <c r="L125" s="4">
        <v>58.84</v>
      </c>
      <c r="M125" s="4">
        <v>0.01</v>
      </c>
      <c r="N125" s="4">
        <v>0.01</v>
      </c>
      <c r="O125" s="4">
        <v>0</v>
      </c>
    </row>
    <row r="126" spans="1:15" ht="12.95" customHeight="1" x14ac:dyDescent="0.2">
      <c r="A126" s="2" t="s">
        <v>2</v>
      </c>
      <c r="B126" s="2" t="s">
        <v>1804</v>
      </c>
      <c r="C126" s="2" t="s">
        <v>1805</v>
      </c>
      <c r="D126" s="2" t="s">
        <v>150</v>
      </c>
      <c r="E126" s="2" t="s">
        <v>300</v>
      </c>
      <c r="F126" s="2" t="s">
        <v>1806</v>
      </c>
      <c r="G126" s="2" t="s">
        <v>445</v>
      </c>
      <c r="H126" s="2" t="s">
        <v>79</v>
      </c>
      <c r="I126" s="4">
        <v>824180.86</v>
      </c>
      <c r="J126" s="4">
        <v>224.8</v>
      </c>
      <c r="K126" s="4">
        <v>0</v>
      </c>
      <c r="L126" s="4">
        <v>1852.76</v>
      </c>
      <c r="M126" s="4">
        <v>0.08</v>
      </c>
      <c r="N126" s="4">
        <v>0.36</v>
      </c>
      <c r="O126" s="4">
        <v>0.05</v>
      </c>
    </row>
    <row r="127" spans="1:15" ht="12.95" customHeight="1" x14ac:dyDescent="0.2">
      <c r="A127" s="2" t="s">
        <v>2</v>
      </c>
      <c r="B127" s="2" t="s">
        <v>1807</v>
      </c>
      <c r="C127" s="2" t="s">
        <v>1808</v>
      </c>
      <c r="D127" s="2" t="s">
        <v>150</v>
      </c>
      <c r="E127" s="2" t="s">
        <v>300</v>
      </c>
      <c r="F127" s="2" t="s">
        <v>1809</v>
      </c>
      <c r="G127" s="2" t="s">
        <v>445</v>
      </c>
      <c r="H127" s="2" t="s">
        <v>79</v>
      </c>
      <c r="I127" s="4">
        <v>118376</v>
      </c>
      <c r="J127" s="4">
        <v>2086</v>
      </c>
      <c r="K127" s="4">
        <v>0</v>
      </c>
      <c r="L127" s="4">
        <v>2469.3200000000002</v>
      </c>
      <c r="M127" s="4">
        <v>0.12</v>
      </c>
      <c r="N127" s="4">
        <v>0.48</v>
      </c>
      <c r="O127" s="4">
        <v>0.06</v>
      </c>
    </row>
    <row r="128" spans="1:15" ht="12.95" customHeight="1" x14ac:dyDescent="0.2">
      <c r="A128" s="2" t="s">
        <v>2</v>
      </c>
      <c r="B128" s="2" t="s">
        <v>1810</v>
      </c>
      <c r="C128" s="2" t="s">
        <v>1811</v>
      </c>
      <c r="D128" s="2" t="s">
        <v>150</v>
      </c>
      <c r="E128" s="2" t="s">
        <v>300</v>
      </c>
      <c r="F128" s="2" t="s">
        <v>1269</v>
      </c>
      <c r="G128" s="2" t="s">
        <v>445</v>
      </c>
      <c r="H128" s="2" t="s">
        <v>79</v>
      </c>
      <c r="I128" s="4">
        <v>15474</v>
      </c>
      <c r="J128" s="4">
        <v>5463</v>
      </c>
      <c r="K128" s="4">
        <v>0</v>
      </c>
      <c r="L128" s="4">
        <v>845.34</v>
      </c>
      <c r="M128" s="4">
        <v>0.1</v>
      </c>
      <c r="N128" s="4">
        <v>0.16</v>
      </c>
      <c r="O128" s="4">
        <v>0.02</v>
      </c>
    </row>
    <row r="129" spans="1:15" ht="12.95" customHeight="1" x14ac:dyDescent="0.2">
      <c r="A129" s="2" t="s">
        <v>2</v>
      </c>
      <c r="B129" s="2" t="s">
        <v>1812</v>
      </c>
      <c r="C129" s="2" t="s">
        <v>1813</v>
      </c>
      <c r="D129" s="2" t="s">
        <v>150</v>
      </c>
      <c r="E129" s="2" t="s">
        <v>300</v>
      </c>
      <c r="F129" s="2" t="s">
        <v>1814</v>
      </c>
      <c r="G129" s="2" t="s">
        <v>921</v>
      </c>
      <c r="H129" s="2" t="s">
        <v>79</v>
      </c>
      <c r="I129" s="4">
        <v>4705</v>
      </c>
      <c r="J129" s="4">
        <v>1597</v>
      </c>
      <c r="K129" s="4">
        <v>0</v>
      </c>
      <c r="L129" s="4">
        <v>75.14</v>
      </c>
      <c r="M129" s="4">
        <v>0.01</v>
      </c>
      <c r="N129" s="4">
        <v>0.01</v>
      </c>
      <c r="O129" s="4">
        <v>0</v>
      </c>
    </row>
    <row r="130" spans="1:15" ht="12.95" customHeight="1" x14ac:dyDescent="0.2">
      <c r="A130" s="2" t="s">
        <v>2</v>
      </c>
      <c r="B130" s="2" t="s">
        <v>1815</v>
      </c>
      <c r="C130" s="2" t="s">
        <v>1816</v>
      </c>
      <c r="D130" s="2" t="s">
        <v>150</v>
      </c>
      <c r="E130" s="2" t="s">
        <v>300</v>
      </c>
      <c r="F130" s="2" t="s">
        <v>1817</v>
      </c>
      <c r="G130" s="2" t="s">
        <v>921</v>
      </c>
      <c r="H130" s="2" t="s">
        <v>79</v>
      </c>
      <c r="I130" s="4">
        <v>61</v>
      </c>
      <c r="J130" s="4">
        <v>35780</v>
      </c>
      <c r="K130" s="4">
        <v>0</v>
      </c>
      <c r="L130" s="4">
        <v>21.83</v>
      </c>
      <c r="M130" s="4">
        <v>0</v>
      </c>
      <c r="N130" s="4">
        <v>0</v>
      </c>
      <c r="O130" s="4">
        <v>0</v>
      </c>
    </row>
    <row r="131" spans="1:15" ht="12.95" customHeight="1" x14ac:dyDescent="0.2">
      <c r="A131" s="2" t="s">
        <v>2</v>
      </c>
      <c r="B131" s="2" t="s">
        <v>1818</v>
      </c>
      <c r="C131" s="2" t="s">
        <v>1819</v>
      </c>
      <c r="D131" s="2" t="s">
        <v>150</v>
      </c>
      <c r="E131" s="2" t="s">
        <v>300</v>
      </c>
      <c r="F131" s="2" t="s">
        <v>1820</v>
      </c>
      <c r="G131" s="2" t="s">
        <v>921</v>
      </c>
      <c r="H131" s="2" t="s">
        <v>79</v>
      </c>
      <c r="I131" s="4">
        <v>349</v>
      </c>
      <c r="J131" s="4">
        <v>13870</v>
      </c>
      <c r="K131" s="4">
        <v>0</v>
      </c>
      <c r="L131" s="4">
        <v>48.41</v>
      </c>
      <c r="M131" s="4">
        <v>0.01</v>
      </c>
      <c r="N131" s="4">
        <v>0.01</v>
      </c>
      <c r="O131" s="4">
        <v>0</v>
      </c>
    </row>
    <row r="132" spans="1:15" ht="12.95" customHeight="1" x14ac:dyDescent="0.2">
      <c r="A132" s="2" t="s">
        <v>2</v>
      </c>
      <c r="B132" s="2" t="s">
        <v>1821</v>
      </c>
      <c r="C132" s="2" t="s">
        <v>1822</v>
      </c>
      <c r="D132" s="2" t="s">
        <v>150</v>
      </c>
      <c r="E132" s="2" t="s">
        <v>300</v>
      </c>
      <c r="F132" s="2" t="s">
        <v>1823</v>
      </c>
      <c r="G132" s="2" t="s">
        <v>921</v>
      </c>
      <c r="H132" s="2" t="s">
        <v>79</v>
      </c>
      <c r="I132" s="4">
        <v>17683</v>
      </c>
      <c r="J132" s="4">
        <v>14200</v>
      </c>
      <c r="K132" s="4">
        <v>0</v>
      </c>
      <c r="L132" s="4">
        <v>2510.9899999999998</v>
      </c>
      <c r="M132" s="4">
        <v>0.12</v>
      </c>
      <c r="N132" s="4">
        <v>0.49</v>
      </c>
      <c r="O132" s="4">
        <v>0.06</v>
      </c>
    </row>
    <row r="133" spans="1:15" ht="12.95" customHeight="1" x14ac:dyDescent="0.2">
      <c r="A133" s="2" t="s">
        <v>2</v>
      </c>
      <c r="B133" s="2" t="s">
        <v>1824</v>
      </c>
      <c r="C133" s="2" t="s">
        <v>1825</v>
      </c>
      <c r="D133" s="2" t="s">
        <v>150</v>
      </c>
      <c r="E133" s="2" t="s">
        <v>300</v>
      </c>
      <c r="F133" s="2" t="s">
        <v>1826</v>
      </c>
      <c r="G133" s="2" t="s">
        <v>921</v>
      </c>
      <c r="H133" s="2" t="s">
        <v>79</v>
      </c>
      <c r="I133" s="4">
        <v>21527</v>
      </c>
      <c r="J133" s="4">
        <v>3716</v>
      </c>
      <c r="K133" s="4">
        <v>0</v>
      </c>
      <c r="L133" s="4">
        <v>799.94</v>
      </c>
      <c r="M133" s="4">
        <v>0.04</v>
      </c>
      <c r="N133" s="4">
        <v>0.16</v>
      </c>
      <c r="O133" s="4">
        <v>0.02</v>
      </c>
    </row>
    <row r="134" spans="1:15" ht="12.95" customHeight="1" x14ac:dyDescent="0.2">
      <c r="A134" s="2" t="s">
        <v>2</v>
      </c>
      <c r="B134" s="2" t="s">
        <v>1827</v>
      </c>
      <c r="C134" s="2" t="s">
        <v>1828</v>
      </c>
      <c r="D134" s="2" t="s">
        <v>150</v>
      </c>
      <c r="E134" s="2" t="s">
        <v>300</v>
      </c>
      <c r="F134" s="2" t="s">
        <v>1829</v>
      </c>
      <c r="G134" s="2" t="s">
        <v>921</v>
      </c>
      <c r="H134" s="2" t="s">
        <v>79</v>
      </c>
      <c r="I134" s="4">
        <v>3052</v>
      </c>
      <c r="J134" s="4">
        <v>3063</v>
      </c>
      <c r="K134" s="4">
        <v>0</v>
      </c>
      <c r="L134" s="4">
        <v>93.48</v>
      </c>
      <c r="M134" s="4">
        <v>0.01</v>
      </c>
      <c r="N134" s="4">
        <v>0.02</v>
      </c>
      <c r="O134" s="4">
        <v>0</v>
      </c>
    </row>
    <row r="135" spans="1:15" ht="12.95" customHeight="1" x14ac:dyDescent="0.2">
      <c r="A135" s="2" t="s">
        <v>2</v>
      </c>
      <c r="B135" s="2" t="s">
        <v>1830</v>
      </c>
      <c r="C135" s="2" t="s">
        <v>1831</v>
      </c>
      <c r="D135" s="2" t="s">
        <v>150</v>
      </c>
      <c r="E135" s="2" t="s">
        <v>300</v>
      </c>
      <c r="F135" s="2" t="s">
        <v>1832</v>
      </c>
      <c r="G135" s="2" t="s">
        <v>921</v>
      </c>
      <c r="H135" s="2" t="s">
        <v>79</v>
      </c>
      <c r="I135" s="4">
        <v>32507</v>
      </c>
      <c r="J135" s="4">
        <v>2073</v>
      </c>
      <c r="K135" s="4">
        <v>0</v>
      </c>
      <c r="L135" s="4">
        <v>673.87</v>
      </c>
      <c r="M135" s="4">
        <v>0.06</v>
      </c>
      <c r="N135" s="4">
        <v>0.13</v>
      </c>
      <c r="O135" s="4">
        <v>0.02</v>
      </c>
    </row>
    <row r="136" spans="1:15" ht="12.95" customHeight="1" x14ac:dyDescent="0.2">
      <c r="A136" s="2" t="s">
        <v>2</v>
      </c>
      <c r="B136" s="2" t="s">
        <v>1833</v>
      </c>
      <c r="C136" s="2" t="s">
        <v>1834</v>
      </c>
      <c r="D136" s="2" t="s">
        <v>150</v>
      </c>
      <c r="E136" s="2" t="s">
        <v>300</v>
      </c>
      <c r="F136" s="2" t="s">
        <v>1835</v>
      </c>
      <c r="G136" s="2" t="s">
        <v>921</v>
      </c>
      <c r="H136" s="2" t="s">
        <v>79</v>
      </c>
      <c r="I136" s="4">
        <v>2863</v>
      </c>
      <c r="J136" s="4">
        <v>2519</v>
      </c>
      <c r="K136" s="4">
        <v>0</v>
      </c>
      <c r="L136" s="4">
        <v>72.12</v>
      </c>
      <c r="M136" s="4">
        <v>0.01</v>
      </c>
      <c r="N136" s="4">
        <v>0.01</v>
      </c>
      <c r="O136" s="4">
        <v>0</v>
      </c>
    </row>
    <row r="137" spans="1:15" ht="12.95" customHeight="1" x14ac:dyDescent="0.2">
      <c r="A137" s="2" t="s">
        <v>2</v>
      </c>
      <c r="B137" s="2" t="s">
        <v>1836</v>
      </c>
      <c r="C137" s="2" t="s">
        <v>1837</v>
      </c>
      <c r="D137" s="2" t="s">
        <v>150</v>
      </c>
      <c r="E137" s="2" t="s">
        <v>300</v>
      </c>
      <c r="F137" s="2" t="s">
        <v>1838</v>
      </c>
      <c r="G137" s="2" t="s">
        <v>921</v>
      </c>
      <c r="H137" s="2" t="s">
        <v>79</v>
      </c>
      <c r="I137" s="4">
        <v>16310</v>
      </c>
      <c r="J137" s="4">
        <v>9444</v>
      </c>
      <c r="K137" s="4">
        <v>0</v>
      </c>
      <c r="L137" s="4">
        <v>1540.32</v>
      </c>
      <c r="M137" s="4">
        <v>0.06</v>
      </c>
      <c r="N137" s="4">
        <v>0.3</v>
      </c>
      <c r="O137" s="4">
        <v>0.04</v>
      </c>
    </row>
    <row r="138" spans="1:15" ht="12.95" customHeight="1" x14ac:dyDescent="0.2">
      <c r="A138" s="2" t="s">
        <v>2</v>
      </c>
      <c r="B138" s="2" t="s">
        <v>1839</v>
      </c>
      <c r="C138" s="2" t="s">
        <v>1840</v>
      </c>
      <c r="D138" s="2" t="s">
        <v>150</v>
      </c>
      <c r="E138" s="2" t="s">
        <v>300</v>
      </c>
      <c r="F138" s="2" t="s">
        <v>1841</v>
      </c>
      <c r="G138" s="2" t="s">
        <v>921</v>
      </c>
      <c r="H138" s="2" t="s">
        <v>79</v>
      </c>
      <c r="I138" s="4">
        <v>2059</v>
      </c>
      <c r="J138" s="4">
        <v>6871</v>
      </c>
      <c r="K138" s="4">
        <v>0</v>
      </c>
      <c r="L138" s="4">
        <v>141.47</v>
      </c>
      <c r="M138" s="4">
        <v>0.01</v>
      </c>
      <c r="N138" s="4">
        <v>0.03</v>
      </c>
      <c r="O138" s="4">
        <v>0</v>
      </c>
    </row>
    <row r="139" spans="1:15" ht="12.95" customHeight="1" x14ac:dyDescent="0.2">
      <c r="A139" s="2" t="s">
        <v>2</v>
      </c>
      <c r="B139" s="2" t="s">
        <v>1842</v>
      </c>
      <c r="C139" s="2" t="s">
        <v>1843</v>
      </c>
      <c r="D139" s="2" t="s">
        <v>150</v>
      </c>
      <c r="E139" s="2" t="s">
        <v>300</v>
      </c>
      <c r="F139" s="2" t="s">
        <v>1844</v>
      </c>
      <c r="G139" s="2" t="s">
        <v>921</v>
      </c>
      <c r="H139" s="2" t="s">
        <v>79</v>
      </c>
      <c r="I139" s="4">
        <v>7124</v>
      </c>
      <c r="J139" s="4">
        <v>687.9</v>
      </c>
      <c r="K139" s="4">
        <v>0</v>
      </c>
      <c r="L139" s="4">
        <v>49.01</v>
      </c>
      <c r="M139" s="4">
        <v>0.01</v>
      </c>
      <c r="N139" s="4">
        <v>0.01</v>
      </c>
      <c r="O139" s="4">
        <v>0</v>
      </c>
    </row>
    <row r="140" spans="1:15" ht="12.95" customHeight="1" x14ac:dyDescent="0.2">
      <c r="A140" s="2" t="s">
        <v>2</v>
      </c>
      <c r="B140" s="2" t="s">
        <v>1845</v>
      </c>
      <c r="C140" s="2" t="s">
        <v>1846</v>
      </c>
      <c r="D140" s="2" t="s">
        <v>150</v>
      </c>
      <c r="E140" s="2" t="s">
        <v>300</v>
      </c>
      <c r="F140" s="2" t="s">
        <v>1847</v>
      </c>
      <c r="G140" s="2" t="s">
        <v>1597</v>
      </c>
      <c r="H140" s="2" t="s">
        <v>79</v>
      </c>
      <c r="I140" s="4">
        <v>5854</v>
      </c>
      <c r="J140" s="4">
        <v>1324</v>
      </c>
      <c r="K140" s="4">
        <v>0</v>
      </c>
      <c r="L140" s="4">
        <v>77.510000000000005</v>
      </c>
      <c r="M140" s="4">
        <v>0.01</v>
      </c>
      <c r="N140" s="4">
        <v>0.02</v>
      </c>
      <c r="O140" s="4">
        <v>0</v>
      </c>
    </row>
    <row r="141" spans="1:15" ht="12.95" customHeight="1" x14ac:dyDescent="0.2">
      <c r="A141" s="2" t="s">
        <v>2</v>
      </c>
      <c r="B141" s="2" t="s">
        <v>1848</v>
      </c>
      <c r="C141" s="2" t="s">
        <v>1849</v>
      </c>
      <c r="D141" s="2" t="s">
        <v>150</v>
      </c>
      <c r="E141" s="2" t="s">
        <v>300</v>
      </c>
      <c r="F141" s="2" t="s">
        <v>1850</v>
      </c>
      <c r="G141" s="2" t="s">
        <v>921</v>
      </c>
      <c r="H141" s="2" t="s">
        <v>79</v>
      </c>
      <c r="I141" s="4">
        <v>7540.4</v>
      </c>
      <c r="J141" s="4">
        <v>1654</v>
      </c>
      <c r="K141" s="4">
        <v>0</v>
      </c>
      <c r="L141" s="4">
        <v>124.72</v>
      </c>
      <c r="M141" s="4">
        <v>0.01</v>
      </c>
      <c r="N141" s="4">
        <v>0.02</v>
      </c>
      <c r="O141" s="4">
        <v>0</v>
      </c>
    </row>
    <row r="142" spans="1:15" ht="12.95" customHeight="1" x14ac:dyDescent="0.2">
      <c r="A142" s="2" t="s">
        <v>2</v>
      </c>
      <c r="B142" s="2" t="s">
        <v>1851</v>
      </c>
      <c r="C142" s="2" t="s">
        <v>1852</v>
      </c>
      <c r="D142" s="2" t="s">
        <v>150</v>
      </c>
      <c r="E142" s="2" t="s">
        <v>300</v>
      </c>
      <c r="F142" s="2" t="s">
        <v>1853</v>
      </c>
      <c r="G142" s="2" t="s">
        <v>921</v>
      </c>
      <c r="H142" s="2" t="s">
        <v>79</v>
      </c>
      <c r="I142" s="4">
        <v>991</v>
      </c>
      <c r="J142" s="4">
        <v>3623</v>
      </c>
      <c r="K142" s="4">
        <v>0</v>
      </c>
      <c r="L142" s="4">
        <v>35.9</v>
      </c>
      <c r="M142" s="4">
        <v>0</v>
      </c>
      <c r="N142" s="4">
        <v>0.01</v>
      </c>
      <c r="O142" s="4">
        <v>0</v>
      </c>
    </row>
    <row r="143" spans="1:15" ht="12.95" customHeight="1" x14ac:dyDescent="0.2">
      <c r="A143" s="2" t="s">
        <v>2</v>
      </c>
      <c r="B143" s="2" t="s">
        <v>1854</v>
      </c>
      <c r="C143" s="2" t="s">
        <v>1855</v>
      </c>
      <c r="D143" s="2" t="s">
        <v>150</v>
      </c>
      <c r="E143" s="2" t="s">
        <v>300</v>
      </c>
      <c r="F143" s="2" t="s">
        <v>1856</v>
      </c>
      <c r="G143" s="2" t="s">
        <v>1597</v>
      </c>
      <c r="H143" s="2" t="s">
        <v>79</v>
      </c>
      <c r="I143" s="4">
        <v>3638</v>
      </c>
      <c r="J143" s="4">
        <v>1702</v>
      </c>
      <c r="K143" s="4">
        <v>0</v>
      </c>
      <c r="L143" s="4">
        <v>61.92</v>
      </c>
      <c r="M143" s="4">
        <v>0.01</v>
      </c>
      <c r="N143" s="4">
        <v>0.01</v>
      </c>
      <c r="O143" s="4">
        <v>0</v>
      </c>
    </row>
    <row r="144" spans="1:15" ht="12.95" customHeight="1" x14ac:dyDescent="0.2">
      <c r="A144" s="2" t="s">
        <v>2</v>
      </c>
      <c r="B144" s="2" t="s">
        <v>1857</v>
      </c>
      <c r="C144" s="2" t="s">
        <v>1858</v>
      </c>
      <c r="D144" s="2" t="s">
        <v>150</v>
      </c>
      <c r="E144" s="2" t="s">
        <v>300</v>
      </c>
      <c r="F144" s="2" t="s">
        <v>1859</v>
      </c>
      <c r="G144" s="2" t="s">
        <v>1597</v>
      </c>
      <c r="H144" s="2" t="s">
        <v>79</v>
      </c>
      <c r="I144" s="4">
        <v>4428</v>
      </c>
      <c r="J144" s="4">
        <v>8430</v>
      </c>
      <c r="K144" s="4">
        <v>0</v>
      </c>
      <c r="L144" s="4">
        <v>373.28</v>
      </c>
      <c r="M144" s="4">
        <v>0.01</v>
      </c>
      <c r="N144" s="4">
        <v>7.0000000000000007E-2</v>
      </c>
      <c r="O144" s="4">
        <v>0.01</v>
      </c>
    </row>
    <row r="145" spans="1:15" ht="12.95" customHeight="1" x14ac:dyDescent="0.2">
      <c r="A145" s="2" t="s">
        <v>2</v>
      </c>
      <c r="B145" s="2" t="s">
        <v>1860</v>
      </c>
      <c r="C145" s="2" t="s">
        <v>1861</v>
      </c>
      <c r="D145" s="2" t="s">
        <v>150</v>
      </c>
      <c r="E145" s="2" t="s">
        <v>300</v>
      </c>
      <c r="F145" s="2" t="s">
        <v>1862</v>
      </c>
      <c r="G145" s="2" t="s">
        <v>921</v>
      </c>
      <c r="H145" s="2" t="s">
        <v>79</v>
      </c>
      <c r="I145" s="4">
        <v>10230</v>
      </c>
      <c r="J145" s="4">
        <v>313</v>
      </c>
      <c r="K145" s="4">
        <v>0</v>
      </c>
      <c r="L145" s="4">
        <v>32.020000000000003</v>
      </c>
      <c r="M145" s="4">
        <v>0</v>
      </c>
      <c r="N145" s="4">
        <v>0.01</v>
      </c>
      <c r="O145" s="4">
        <v>0</v>
      </c>
    </row>
    <row r="146" spans="1:15" ht="12.95" customHeight="1" x14ac:dyDescent="0.2">
      <c r="A146" s="2" t="s">
        <v>2</v>
      </c>
      <c r="B146" s="2" t="s">
        <v>1863</v>
      </c>
      <c r="C146" s="2" t="s">
        <v>1864</v>
      </c>
      <c r="D146" s="2" t="s">
        <v>150</v>
      </c>
      <c r="E146" s="2" t="s">
        <v>300</v>
      </c>
      <c r="F146" s="2" t="s">
        <v>1865</v>
      </c>
      <c r="G146" s="2" t="s">
        <v>1597</v>
      </c>
      <c r="H146" s="2" t="s">
        <v>79</v>
      </c>
      <c r="I146" s="4">
        <v>10152</v>
      </c>
      <c r="J146" s="4">
        <v>991.2</v>
      </c>
      <c r="K146" s="4">
        <v>0</v>
      </c>
      <c r="L146" s="4">
        <v>100.63</v>
      </c>
      <c r="M146" s="4">
        <v>0.01</v>
      </c>
      <c r="N146" s="4">
        <v>0.02</v>
      </c>
      <c r="O146" s="4">
        <v>0</v>
      </c>
    </row>
    <row r="147" spans="1:15" ht="12.95" customHeight="1" x14ac:dyDescent="0.25">
      <c r="A147" s="7" t="s">
        <v>2</v>
      </c>
      <c r="B147" s="7" t="s">
        <v>1866</v>
      </c>
      <c r="C147" s="7" t="s">
        <v>2</v>
      </c>
      <c r="D147" s="7" t="s">
        <v>2</v>
      </c>
      <c r="E147" s="7" t="s">
        <v>2</v>
      </c>
      <c r="F147" s="7" t="s">
        <v>2</v>
      </c>
      <c r="G147" s="7" t="s">
        <v>2</v>
      </c>
      <c r="H147" s="7" t="s">
        <v>2</v>
      </c>
      <c r="I147" s="7" t="s">
        <v>2</v>
      </c>
      <c r="J147" s="7" t="s">
        <v>2</v>
      </c>
      <c r="K147" s="8">
        <v>0</v>
      </c>
      <c r="L147" s="8">
        <v>16915.63</v>
      </c>
      <c r="M147" s="8">
        <v>0.16</v>
      </c>
      <c r="N147" s="8">
        <v>3.3</v>
      </c>
      <c r="O147" s="8">
        <v>0.42</v>
      </c>
    </row>
    <row r="148" spans="1:15" ht="12.95" customHeight="1" x14ac:dyDescent="0.2">
      <c r="A148" s="2" t="s">
        <v>2</v>
      </c>
      <c r="B148" s="2" t="s">
        <v>1867</v>
      </c>
      <c r="C148" s="2" t="s">
        <v>1868</v>
      </c>
      <c r="D148" s="2" t="s">
        <v>150</v>
      </c>
      <c r="E148" s="2" t="s">
        <v>300</v>
      </c>
      <c r="F148" s="2" t="s">
        <v>1869</v>
      </c>
      <c r="G148" s="2" t="s">
        <v>1618</v>
      </c>
      <c r="H148" s="2" t="s">
        <v>79</v>
      </c>
      <c r="I148" s="4">
        <v>49139</v>
      </c>
      <c r="J148" s="4">
        <v>2397</v>
      </c>
      <c r="K148" s="4">
        <v>0</v>
      </c>
      <c r="L148" s="4">
        <v>1177.8599999999999</v>
      </c>
      <c r="M148" s="4">
        <v>0.45</v>
      </c>
      <c r="N148" s="4">
        <v>0.23</v>
      </c>
      <c r="O148" s="4">
        <v>0.03</v>
      </c>
    </row>
    <row r="149" spans="1:15" ht="12.95" customHeight="1" x14ac:dyDescent="0.2">
      <c r="A149" s="2" t="s">
        <v>2</v>
      </c>
      <c r="B149" s="2" t="s">
        <v>1870</v>
      </c>
      <c r="C149" s="2" t="s">
        <v>1871</v>
      </c>
      <c r="D149" s="2" t="s">
        <v>150</v>
      </c>
      <c r="E149" s="2" t="s">
        <v>300</v>
      </c>
      <c r="F149" s="2" t="s">
        <v>1872</v>
      </c>
      <c r="G149" s="2" t="s">
        <v>784</v>
      </c>
      <c r="H149" s="2" t="s">
        <v>79</v>
      </c>
      <c r="I149" s="4">
        <v>11731</v>
      </c>
      <c r="J149" s="4">
        <v>15520</v>
      </c>
      <c r="K149" s="4">
        <v>0</v>
      </c>
      <c r="L149" s="4">
        <v>1820.65</v>
      </c>
      <c r="M149" s="4">
        <v>0.28999999999999998</v>
      </c>
      <c r="N149" s="4">
        <v>0.35</v>
      </c>
      <c r="O149" s="4">
        <v>0.05</v>
      </c>
    </row>
    <row r="150" spans="1:15" ht="12.95" customHeight="1" x14ac:dyDescent="0.2">
      <c r="A150" s="2" t="s">
        <v>2</v>
      </c>
      <c r="B150" s="2" t="s">
        <v>1873</v>
      </c>
      <c r="C150" s="2" t="s">
        <v>1874</v>
      </c>
      <c r="D150" s="2" t="s">
        <v>150</v>
      </c>
      <c r="E150" s="2" t="s">
        <v>300</v>
      </c>
      <c r="F150" s="2" t="s">
        <v>1875</v>
      </c>
      <c r="G150" s="2" t="s">
        <v>784</v>
      </c>
      <c r="H150" s="2" t="s">
        <v>79</v>
      </c>
      <c r="I150" s="4">
        <v>19860</v>
      </c>
      <c r="J150" s="4">
        <v>2698</v>
      </c>
      <c r="K150" s="4">
        <v>0</v>
      </c>
      <c r="L150" s="4">
        <v>535.82000000000005</v>
      </c>
      <c r="M150" s="4">
        <v>0.12</v>
      </c>
      <c r="N150" s="4">
        <v>0.1</v>
      </c>
      <c r="O150" s="4">
        <v>0.01</v>
      </c>
    </row>
    <row r="151" spans="1:15" ht="12.95" customHeight="1" x14ac:dyDescent="0.2">
      <c r="A151" s="2" t="s">
        <v>2</v>
      </c>
      <c r="B151" s="2" t="s">
        <v>1876</v>
      </c>
      <c r="C151" s="2" t="s">
        <v>1877</v>
      </c>
      <c r="D151" s="2" t="s">
        <v>150</v>
      </c>
      <c r="E151" s="2" t="s">
        <v>300</v>
      </c>
      <c r="F151" s="2" t="s">
        <v>1323</v>
      </c>
      <c r="G151" s="2" t="s">
        <v>784</v>
      </c>
      <c r="H151" s="2" t="s">
        <v>79</v>
      </c>
      <c r="I151" s="4">
        <v>1224</v>
      </c>
      <c r="J151" s="4">
        <v>814.2</v>
      </c>
      <c r="K151" s="4">
        <v>0</v>
      </c>
      <c r="L151" s="4">
        <v>9.9700000000000006</v>
      </c>
      <c r="M151" s="4">
        <v>0.01</v>
      </c>
      <c r="N151" s="4">
        <v>0</v>
      </c>
      <c r="O151" s="4">
        <v>0</v>
      </c>
    </row>
    <row r="152" spans="1:15" ht="12.95" customHeight="1" x14ac:dyDescent="0.2">
      <c r="A152" s="2" t="s">
        <v>2</v>
      </c>
      <c r="B152" s="2" t="s">
        <v>1878</v>
      </c>
      <c r="C152" s="2" t="s">
        <v>1879</v>
      </c>
      <c r="D152" s="2" t="s">
        <v>150</v>
      </c>
      <c r="E152" s="2" t="s">
        <v>300</v>
      </c>
      <c r="F152" s="2" t="s">
        <v>1880</v>
      </c>
      <c r="G152" s="2" t="s">
        <v>784</v>
      </c>
      <c r="H152" s="2" t="s">
        <v>79</v>
      </c>
      <c r="I152" s="4">
        <v>8740</v>
      </c>
      <c r="J152" s="4">
        <v>163.4</v>
      </c>
      <c r="K152" s="4">
        <v>0</v>
      </c>
      <c r="L152" s="4">
        <v>14.28</v>
      </c>
      <c r="M152" s="4">
        <v>0</v>
      </c>
      <c r="N152" s="4">
        <v>0</v>
      </c>
      <c r="O152" s="4">
        <v>0</v>
      </c>
    </row>
    <row r="153" spans="1:15" ht="12.95" customHeight="1" x14ac:dyDescent="0.2">
      <c r="A153" s="2" t="s">
        <v>2</v>
      </c>
      <c r="B153" s="2" t="s">
        <v>1881</v>
      </c>
      <c r="C153" s="2" t="s">
        <v>1882</v>
      </c>
      <c r="D153" s="2" t="s">
        <v>150</v>
      </c>
      <c r="E153" s="2" t="s">
        <v>300</v>
      </c>
      <c r="F153" s="2" t="s">
        <v>892</v>
      </c>
      <c r="G153" s="2" t="s">
        <v>1540</v>
      </c>
      <c r="H153" s="2" t="s">
        <v>79</v>
      </c>
      <c r="I153" s="4">
        <v>38368</v>
      </c>
      <c r="J153" s="4">
        <v>1989</v>
      </c>
      <c r="K153" s="4">
        <v>0</v>
      </c>
      <c r="L153" s="4">
        <v>763.14</v>
      </c>
      <c r="M153" s="4">
        <v>0.19</v>
      </c>
      <c r="N153" s="4">
        <v>0.15</v>
      </c>
      <c r="O153" s="4">
        <v>0.02</v>
      </c>
    </row>
    <row r="154" spans="1:15" ht="12.95" customHeight="1" x14ac:dyDescent="0.2">
      <c r="A154" s="2" t="s">
        <v>2</v>
      </c>
      <c r="B154" s="2" t="s">
        <v>1883</v>
      </c>
      <c r="C154" s="2" t="s">
        <v>1884</v>
      </c>
      <c r="D154" s="2" t="s">
        <v>150</v>
      </c>
      <c r="E154" s="2" t="s">
        <v>300</v>
      </c>
      <c r="F154" s="2" t="s">
        <v>1197</v>
      </c>
      <c r="G154" s="2" t="s">
        <v>365</v>
      </c>
      <c r="H154" s="2" t="s">
        <v>79</v>
      </c>
      <c r="I154" s="4">
        <v>3764</v>
      </c>
      <c r="J154" s="4">
        <v>49170</v>
      </c>
      <c r="K154" s="4">
        <v>0</v>
      </c>
      <c r="L154" s="4">
        <v>1850.76</v>
      </c>
      <c r="M154" s="4">
        <v>0.4</v>
      </c>
      <c r="N154" s="4">
        <v>0.36</v>
      </c>
      <c r="O154" s="4">
        <v>0.05</v>
      </c>
    </row>
    <row r="155" spans="1:15" ht="12.95" customHeight="1" x14ac:dyDescent="0.2">
      <c r="A155" s="2" t="s">
        <v>2</v>
      </c>
      <c r="B155" s="2" t="s">
        <v>1885</v>
      </c>
      <c r="C155" s="2" t="s">
        <v>1886</v>
      </c>
      <c r="D155" s="2" t="s">
        <v>150</v>
      </c>
      <c r="E155" s="2" t="s">
        <v>300</v>
      </c>
      <c r="F155" s="2" t="s">
        <v>1887</v>
      </c>
      <c r="G155" s="2" t="s">
        <v>365</v>
      </c>
      <c r="H155" s="2" t="s">
        <v>79</v>
      </c>
      <c r="I155" s="4">
        <v>65362</v>
      </c>
      <c r="J155" s="4">
        <v>1559</v>
      </c>
      <c r="K155" s="4">
        <v>0</v>
      </c>
      <c r="L155" s="4">
        <v>1018.99</v>
      </c>
      <c r="M155" s="4">
        <v>0.44</v>
      </c>
      <c r="N155" s="4">
        <v>0.2</v>
      </c>
      <c r="O155" s="4">
        <v>0.03</v>
      </c>
    </row>
    <row r="156" spans="1:15" ht="12.95" customHeight="1" x14ac:dyDescent="0.2">
      <c r="A156" s="2" t="s">
        <v>2</v>
      </c>
      <c r="B156" s="2" t="s">
        <v>1888</v>
      </c>
      <c r="C156" s="2" t="s">
        <v>1889</v>
      </c>
      <c r="D156" s="2" t="s">
        <v>150</v>
      </c>
      <c r="E156" s="2" t="s">
        <v>300</v>
      </c>
      <c r="F156" s="2" t="s">
        <v>1890</v>
      </c>
      <c r="G156" s="2" t="s">
        <v>365</v>
      </c>
      <c r="H156" s="2" t="s">
        <v>79</v>
      </c>
      <c r="I156" s="4">
        <v>457568</v>
      </c>
      <c r="J156" s="4">
        <v>244.2</v>
      </c>
      <c r="K156" s="4">
        <v>0</v>
      </c>
      <c r="L156" s="4">
        <v>1117.3800000000001</v>
      </c>
      <c r="M156" s="4">
        <v>0.49</v>
      </c>
      <c r="N156" s="4">
        <v>0.22</v>
      </c>
      <c r="O156" s="4">
        <v>0.03</v>
      </c>
    </row>
    <row r="157" spans="1:15" ht="12.95" customHeight="1" x14ac:dyDescent="0.2">
      <c r="A157" s="2" t="s">
        <v>2</v>
      </c>
      <c r="B157" s="2" t="s">
        <v>1891</v>
      </c>
      <c r="C157" s="2" t="s">
        <v>1892</v>
      </c>
      <c r="D157" s="2" t="s">
        <v>150</v>
      </c>
      <c r="E157" s="2" t="s">
        <v>300</v>
      </c>
      <c r="F157" s="2" t="s">
        <v>1893</v>
      </c>
      <c r="G157" s="2" t="s">
        <v>1561</v>
      </c>
      <c r="H157" s="2" t="s">
        <v>79</v>
      </c>
      <c r="I157" s="4">
        <v>32527</v>
      </c>
      <c r="J157" s="4">
        <v>6421</v>
      </c>
      <c r="K157" s="4">
        <v>0</v>
      </c>
      <c r="L157" s="4">
        <v>2088.56</v>
      </c>
      <c r="M157" s="4">
        <v>0.33</v>
      </c>
      <c r="N157" s="4">
        <v>0.41</v>
      </c>
      <c r="O157" s="4">
        <v>0.05</v>
      </c>
    </row>
    <row r="158" spans="1:15" ht="12.95" customHeight="1" x14ac:dyDescent="0.2">
      <c r="A158" s="2" t="s">
        <v>2</v>
      </c>
      <c r="B158" s="2" t="s">
        <v>1894</v>
      </c>
      <c r="C158" s="2" t="s">
        <v>1895</v>
      </c>
      <c r="D158" s="2" t="s">
        <v>150</v>
      </c>
      <c r="E158" s="2" t="s">
        <v>300</v>
      </c>
      <c r="F158" s="2" t="s">
        <v>1896</v>
      </c>
      <c r="G158" s="2" t="s">
        <v>1739</v>
      </c>
      <c r="H158" s="2" t="s">
        <v>79</v>
      </c>
      <c r="I158" s="4">
        <v>170</v>
      </c>
      <c r="J158" s="4">
        <v>12280</v>
      </c>
      <c r="K158" s="4">
        <v>0</v>
      </c>
      <c r="L158" s="4">
        <v>20.88</v>
      </c>
      <c r="M158" s="4">
        <v>0</v>
      </c>
      <c r="N158" s="4">
        <v>0</v>
      </c>
      <c r="O158" s="4">
        <v>0</v>
      </c>
    </row>
    <row r="159" spans="1:15" ht="12.95" customHeight="1" x14ac:dyDescent="0.2">
      <c r="A159" s="2" t="s">
        <v>2</v>
      </c>
      <c r="B159" s="2" t="s">
        <v>1897</v>
      </c>
      <c r="C159" s="2" t="s">
        <v>1898</v>
      </c>
      <c r="D159" s="2" t="s">
        <v>150</v>
      </c>
      <c r="E159" s="2" t="s">
        <v>300</v>
      </c>
      <c r="F159" s="2" t="s">
        <v>1899</v>
      </c>
      <c r="G159" s="2" t="s">
        <v>1570</v>
      </c>
      <c r="H159" s="2" t="s">
        <v>79</v>
      </c>
      <c r="I159" s="4">
        <v>71</v>
      </c>
      <c r="J159" s="4">
        <v>20470</v>
      </c>
      <c r="K159" s="4">
        <v>0</v>
      </c>
      <c r="L159" s="4">
        <v>14.53</v>
      </c>
      <c r="M159" s="4">
        <v>0</v>
      </c>
      <c r="N159" s="4">
        <v>0</v>
      </c>
      <c r="O159" s="4">
        <v>0</v>
      </c>
    </row>
    <row r="160" spans="1:15" ht="12.95" customHeight="1" x14ac:dyDescent="0.2">
      <c r="A160" s="2" t="s">
        <v>2</v>
      </c>
      <c r="B160" s="2" t="s">
        <v>1900</v>
      </c>
      <c r="C160" s="2" t="s">
        <v>1901</v>
      </c>
      <c r="D160" s="2" t="s">
        <v>150</v>
      </c>
      <c r="E160" s="2" t="s">
        <v>300</v>
      </c>
      <c r="F160" s="2" t="s">
        <v>1902</v>
      </c>
      <c r="G160" s="2" t="s">
        <v>1570</v>
      </c>
      <c r="H160" s="2" t="s">
        <v>79</v>
      </c>
      <c r="I160" s="4">
        <v>358</v>
      </c>
      <c r="J160" s="4">
        <v>3221</v>
      </c>
      <c r="K160" s="4">
        <v>0</v>
      </c>
      <c r="L160" s="4">
        <v>11.53</v>
      </c>
      <c r="M160" s="4">
        <v>0</v>
      </c>
      <c r="N160" s="4">
        <v>0</v>
      </c>
      <c r="O160" s="4">
        <v>0</v>
      </c>
    </row>
    <row r="161" spans="1:15" ht="12.95" customHeight="1" x14ac:dyDescent="0.2">
      <c r="A161" s="2" t="s">
        <v>2</v>
      </c>
      <c r="B161" s="2" t="s">
        <v>1903</v>
      </c>
      <c r="C161" s="2" t="s">
        <v>1904</v>
      </c>
      <c r="D161" s="2" t="s">
        <v>150</v>
      </c>
      <c r="E161" s="2" t="s">
        <v>300</v>
      </c>
      <c r="F161" s="2" t="s">
        <v>1905</v>
      </c>
      <c r="G161" s="2" t="s">
        <v>1570</v>
      </c>
      <c r="H161" s="2" t="s">
        <v>79</v>
      </c>
      <c r="I161" s="4">
        <v>1055</v>
      </c>
      <c r="J161" s="4">
        <v>1514</v>
      </c>
      <c r="K161" s="4">
        <v>0</v>
      </c>
      <c r="L161" s="4">
        <v>15.97</v>
      </c>
      <c r="M161" s="4">
        <v>0.01</v>
      </c>
      <c r="N161" s="4">
        <v>0</v>
      </c>
      <c r="O161" s="4">
        <v>0</v>
      </c>
    </row>
    <row r="162" spans="1:15" ht="12.95" customHeight="1" x14ac:dyDescent="0.2">
      <c r="A162" s="2" t="s">
        <v>2</v>
      </c>
      <c r="B162" s="2" t="s">
        <v>1906</v>
      </c>
      <c r="C162" s="2" t="s">
        <v>1907</v>
      </c>
      <c r="D162" s="2" t="s">
        <v>150</v>
      </c>
      <c r="E162" s="2" t="s">
        <v>300</v>
      </c>
      <c r="F162" s="2" t="s">
        <v>1908</v>
      </c>
      <c r="G162" s="2" t="s">
        <v>1570</v>
      </c>
      <c r="H162" s="2" t="s">
        <v>79</v>
      </c>
      <c r="I162" s="4">
        <v>761</v>
      </c>
      <c r="J162" s="4">
        <v>2692</v>
      </c>
      <c r="K162" s="4">
        <v>0</v>
      </c>
      <c r="L162" s="4">
        <v>20.49</v>
      </c>
      <c r="M162" s="4">
        <v>0.01</v>
      </c>
      <c r="N162" s="4">
        <v>0</v>
      </c>
      <c r="O162" s="4">
        <v>0</v>
      </c>
    </row>
    <row r="163" spans="1:15" ht="12.95" customHeight="1" x14ac:dyDescent="0.2">
      <c r="A163" s="2" t="s">
        <v>2</v>
      </c>
      <c r="B163" s="2" t="s">
        <v>1909</v>
      </c>
      <c r="C163" s="2" t="s">
        <v>1910</v>
      </c>
      <c r="D163" s="2" t="s">
        <v>150</v>
      </c>
      <c r="E163" s="2" t="s">
        <v>300</v>
      </c>
      <c r="F163" s="2" t="s">
        <v>1911</v>
      </c>
      <c r="G163" s="2" t="s">
        <v>1765</v>
      </c>
      <c r="H163" s="2" t="s">
        <v>79</v>
      </c>
      <c r="I163" s="4">
        <v>346</v>
      </c>
      <c r="J163" s="4">
        <v>5407</v>
      </c>
      <c r="K163" s="4">
        <v>0</v>
      </c>
      <c r="L163" s="4">
        <v>18.71</v>
      </c>
      <c r="M163" s="4">
        <v>0</v>
      </c>
      <c r="N163" s="4">
        <v>0</v>
      </c>
      <c r="O163" s="4">
        <v>0</v>
      </c>
    </row>
    <row r="164" spans="1:15" ht="12.95" customHeight="1" x14ac:dyDescent="0.2">
      <c r="A164" s="2" t="s">
        <v>2</v>
      </c>
      <c r="B164" s="2" t="s">
        <v>1912</v>
      </c>
      <c r="C164" s="2" t="s">
        <v>1913</v>
      </c>
      <c r="D164" s="2" t="s">
        <v>150</v>
      </c>
      <c r="E164" s="2" t="s">
        <v>300</v>
      </c>
      <c r="F164" s="2" t="s">
        <v>1914</v>
      </c>
      <c r="G164" s="2" t="s">
        <v>609</v>
      </c>
      <c r="H164" s="2" t="s">
        <v>79</v>
      </c>
      <c r="I164" s="4">
        <v>399582</v>
      </c>
      <c r="J164" s="4">
        <v>254.2</v>
      </c>
      <c r="K164" s="4">
        <v>0</v>
      </c>
      <c r="L164" s="4">
        <v>1015.74</v>
      </c>
      <c r="M164" s="4">
        <v>0.67</v>
      </c>
      <c r="N164" s="4">
        <v>0.2</v>
      </c>
      <c r="O164" s="4">
        <v>0.03</v>
      </c>
    </row>
    <row r="165" spans="1:15" ht="12.95" customHeight="1" x14ac:dyDescent="0.2">
      <c r="A165" s="2" t="s">
        <v>2</v>
      </c>
      <c r="B165" s="2" t="s">
        <v>1915</v>
      </c>
      <c r="C165" s="2" t="s">
        <v>1916</v>
      </c>
      <c r="D165" s="2" t="s">
        <v>150</v>
      </c>
      <c r="E165" s="2" t="s">
        <v>300</v>
      </c>
      <c r="F165" s="2" t="s">
        <v>888</v>
      </c>
      <c r="G165" s="2" t="s">
        <v>445</v>
      </c>
      <c r="H165" s="2" t="s">
        <v>79</v>
      </c>
      <c r="I165" s="4">
        <v>17</v>
      </c>
      <c r="J165" s="4">
        <v>162600</v>
      </c>
      <c r="K165" s="4">
        <v>0</v>
      </c>
      <c r="L165" s="4">
        <v>27.64</v>
      </c>
      <c r="M165" s="4">
        <v>0</v>
      </c>
      <c r="N165" s="4">
        <v>0.01</v>
      </c>
      <c r="O165" s="4">
        <v>0</v>
      </c>
    </row>
    <row r="166" spans="1:15" ht="12.95" customHeight="1" x14ac:dyDescent="0.2">
      <c r="A166" s="2" t="s">
        <v>2</v>
      </c>
      <c r="B166" s="2" t="s">
        <v>1917</v>
      </c>
      <c r="C166" s="2" t="s">
        <v>1918</v>
      </c>
      <c r="D166" s="2" t="s">
        <v>150</v>
      </c>
      <c r="E166" s="2" t="s">
        <v>300</v>
      </c>
      <c r="F166" s="2" t="s">
        <v>1919</v>
      </c>
      <c r="G166" s="2" t="s">
        <v>921</v>
      </c>
      <c r="H166" s="2" t="s">
        <v>79</v>
      </c>
      <c r="I166" s="4">
        <v>62684</v>
      </c>
      <c r="J166" s="4">
        <v>638.1</v>
      </c>
      <c r="K166" s="4">
        <v>0</v>
      </c>
      <c r="L166" s="4">
        <v>399.99</v>
      </c>
      <c r="M166" s="4">
        <v>0.12</v>
      </c>
      <c r="N166" s="4">
        <v>0.08</v>
      </c>
      <c r="O166" s="4">
        <v>0.01</v>
      </c>
    </row>
    <row r="167" spans="1:15" ht="12.95" customHeight="1" x14ac:dyDescent="0.2">
      <c r="A167" s="2" t="s">
        <v>2</v>
      </c>
      <c r="B167" s="2" t="s">
        <v>1920</v>
      </c>
      <c r="C167" s="2" t="s">
        <v>1921</v>
      </c>
      <c r="D167" s="2" t="s">
        <v>150</v>
      </c>
      <c r="E167" s="2" t="s">
        <v>300</v>
      </c>
      <c r="F167" s="2" t="s">
        <v>1922</v>
      </c>
      <c r="G167" s="2" t="s">
        <v>921</v>
      </c>
      <c r="H167" s="2" t="s">
        <v>79</v>
      </c>
      <c r="I167" s="4">
        <v>35853</v>
      </c>
      <c r="J167" s="4">
        <v>2492</v>
      </c>
      <c r="K167" s="4">
        <v>0</v>
      </c>
      <c r="L167" s="4">
        <v>893.46</v>
      </c>
      <c r="M167" s="4">
        <v>0.33</v>
      </c>
      <c r="N167" s="4">
        <v>0.17</v>
      </c>
      <c r="O167" s="4">
        <v>0.02</v>
      </c>
    </row>
    <row r="168" spans="1:15" ht="12.95" customHeight="1" x14ac:dyDescent="0.2">
      <c r="A168" s="2" t="s">
        <v>2</v>
      </c>
      <c r="B168" s="2" t="s">
        <v>1923</v>
      </c>
      <c r="C168" s="2" t="s">
        <v>1924</v>
      </c>
      <c r="D168" s="2" t="s">
        <v>150</v>
      </c>
      <c r="E168" s="2" t="s">
        <v>300</v>
      </c>
      <c r="F168" s="2" t="s">
        <v>1925</v>
      </c>
      <c r="G168" s="2" t="s">
        <v>921</v>
      </c>
      <c r="H168" s="2" t="s">
        <v>79</v>
      </c>
      <c r="I168" s="4">
        <v>5112</v>
      </c>
      <c r="J168" s="4">
        <v>240.9</v>
      </c>
      <c r="K168" s="4">
        <v>0</v>
      </c>
      <c r="L168" s="4">
        <v>12.31</v>
      </c>
      <c r="M168" s="4">
        <v>0.01</v>
      </c>
      <c r="N168" s="4">
        <v>0</v>
      </c>
      <c r="O168" s="4">
        <v>0</v>
      </c>
    </row>
    <row r="169" spans="1:15" ht="12.95" customHeight="1" x14ac:dyDescent="0.2">
      <c r="A169" s="2" t="s">
        <v>2</v>
      </c>
      <c r="B169" s="2" t="s">
        <v>1926</v>
      </c>
      <c r="C169" s="2" t="s">
        <v>1927</v>
      </c>
      <c r="D169" s="2" t="s">
        <v>150</v>
      </c>
      <c r="E169" s="2" t="s">
        <v>300</v>
      </c>
      <c r="F169" s="2" t="s">
        <v>1928</v>
      </c>
      <c r="G169" s="2" t="s">
        <v>921</v>
      </c>
      <c r="H169" s="2" t="s">
        <v>79</v>
      </c>
      <c r="I169" s="4">
        <v>1291130</v>
      </c>
      <c r="J169" s="4">
        <v>154.5</v>
      </c>
      <c r="K169" s="4">
        <v>0</v>
      </c>
      <c r="L169" s="4">
        <v>1994.8</v>
      </c>
      <c r="M169" s="4">
        <v>0.27</v>
      </c>
      <c r="N169" s="4">
        <v>0.39</v>
      </c>
      <c r="O169" s="4">
        <v>0.05</v>
      </c>
    </row>
    <row r="170" spans="1:15" ht="12.95" customHeight="1" x14ac:dyDescent="0.2">
      <c r="A170" s="2" t="s">
        <v>2</v>
      </c>
      <c r="B170" s="2" t="s">
        <v>1929</v>
      </c>
      <c r="C170" s="2" t="s">
        <v>1930</v>
      </c>
      <c r="D170" s="2" t="s">
        <v>150</v>
      </c>
      <c r="E170" s="2" t="s">
        <v>300</v>
      </c>
      <c r="F170" s="2" t="s">
        <v>1931</v>
      </c>
      <c r="G170" s="2" t="s">
        <v>1597</v>
      </c>
      <c r="H170" s="2" t="s">
        <v>79</v>
      </c>
      <c r="I170" s="4">
        <v>115702</v>
      </c>
      <c r="J170" s="4">
        <v>1747</v>
      </c>
      <c r="K170" s="4">
        <v>0</v>
      </c>
      <c r="L170" s="4">
        <v>2021.31</v>
      </c>
      <c r="M170" s="4">
        <v>0.79</v>
      </c>
      <c r="N170" s="4">
        <v>0.39</v>
      </c>
      <c r="O170" s="4">
        <v>0.05</v>
      </c>
    </row>
    <row r="171" spans="1:15" ht="12.95" customHeight="1" x14ac:dyDescent="0.2">
      <c r="A171" s="2" t="s">
        <v>2</v>
      </c>
      <c r="B171" s="2" t="s">
        <v>1932</v>
      </c>
      <c r="C171" s="2" t="s">
        <v>1933</v>
      </c>
      <c r="D171" s="2" t="s">
        <v>150</v>
      </c>
      <c r="E171" s="2" t="s">
        <v>300</v>
      </c>
      <c r="F171" s="2" t="s">
        <v>1934</v>
      </c>
      <c r="G171" s="2" t="s">
        <v>1597</v>
      </c>
      <c r="H171" s="2" t="s">
        <v>79</v>
      </c>
      <c r="I171" s="4">
        <v>0</v>
      </c>
      <c r="J171" s="4">
        <v>332.6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</row>
    <row r="172" spans="1:15" ht="12.95" customHeight="1" x14ac:dyDescent="0.2">
      <c r="A172" s="2" t="s">
        <v>2</v>
      </c>
      <c r="B172" s="2" t="s">
        <v>1935</v>
      </c>
      <c r="C172" s="2" t="s">
        <v>1936</v>
      </c>
      <c r="D172" s="2" t="s">
        <v>150</v>
      </c>
      <c r="E172" s="2" t="s">
        <v>300</v>
      </c>
      <c r="F172" s="2" t="s">
        <v>1937</v>
      </c>
      <c r="G172" s="2" t="s">
        <v>1597</v>
      </c>
      <c r="H172" s="2" t="s">
        <v>79</v>
      </c>
      <c r="I172" s="4">
        <v>0</v>
      </c>
      <c r="J172" s="4">
        <v>655.9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</row>
    <row r="173" spans="1:15" ht="12.95" customHeight="1" x14ac:dyDescent="0.2">
      <c r="A173" s="2" t="s">
        <v>2</v>
      </c>
      <c r="B173" s="2" t="s">
        <v>1938</v>
      </c>
      <c r="C173" s="2" t="s">
        <v>1939</v>
      </c>
      <c r="D173" s="2" t="s">
        <v>150</v>
      </c>
      <c r="E173" s="2" t="s">
        <v>300</v>
      </c>
      <c r="F173" s="2" t="s">
        <v>1940</v>
      </c>
      <c r="G173" s="2" t="s">
        <v>921</v>
      </c>
      <c r="H173" s="2" t="s">
        <v>79</v>
      </c>
      <c r="I173" s="4">
        <v>853</v>
      </c>
      <c r="J173" s="4">
        <v>5962</v>
      </c>
      <c r="K173" s="4">
        <v>0</v>
      </c>
      <c r="L173" s="4">
        <v>50.86</v>
      </c>
      <c r="M173" s="4">
        <v>0.01</v>
      </c>
      <c r="N173" s="4">
        <v>0.01</v>
      </c>
      <c r="O173" s="4">
        <v>0</v>
      </c>
    </row>
    <row r="174" spans="1:15" ht="12.95" customHeight="1" x14ac:dyDescent="0.25">
      <c r="A174" s="7" t="s">
        <v>2</v>
      </c>
      <c r="B174" s="7" t="s">
        <v>1941</v>
      </c>
      <c r="C174" s="7" t="s">
        <v>2</v>
      </c>
      <c r="D174" s="7" t="s">
        <v>2</v>
      </c>
      <c r="E174" s="7" t="s">
        <v>2</v>
      </c>
      <c r="F174" s="7" t="s">
        <v>2</v>
      </c>
      <c r="G174" s="7" t="s">
        <v>2</v>
      </c>
      <c r="H174" s="7" t="s">
        <v>2</v>
      </c>
      <c r="I174" s="7" t="s">
        <v>2</v>
      </c>
      <c r="J174" s="7" t="s">
        <v>2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</row>
    <row r="175" spans="1:15" ht="12.95" customHeight="1" x14ac:dyDescent="0.25">
      <c r="A175" s="7" t="s">
        <v>2</v>
      </c>
      <c r="B175" s="7" t="s">
        <v>134</v>
      </c>
      <c r="C175" s="7" t="s">
        <v>2</v>
      </c>
      <c r="D175" s="7" t="s">
        <v>2</v>
      </c>
      <c r="E175" s="7" t="s">
        <v>2</v>
      </c>
      <c r="F175" s="7" t="s">
        <v>2</v>
      </c>
      <c r="G175" s="7" t="s">
        <v>2</v>
      </c>
      <c r="H175" s="7" t="s">
        <v>2</v>
      </c>
      <c r="I175" s="7" t="s">
        <v>2</v>
      </c>
      <c r="J175" s="7" t="s">
        <v>2</v>
      </c>
      <c r="K175" s="8">
        <v>133.06</v>
      </c>
      <c r="L175" s="8">
        <f>L176+L183</f>
        <v>65626.959999999992</v>
      </c>
      <c r="M175" s="8">
        <v>7.0000000000000007E-2</v>
      </c>
      <c r="N175" s="8">
        <v>12.79</v>
      </c>
      <c r="O175" s="8">
        <v>1.63</v>
      </c>
    </row>
    <row r="176" spans="1:15" ht="12.95" customHeight="1" x14ac:dyDescent="0.25">
      <c r="A176" s="7" t="s">
        <v>2</v>
      </c>
      <c r="B176" s="7" t="s">
        <v>1399</v>
      </c>
      <c r="C176" s="7" t="s">
        <v>2</v>
      </c>
      <c r="D176" s="7" t="s">
        <v>2</v>
      </c>
      <c r="E176" s="7" t="s">
        <v>2</v>
      </c>
      <c r="F176" s="7" t="s">
        <v>2</v>
      </c>
      <c r="G176" s="7" t="s">
        <v>2</v>
      </c>
      <c r="H176" s="7" t="s">
        <v>2</v>
      </c>
      <c r="I176" s="7" t="s">
        <v>2</v>
      </c>
      <c r="J176" s="7" t="s">
        <v>2</v>
      </c>
      <c r="K176" s="8">
        <v>37.22</v>
      </c>
      <c r="L176" s="8">
        <v>11271.15</v>
      </c>
      <c r="M176" s="8">
        <v>3</v>
      </c>
      <c r="N176" s="8">
        <v>2.2000000000000002</v>
      </c>
      <c r="O176" s="8">
        <v>0.28000000000000003</v>
      </c>
    </row>
    <row r="177" spans="1:15" ht="12.95" customHeight="1" x14ac:dyDescent="0.2">
      <c r="A177" s="2" t="s">
        <v>2</v>
      </c>
      <c r="B177" s="2" t="s">
        <v>1942</v>
      </c>
      <c r="C177" s="2" t="s">
        <v>1943</v>
      </c>
      <c r="D177" s="2" t="s">
        <v>1944</v>
      </c>
      <c r="E177" s="2" t="s">
        <v>1402</v>
      </c>
      <c r="F177" s="2" t="s">
        <v>1945</v>
      </c>
      <c r="G177" s="2" t="s">
        <v>1946</v>
      </c>
      <c r="H177" s="2" t="s">
        <v>43</v>
      </c>
      <c r="I177" s="4">
        <v>200</v>
      </c>
      <c r="J177" s="4">
        <v>10534.07</v>
      </c>
      <c r="K177" s="4">
        <v>0</v>
      </c>
      <c r="L177" s="4">
        <v>21.07</v>
      </c>
      <c r="M177" s="4">
        <v>0</v>
      </c>
      <c r="N177" s="4">
        <v>0</v>
      </c>
      <c r="O177" s="4">
        <v>0</v>
      </c>
    </row>
    <row r="178" spans="1:15" ht="12.95" customHeight="1" x14ac:dyDescent="0.2">
      <c r="A178" s="2" t="s">
        <v>2</v>
      </c>
      <c r="B178" s="2" t="s">
        <v>1947</v>
      </c>
      <c r="C178" s="2" t="s">
        <v>1948</v>
      </c>
      <c r="D178" s="2" t="s">
        <v>279</v>
      </c>
      <c r="E178" s="2" t="s">
        <v>1402</v>
      </c>
      <c r="F178" s="2" t="s">
        <v>1949</v>
      </c>
      <c r="G178" s="2" t="s">
        <v>1950</v>
      </c>
      <c r="H178" s="2" t="s">
        <v>43</v>
      </c>
      <c r="I178" s="4">
        <v>9990000</v>
      </c>
      <c r="J178" s="4">
        <v>1.48</v>
      </c>
      <c r="K178" s="4">
        <v>0</v>
      </c>
      <c r="L178" s="4">
        <v>148.07</v>
      </c>
      <c r="M178" s="4">
        <v>6.3</v>
      </c>
      <c r="N178" s="4">
        <v>0.03</v>
      </c>
      <c r="O178" s="4">
        <v>0</v>
      </c>
    </row>
    <row r="179" spans="1:15" ht="12.95" customHeight="1" x14ac:dyDescent="0.2">
      <c r="A179" s="2" t="s">
        <v>2</v>
      </c>
      <c r="B179" s="2" t="s">
        <v>1951</v>
      </c>
      <c r="C179" s="2" t="s">
        <v>1952</v>
      </c>
      <c r="D179" s="2" t="s">
        <v>1944</v>
      </c>
      <c r="E179" s="2" t="s">
        <v>1402</v>
      </c>
      <c r="F179" s="2" t="s">
        <v>1953</v>
      </c>
      <c r="G179" s="2" t="s">
        <v>1954</v>
      </c>
      <c r="H179" s="2" t="s">
        <v>43</v>
      </c>
      <c r="I179" s="4">
        <v>58598</v>
      </c>
      <c r="J179" s="4">
        <v>12475.02</v>
      </c>
      <c r="K179" s="4">
        <v>37.22</v>
      </c>
      <c r="L179" s="4">
        <v>7347.33</v>
      </c>
      <c r="M179" s="4">
        <v>0.25</v>
      </c>
      <c r="N179" s="4">
        <v>1.43</v>
      </c>
      <c r="O179" s="4">
        <v>0.18</v>
      </c>
    </row>
    <row r="180" spans="1:15" ht="12.95" customHeight="1" x14ac:dyDescent="0.2">
      <c r="A180" s="2" t="s">
        <v>2</v>
      </c>
      <c r="B180" s="2" t="s">
        <v>1955</v>
      </c>
      <c r="C180" s="2" t="s">
        <v>1956</v>
      </c>
      <c r="D180" s="2" t="s">
        <v>1944</v>
      </c>
      <c r="E180" s="2" t="s">
        <v>1402</v>
      </c>
      <c r="F180" s="2" t="s">
        <v>1957</v>
      </c>
      <c r="G180" s="2" t="s">
        <v>1958</v>
      </c>
      <c r="H180" s="2" t="s">
        <v>43</v>
      </c>
      <c r="I180" s="4">
        <v>0</v>
      </c>
      <c r="J180" s="4">
        <v>14910.03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</row>
    <row r="181" spans="1:15" ht="12.95" customHeight="1" x14ac:dyDescent="0.2">
      <c r="A181" s="2" t="s">
        <v>2</v>
      </c>
      <c r="B181" s="2" t="s">
        <v>1959</v>
      </c>
      <c r="C181" s="2" t="s">
        <v>1960</v>
      </c>
      <c r="D181" s="2" t="s">
        <v>1944</v>
      </c>
      <c r="E181" s="2" t="s">
        <v>1402</v>
      </c>
      <c r="F181" s="2" t="s">
        <v>1961</v>
      </c>
      <c r="G181" s="2" t="s">
        <v>1954</v>
      </c>
      <c r="H181" s="2" t="s">
        <v>43</v>
      </c>
      <c r="I181" s="4">
        <v>25100</v>
      </c>
      <c r="J181" s="4">
        <v>14835.92</v>
      </c>
      <c r="K181" s="4">
        <v>0</v>
      </c>
      <c r="L181" s="4">
        <v>3723.81</v>
      </c>
      <c r="M181" s="4">
        <v>0.05</v>
      </c>
      <c r="N181" s="4">
        <v>0.73</v>
      </c>
      <c r="O181" s="4">
        <v>0.09</v>
      </c>
    </row>
    <row r="182" spans="1:15" ht="12.95" customHeight="1" x14ac:dyDescent="0.2">
      <c r="A182" s="2" t="s">
        <v>2</v>
      </c>
      <c r="B182" s="2" t="s">
        <v>1962</v>
      </c>
      <c r="C182" s="2" t="s">
        <v>1963</v>
      </c>
      <c r="D182" s="2" t="s">
        <v>1944</v>
      </c>
      <c r="E182" s="2" t="s">
        <v>1402</v>
      </c>
      <c r="F182" s="2" t="s">
        <v>1964</v>
      </c>
      <c r="G182" s="2" t="s">
        <v>1497</v>
      </c>
      <c r="H182" s="2" t="s">
        <v>43</v>
      </c>
      <c r="I182" s="4">
        <v>150</v>
      </c>
      <c r="J182" s="4">
        <v>20574.07</v>
      </c>
      <c r="K182" s="4">
        <v>0</v>
      </c>
      <c r="L182" s="4">
        <v>30.86</v>
      </c>
      <c r="M182" s="4">
        <v>0</v>
      </c>
      <c r="N182" s="4">
        <v>0.01</v>
      </c>
      <c r="O182" s="4">
        <v>0</v>
      </c>
    </row>
    <row r="183" spans="1:15" ht="12.95" customHeight="1" x14ac:dyDescent="0.25">
      <c r="A183" s="7" t="s">
        <v>2</v>
      </c>
      <c r="B183" s="7" t="s">
        <v>1413</v>
      </c>
      <c r="C183" s="7" t="s">
        <v>2</v>
      </c>
      <c r="D183" s="7" t="s">
        <v>2</v>
      </c>
      <c r="E183" s="7" t="s">
        <v>2</v>
      </c>
      <c r="F183" s="7" t="s">
        <v>2</v>
      </c>
      <c r="G183" s="7" t="s">
        <v>2</v>
      </c>
      <c r="H183" s="7" t="s">
        <v>2</v>
      </c>
      <c r="I183" s="7" t="s">
        <v>2</v>
      </c>
      <c r="J183" s="7" t="s">
        <v>2</v>
      </c>
      <c r="K183" s="8">
        <v>95.84</v>
      </c>
      <c r="L183" s="8">
        <f>SUM(L184:L206)</f>
        <v>54355.81</v>
      </c>
      <c r="M183" s="8">
        <v>0.03</v>
      </c>
      <c r="N183" s="8">
        <v>10.6</v>
      </c>
      <c r="O183" s="8">
        <v>1.35</v>
      </c>
    </row>
    <row r="184" spans="1:15" ht="12.95" customHeight="1" x14ac:dyDescent="0.2">
      <c r="A184" s="2" t="s">
        <v>2</v>
      </c>
      <c r="B184" s="2" t="s">
        <v>1965</v>
      </c>
      <c r="C184" s="2" t="s">
        <v>1966</v>
      </c>
      <c r="D184" s="2" t="s">
        <v>1967</v>
      </c>
      <c r="E184" s="2" t="s">
        <v>1402</v>
      </c>
      <c r="F184" s="2" t="s">
        <v>1968</v>
      </c>
      <c r="G184" s="2" t="s">
        <v>1447</v>
      </c>
      <c r="H184" s="2" t="s">
        <v>45</v>
      </c>
      <c r="I184" s="4">
        <v>20079</v>
      </c>
      <c r="J184" s="4">
        <v>6376.68</v>
      </c>
      <c r="K184" s="4">
        <v>0</v>
      </c>
      <c r="L184" s="4">
        <v>1280.3699999999999</v>
      </c>
      <c r="M184" s="4">
        <v>0</v>
      </c>
      <c r="N184" s="4">
        <v>0.25</v>
      </c>
      <c r="O184" s="4">
        <v>0.03</v>
      </c>
    </row>
    <row r="185" spans="1:15" ht="12.95" customHeight="1" x14ac:dyDescent="0.2">
      <c r="A185" s="2" t="s">
        <v>2</v>
      </c>
      <c r="B185" s="2" t="s">
        <v>1969</v>
      </c>
      <c r="C185" s="2" t="s">
        <v>1970</v>
      </c>
      <c r="D185" s="2" t="s">
        <v>1470</v>
      </c>
      <c r="E185" s="2" t="s">
        <v>1402</v>
      </c>
      <c r="F185" s="2" t="s">
        <v>1446</v>
      </c>
      <c r="G185" s="2" t="s">
        <v>1447</v>
      </c>
      <c r="H185" s="2" t="s">
        <v>43</v>
      </c>
      <c r="I185" s="4">
        <v>17238</v>
      </c>
      <c r="J185" s="4">
        <v>25638.19</v>
      </c>
      <c r="K185" s="4">
        <v>0</v>
      </c>
      <c r="L185" s="4">
        <v>4419.51</v>
      </c>
      <c r="M185" s="4">
        <v>0</v>
      </c>
      <c r="N185" s="4">
        <v>0.86</v>
      </c>
      <c r="O185" s="4">
        <v>0.11</v>
      </c>
    </row>
    <row r="186" spans="1:15" ht="12.95" customHeight="1" x14ac:dyDescent="0.2">
      <c r="A186" s="2" t="s">
        <v>2</v>
      </c>
      <c r="B186" s="2" t="s">
        <v>1971</v>
      </c>
      <c r="C186" s="2" t="s">
        <v>1972</v>
      </c>
      <c r="D186" s="2" t="s">
        <v>1967</v>
      </c>
      <c r="E186" s="2" t="s">
        <v>1402</v>
      </c>
      <c r="F186" s="2" t="s">
        <v>1973</v>
      </c>
      <c r="G186" s="2" t="s">
        <v>1447</v>
      </c>
      <c r="H186" s="2" t="s">
        <v>45</v>
      </c>
      <c r="I186" s="4">
        <v>5083</v>
      </c>
      <c r="J186" s="4">
        <v>28129.74</v>
      </c>
      <c r="K186" s="4">
        <v>0</v>
      </c>
      <c r="L186" s="4">
        <v>1429.83</v>
      </c>
      <c r="M186" s="4">
        <v>0</v>
      </c>
      <c r="N186" s="4">
        <v>0.28000000000000003</v>
      </c>
      <c r="O186" s="4">
        <v>0.04</v>
      </c>
    </row>
    <row r="187" spans="1:15" ht="12.95" customHeight="1" x14ac:dyDescent="0.2">
      <c r="A187" s="2" t="s">
        <v>2</v>
      </c>
      <c r="B187" s="2" t="s">
        <v>1974</v>
      </c>
      <c r="C187" s="2" t="s">
        <v>1975</v>
      </c>
      <c r="D187" s="2" t="s">
        <v>279</v>
      </c>
      <c r="E187" s="2" t="s">
        <v>1402</v>
      </c>
      <c r="F187" s="2" t="s">
        <v>1976</v>
      </c>
      <c r="G187" s="2" t="s">
        <v>1452</v>
      </c>
      <c r="H187" s="2" t="s">
        <v>45</v>
      </c>
      <c r="I187" s="4">
        <v>4000</v>
      </c>
      <c r="J187" s="4">
        <v>74470.86</v>
      </c>
      <c r="K187" s="4">
        <v>0</v>
      </c>
      <c r="L187" s="4">
        <v>2978.83</v>
      </c>
      <c r="M187" s="4">
        <v>0</v>
      </c>
      <c r="N187" s="4">
        <v>0.57999999999999996</v>
      </c>
      <c r="O187" s="4">
        <v>7.0000000000000007E-2</v>
      </c>
    </row>
    <row r="188" spans="1:15" ht="12.95" customHeight="1" x14ac:dyDescent="0.2">
      <c r="A188" s="2" t="s">
        <v>2</v>
      </c>
      <c r="B188" s="2" t="s">
        <v>1977</v>
      </c>
      <c r="C188" s="2" t="s">
        <v>1978</v>
      </c>
      <c r="D188" s="2" t="s">
        <v>1470</v>
      </c>
      <c r="E188" s="2" t="s">
        <v>1402</v>
      </c>
      <c r="F188" s="2" t="s">
        <v>1979</v>
      </c>
      <c r="G188" s="2" t="s">
        <v>1452</v>
      </c>
      <c r="H188" s="2" t="s">
        <v>43</v>
      </c>
      <c r="I188" s="4">
        <v>5932</v>
      </c>
      <c r="J188" s="4">
        <v>64654.81</v>
      </c>
      <c r="K188" s="4">
        <v>0</v>
      </c>
      <c r="L188" s="4">
        <v>3835.32</v>
      </c>
      <c r="M188" s="4">
        <v>0</v>
      </c>
      <c r="N188" s="4">
        <v>0.75</v>
      </c>
      <c r="O188" s="4">
        <v>0.1</v>
      </c>
    </row>
    <row r="189" spans="1:15" ht="12.95" customHeight="1" x14ac:dyDescent="0.2">
      <c r="A189" s="2" t="s">
        <v>2</v>
      </c>
      <c r="B189" s="2" t="s">
        <v>1980</v>
      </c>
      <c r="C189" s="2" t="s">
        <v>1981</v>
      </c>
      <c r="D189" s="2" t="s">
        <v>279</v>
      </c>
      <c r="E189" s="2" t="s">
        <v>1402</v>
      </c>
      <c r="F189" s="2" t="s">
        <v>1982</v>
      </c>
      <c r="G189" s="2" t="s">
        <v>1983</v>
      </c>
      <c r="H189" s="2" t="s">
        <v>45</v>
      </c>
      <c r="I189" s="4">
        <v>269811</v>
      </c>
      <c r="J189" s="4">
        <v>1635.74</v>
      </c>
      <c r="K189" s="4">
        <v>75.709999999999994</v>
      </c>
      <c r="L189" s="4">
        <v>4489.1099999999997</v>
      </c>
      <c r="M189" s="4">
        <v>7.0000000000000007E-2</v>
      </c>
      <c r="N189" s="4">
        <v>0.88</v>
      </c>
      <c r="O189" s="4">
        <v>0.11</v>
      </c>
    </row>
    <row r="190" spans="1:15" ht="12.95" customHeight="1" x14ac:dyDescent="0.2">
      <c r="A190" s="2" t="s">
        <v>2</v>
      </c>
      <c r="B190" s="2" t="s">
        <v>1984</v>
      </c>
      <c r="C190" s="2" t="s">
        <v>1985</v>
      </c>
      <c r="D190" s="2" t="s">
        <v>1416</v>
      </c>
      <c r="E190" s="2" t="s">
        <v>1402</v>
      </c>
      <c r="F190" s="2" t="s">
        <v>1986</v>
      </c>
      <c r="G190" s="2" t="s">
        <v>1983</v>
      </c>
      <c r="H190" s="2" t="s">
        <v>43</v>
      </c>
      <c r="I190" s="4">
        <v>1568788</v>
      </c>
      <c r="J190" s="4">
        <v>73.23</v>
      </c>
      <c r="K190" s="4">
        <v>0</v>
      </c>
      <c r="L190" s="4">
        <v>1148.77</v>
      </c>
      <c r="M190" s="4">
        <v>0.3</v>
      </c>
      <c r="N190" s="4">
        <v>0.22</v>
      </c>
      <c r="O190" s="4">
        <v>0.03</v>
      </c>
    </row>
    <row r="191" spans="1:15" ht="12.95" customHeight="1" x14ac:dyDescent="0.2">
      <c r="A191" s="2" t="s">
        <v>2</v>
      </c>
      <c r="B191" s="2" t="s">
        <v>1987</v>
      </c>
      <c r="C191" s="2" t="s">
        <v>2485</v>
      </c>
      <c r="D191" s="2" t="s">
        <v>279</v>
      </c>
      <c r="E191" s="2" t="s">
        <v>1402</v>
      </c>
      <c r="F191" s="2" t="s">
        <v>1988</v>
      </c>
      <c r="G191" s="2" t="s">
        <v>1989</v>
      </c>
      <c r="H191" s="2" t="s">
        <v>43</v>
      </c>
      <c r="I191" s="4">
        <v>7869955</v>
      </c>
      <c r="J191" s="4">
        <v>0.55000000000000004</v>
      </c>
      <c r="K191" s="4">
        <v>0</v>
      </c>
      <c r="L191" s="4">
        <v>43.05</v>
      </c>
      <c r="M191" s="4">
        <v>4.3</v>
      </c>
      <c r="N191" s="4">
        <v>0.01</v>
      </c>
      <c r="O191" s="4">
        <v>0</v>
      </c>
    </row>
    <row r="192" spans="1:15" ht="12.95" customHeight="1" x14ac:dyDescent="0.2">
      <c r="A192" s="2" t="s">
        <v>2</v>
      </c>
      <c r="B192" s="2" t="s">
        <v>1990</v>
      </c>
      <c r="C192" s="2" t="s">
        <v>1991</v>
      </c>
      <c r="D192" s="2" t="s">
        <v>1992</v>
      </c>
      <c r="E192" s="2" t="s">
        <v>1402</v>
      </c>
      <c r="F192" s="2" t="s">
        <v>1993</v>
      </c>
      <c r="G192" s="2" t="s">
        <v>1994</v>
      </c>
      <c r="H192" s="2" t="s">
        <v>57</v>
      </c>
      <c r="I192" s="4">
        <v>11249</v>
      </c>
      <c r="J192" s="4">
        <v>29943.360000000001</v>
      </c>
      <c r="K192" s="4">
        <v>0</v>
      </c>
      <c r="L192" s="4">
        <v>3368.33</v>
      </c>
      <c r="M192" s="4">
        <v>0</v>
      </c>
      <c r="N192" s="4">
        <v>0.66</v>
      </c>
      <c r="O192" s="4">
        <v>0.08</v>
      </c>
    </row>
    <row r="193" spans="1:15" ht="12.95" customHeight="1" x14ac:dyDescent="0.2">
      <c r="A193" s="2" t="s">
        <v>2</v>
      </c>
      <c r="B193" s="2" t="s">
        <v>1995</v>
      </c>
      <c r="C193" s="2" t="s">
        <v>1996</v>
      </c>
      <c r="D193" s="2" t="s">
        <v>1470</v>
      </c>
      <c r="E193" s="2" t="s">
        <v>1402</v>
      </c>
      <c r="F193" s="2" t="s">
        <v>1997</v>
      </c>
      <c r="G193" s="2" t="s">
        <v>1994</v>
      </c>
      <c r="H193" s="2" t="s">
        <v>43</v>
      </c>
      <c r="I193" s="4">
        <v>19028</v>
      </c>
      <c r="J193" s="4">
        <v>4855.8999999999996</v>
      </c>
      <c r="K193" s="4">
        <v>0</v>
      </c>
      <c r="L193" s="4">
        <v>923.98</v>
      </c>
      <c r="M193" s="4">
        <v>0.01</v>
      </c>
      <c r="N193" s="4">
        <v>0.18</v>
      </c>
      <c r="O193" s="4">
        <v>0.02</v>
      </c>
    </row>
    <row r="194" spans="1:15" ht="12.95" customHeight="1" x14ac:dyDescent="0.2">
      <c r="A194" s="2" t="s">
        <v>2</v>
      </c>
      <c r="B194" s="2" t="s">
        <v>1998</v>
      </c>
      <c r="C194" s="2" t="s">
        <v>1999</v>
      </c>
      <c r="D194" s="2" t="s">
        <v>1944</v>
      </c>
      <c r="E194" s="2" t="s">
        <v>1402</v>
      </c>
      <c r="F194" s="2" t="s">
        <v>2000</v>
      </c>
      <c r="G194" s="2" t="s">
        <v>2001</v>
      </c>
      <c r="H194" s="2" t="s">
        <v>43</v>
      </c>
      <c r="I194" s="4">
        <v>15705</v>
      </c>
      <c r="J194" s="4">
        <v>8279.0300000000007</v>
      </c>
      <c r="K194" s="4">
        <v>0</v>
      </c>
      <c r="L194" s="4">
        <v>1300.22</v>
      </c>
      <c r="M194" s="4">
        <v>0</v>
      </c>
      <c r="N194" s="4">
        <v>0.25</v>
      </c>
      <c r="O194" s="4">
        <v>0.03</v>
      </c>
    </row>
    <row r="195" spans="1:15" ht="12.95" customHeight="1" x14ac:dyDescent="0.2">
      <c r="A195" s="2" t="s">
        <v>2</v>
      </c>
      <c r="B195" s="2" t="s">
        <v>2002</v>
      </c>
      <c r="C195" s="2" t="s">
        <v>2003</v>
      </c>
      <c r="D195" s="2" t="s">
        <v>279</v>
      </c>
      <c r="E195" s="2" t="s">
        <v>1402</v>
      </c>
      <c r="F195" s="2" t="s">
        <v>2004</v>
      </c>
      <c r="G195" s="2" t="s">
        <v>2005</v>
      </c>
      <c r="H195" s="2" t="s">
        <v>45</v>
      </c>
      <c r="I195" s="4">
        <v>7982.99</v>
      </c>
      <c r="J195" s="4">
        <v>13759.34</v>
      </c>
      <c r="K195" s="4">
        <v>0</v>
      </c>
      <c r="L195" s="4">
        <v>1098.4100000000001</v>
      </c>
      <c r="M195" s="4">
        <v>0.04</v>
      </c>
      <c r="N195" s="4">
        <v>0.21</v>
      </c>
      <c r="O195" s="4">
        <v>0.03</v>
      </c>
    </row>
    <row r="196" spans="1:15" ht="12.95" customHeight="1" x14ac:dyDescent="0.2">
      <c r="A196" s="2" t="s">
        <v>2</v>
      </c>
      <c r="B196" s="2" t="s">
        <v>2006</v>
      </c>
      <c r="C196" s="2" t="s">
        <v>2007</v>
      </c>
      <c r="D196" s="2" t="s">
        <v>2008</v>
      </c>
      <c r="E196" s="2" t="s">
        <v>1402</v>
      </c>
      <c r="F196" s="2" t="s">
        <v>2009</v>
      </c>
      <c r="G196" s="2" t="s">
        <v>1994</v>
      </c>
      <c r="H196" s="2" t="s">
        <v>49</v>
      </c>
      <c r="I196" s="4">
        <v>3860</v>
      </c>
      <c r="J196" s="4">
        <v>1090249.2</v>
      </c>
      <c r="K196" s="4">
        <v>0</v>
      </c>
      <c r="L196" s="4">
        <v>420.84</v>
      </c>
      <c r="M196" s="4">
        <v>0.01</v>
      </c>
      <c r="N196" s="4">
        <v>0.08</v>
      </c>
      <c r="O196" s="4">
        <v>0.01</v>
      </c>
    </row>
    <row r="197" spans="1:15" ht="12.95" customHeight="1" x14ac:dyDescent="0.2">
      <c r="A197" s="2" t="s">
        <v>2</v>
      </c>
      <c r="B197" s="2" t="s">
        <v>2010</v>
      </c>
      <c r="C197" s="2" t="s">
        <v>2011</v>
      </c>
      <c r="D197" s="2" t="s">
        <v>1944</v>
      </c>
      <c r="E197" s="2" t="s">
        <v>1402</v>
      </c>
      <c r="F197" s="2" t="s">
        <v>2012</v>
      </c>
      <c r="G197" s="2" t="s">
        <v>1423</v>
      </c>
      <c r="H197" s="2" t="s">
        <v>43</v>
      </c>
      <c r="I197" s="4">
        <v>3492</v>
      </c>
      <c r="J197" s="4">
        <v>11832.74</v>
      </c>
      <c r="K197" s="4">
        <v>0</v>
      </c>
      <c r="L197" s="4">
        <f>413.2+0.99</f>
        <v>414.19</v>
      </c>
      <c r="M197" s="4">
        <v>0.01</v>
      </c>
      <c r="N197" s="4">
        <v>0.08</v>
      </c>
      <c r="O197" s="4">
        <v>0.01</v>
      </c>
    </row>
    <row r="198" spans="1:15" ht="12.95" customHeight="1" x14ac:dyDescent="0.2">
      <c r="A198" s="2" t="s">
        <v>2</v>
      </c>
      <c r="B198" s="2" t="s">
        <v>2013</v>
      </c>
      <c r="C198" s="2" t="s">
        <v>2014</v>
      </c>
      <c r="D198" s="2" t="s">
        <v>1470</v>
      </c>
      <c r="E198" s="2" t="s">
        <v>1402</v>
      </c>
      <c r="F198" s="2" t="s">
        <v>2015</v>
      </c>
      <c r="G198" s="2" t="s">
        <v>1958</v>
      </c>
      <c r="H198" s="2" t="s">
        <v>43</v>
      </c>
      <c r="I198" s="4">
        <v>12588</v>
      </c>
      <c r="J198" s="4">
        <v>16967.43</v>
      </c>
      <c r="K198" s="4">
        <v>0</v>
      </c>
      <c r="L198" s="4">
        <v>2135.86</v>
      </c>
      <c r="M198" s="4">
        <v>0</v>
      </c>
      <c r="N198" s="4">
        <v>0.42</v>
      </c>
      <c r="O198" s="4">
        <v>0.05</v>
      </c>
    </row>
    <row r="199" spans="1:15" ht="12.95" customHeight="1" x14ac:dyDescent="0.2">
      <c r="A199" s="2" t="s">
        <v>2</v>
      </c>
      <c r="B199" s="2" t="s">
        <v>2016</v>
      </c>
      <c r="C199" s="2" t="s">
        <v>2017</v>
      </c>
      <c r="D199" s="2" t="s">
        <v>1470</v>
      </c>
      <c r="E199" s="2" t="s">
        <v>1402</v>
      </c>
      <c r="F199" s="2" t="s">
        <v>2018</v>
      </c>
      <c r="G199" s="2" t="s">
        <v>1994</v>
      </c>
      <c r="H199" s="2" t="s">
        <v>43</v>
      </c>
      <c r="I199" s="4">
        <v>13642</v>
      </c>
      <c r="J199" s="4">
        <v>22687.94</v>
      </c>
      <c r="K199" s="4">
        <v>16.97</v>
      </c>
      <c r="L199" s="4">
        <v>3112.06</v>
      </c>
      <c r="M199" s="4">
        <v>0</v>
      </c>
      <c r="N199" s="4">
        <v>0.61</v>
      </c>
      <c r="O199" s="4">
        <v>0.08</v>
      </c>
    </row>
    <row r="200" spans="1:15" ht="12.95" customHeight="1" x14ac:dyDescent="0.2">
      <c r="A200" s="2" t="s">
        <v>2</v>
      </c>
      <c r="B200" s="2" t="s">
        <v>2019</v>
      </c>
      <c r="C200" s="2" t="s">
        <v>2020</v>
      </c>
      <c r="D200" s="2" t="s">
        <v>1944</v>
      </c>
      <c r="E200" s="2" t="s">
        <v>1402</v>
      </c>
      <c r="F200" s="2" t="s">
        <v>2021</v>
      </c>
      <c r="G200" s="2" t="s">
        <v>2022</v>
      </c>
      <c r="H200" s="2" t="s">
        <v>43</v>
      </c>
      <c r="I200" s="4">
        <v>4542</v>
      </c>
      <c r="J200" s="4">
        <v>17863.8</v>
      </c>
      <c r="K200" s="4">
        <v>0</v>
      </c>
      <c r="L200" s="4">
        <v>811.37</v>
      </c>
      <c r="M200" s="4">
        <v>0</v>
      </c>
      <c r="N200" s="4">
        <v>0.16</v>
      </c>
      <c r="O200" s="4">
        <v>0.02</v>
      </c>
    </row>
    <row r="201" spans="1:15" ht="12.95" customHeight="1" x14ac:dyDescent="0.2">
      <c r="A201" s="2" t="s">
        <v>2</v>
      </c>
      <c r="B201" s="2" t="s">
        <v>2023</v>
      </c>
      <c r="C201" s="2" t="s">
        <v>2024</v>
      </c>
      <c r="D201" s="2" t="s">
        <v>1944</v>
      </c>
      <c r="E201" s="2" t="s">
        <v>1402</v>
      </c>
      <c r="F201" s="2" t="s">
        <v>2025</v>
      </c>
      <c r="G201" s="2" t="s">
        <v>2026</v>
      </c>
      <c r="H201" s="2" t="s">
        <v>43</v>
      </c>
      <c r="I201" s="4">
        <v>12864</v>
      </c>
      <c r="J201" s="4">
        <v>28553.14</v>
      </c>
      <c r="K201" s="4">
        <v>0</v>
      </c>
      <c r="L201" s="4">
        <v>3673.08</v>
      </c>
      <c r="M201" s="4">
        <v>0</v>
      </c>
      <c r="N201" s="4">
        <v>0.72</v>
      </c>
      <c r="O201" s="4">
        <v>0.09</v>
      </c>
    </row>
    <row r="202" spans="1:15" ht="12.95" customHeight="1" x14ac:dyDescent="0.2">
      <c r="A202" s="2" t="s">
        <v>2</v>
      </c>
      <c r="B202" s="2" t="s">
        <v>2027</v>
      </c>
      <c r="C202" s="2" t="s">
        <v>2028</v>
      </c>
      <c r="D202" s="2" t="s">
        <v>1470</v>
      </c>
      <c r="E202" s="2" t="s">
        <v>1402</v>
      </c>
      <c r="F202" s="2" t="s">
        <v>2029</v>
      </c>
      <c r="G202" s="2" t="s">
        <v>1404</v>
      </c>
      <c r="H202" s="2" t="s">
        <v>43</v>
      </c>
      <c r="I202" s="4">
        <v>24952</v>
      </c>
      <c r="J202" s="4">
        <v>13558.42</v>
      </c>
      <c r="K202" s="4">
        <v>0</v>
      </c>
      <c r="L202" s="4">
        <v>3383.1</v>
      </c>
      <c r="M202" s="4">
        <v>0</v>
      </c>
      <c r="N202" s="4">
        <v>0.66</v>
      </c>
      <c r="O202" s="4">
        <v>0.08</v>
      </c>
    </row>
    <row r="203" spans="1:15" ht="12.95" customHeight="1" x14ac:dyDescent="0.2">
      <c r="A203" s="2" t="s">
        <v>2</v>
      </c>
      <c r="B203" s="2" t="s">
        <v>2030</v>
      </c>
      <c r="C203" s="2" t="s">
        <v>2031</v>
      </c>
      <c r="D203" s="2" t="s">
        <v>1992</v>
      </c>
      <c r="E203" s="2" t="s">
        <v>1402</v>
      </c>
      <c r="F203" s="2" t="s">
        <v>2032</v>
      </c>
      <c r="G203" s="2" t="s">
        <v>1994</v>
      </c>
      <c r="H203" s="2" t="s">
        <v>57</v>
      </c>
      <c r="I203" s="4">
        <v>3306</v>
      </c>
      <c r="J203" s="4">
        <v>89594.31</v>
      </c>
      <c r="K203" s="4">
        <v>0</v>
      </c>
      <c r="L203" s="4">
        <v>2961.99</v>
      </c>
      <c r="M203" s="4">
        <v>0</v>
      </c>
      <c r="N203" s="4">
        <v>0.57999999999999996</v>
      </c>
      <c r="O203" s="4">
        <v>7.0000000000000007E-2</v>
      </c>
    </row>
    <row r="204" spans="1:15" ht="12.95" customHeight="1" x14ac:dyDescent="0.2">
      <c r="A204" s="2" t="s">
        <v>2</v>
      </c>
      <c r="B204" s="2" t="s">
        <v>2033</v>
      </c>
      <c r="C204" s="2" t="s">
        <v>2034</v>
      </c>
      <c r="D204" s="2" t="s">
        <v>279</v>
      </c>
      <c r="E204" s="2" t="s">
        <v>1402</v>
      </c>
      <c r="F204" s="2" t="s">
        <v>2035</v>
      </c>
      <c r="G204" s="2" t="s">
        <v>1958</v>
      </c>
      <c r="H204" s="2" t="s">
        <v>45</v>
      </c>
      <c r="I204" s="4">
        <v>14215</v>
      </c>
      <c r="J204" s="4">
        <v>38318.300000000003</v>
      </c>
      <c r="K204" s="4">
        <v>0</v>
      </c>
      <c r="L204" s="4">
        <v>5446.95</v>
      </c>
      <c r="M204" s="4">
        <v>0</v>
      </c>
      <c r="N204" s="4">
        <v>1.06</v>
      </c>
      <c r="O204" s="4">
        <v>0.14000000000000001</v>
      </c>
    </row>
    <row r="205" spans="1:15" ht="12.95" customHeight="1" x14ac:dyDescent="0.2">
      <c r="A205" s="2" t="s">
        <v>2</v>
      </c>
      <c r="B205" s="2" t="s">
        <v>2036</v>
      </c>
      <c r="C205" s="2" t="s">
        <v>2037</v>
      </c>
      <c r="D205" s="2" t="s">
        <v>1470</v>
      </c>
      <c r="E205" s="2" t="s">
        <v>1402</v>
      </c>
      <c r="F205" s="2" t="s">
        <v>2038</v>
      </c>
      <c r="G205" s="2" t="s">
        <v>1418</v>
      </c>
      <c r="H205" s="2" t="s">
        <v>43</v>
      </c>
      <c r="I205" s="4">
        <v>6880</v>
      </c>
      <c r="J205" s="4">
        <v>36906.28</v>
      </c>
      <c r="K205" s="4">
        <v>0</v>
      </c>
      <c r="L205" s="4">
        <v>2539.15</v>
      </c>
      <c r="M205" s="4">
        <v>0</v>
      </c>
      <c r="N205" s="4">
        <v>0.5</v>
      </c>
      <c r="O205" s="4">
        <v>0.06</v>
      </c>
    </row>
    <row r="206" spans="1:15" ht="12.95" customHeight="1" x14ac:dyDescent="0.2">
      <c r="A206" s="2" t="s">
        <v>2</v>
      </c>
      <c r="B206" s="2" t="s">
        <v>2039</v>
      </c>
      <c r="C206" s="2" t="s">
        <v>2040</v>
      </c>
      <c r="D206" s="2" t="s">
        <v>1944</v>
      </c>
      <c r="E206" s="2" t="s">
        <v>1402</v>
      </c>
      <c r="F206" s="2" t="s">
        <v>2041</v>
      </c>
      <c r="G206" s="2" t="s">
        <v>1994</v>
      </c>
      <c r="H206" s="2" t="s">
        <v>43</v>
      </c>
      <c r="I206" s="4">
        <v>5868</v>
      </c>
      <c r="J206" s="4">
        <v>53482</v>
      </c>
      <c r="K206" s="4">
        <v>3.16</v>
      </c>
      <c r="L206" s="4">
        <v>3141.49</v>
      </c>
      <c r="M206" s="4">
        <v>0</v>
      </c>
      <c r="N206" s="4">
        <v>0.61</v>
      </c>
      <c r="O206" s="4">
        <v>0.08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rightToLeft="1" workbookViewId="0">
      <pane ySplit="10" topLeftCell="A11" activePane="bottomLeft" state="frozen"/>
      <selection pane="bottomLeft" activeCell="K12" sqref="K12"/>
    </sheetView>
  </sheetViews>
  <sheetFormatPr defaultRowHeight="12.75" x14ac:dyDescent="0.2"/>
  <cols>
    <col min="2" max="2" width="37.5703125" customWidth="1"/>
    <col min="3" max="3" width="15.42578125" customWidth="1"/>
    <col min="4" max="4" width="8" customWidth="1"/>
    <col min="5" max="6" width="11.7109375" customWidth="1"/>
    <col min="7" max="7" width="12.28515625" customWidth="1"/>
    <col min="8" max="8" width="16.28515625" customWidth="1"/>
    <col min="9" max="9" width="11.28515625" customWidth="1"/>
    <col min="10" max="10" width="13" customWidth="1"/>
    <col min="11" max="11" width="13.85546875" customWidth="1"/>
    <col min="12" max="12" width="19.140625" customWidth="1"/>
    <col min="13" max="13" width="17.5703125" customWidth="1"/>
    <col min="14" max="14" width="15.28515625" customWidth="1"/>
  </cols>
  <sheetData>
    <row r="1" spans="1:14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4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4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4" ht="20.100000000000001" customHeight="1" x14ac:dyDescent="0.25">
      <c r="A4" s="6" t="s">
        <v>2</v>
      </c>
    </row>
    <row r="5" spans="1:14" ht="20.100000000000001" customHeight="1" x14ac:dyDescent="0.25">
      <c r="A5" s="6" t="s">
        <v>2</v>
      </c>
    </row>
    <row r="6" spans="1:14" ht="20.100000000000001" customHeight="1" x14ac:dyDescent="0.25">
      <c r="A6" s="6" t="s">
        <v>2</v>
      </c>
    </row>
    <row r="7" spans="1:14" ht="20.100000000000001" customHeight="1" x14ac:dyDescent="0.25">
      <c r="A7" s="6" t="s">
        <v>2</v>
      </c>
    </row>
    <row r="8" spans="1:14" ht="20.100000000000001" customHeight="1" x14ac:dyDescent="0.25">
      <c r="A8" s="6" t="s">
        <v>2</v>
      </c>
    </row>
    <row r="9" spans="1:14" ht="15" customHeight="1" x14ac:dyDescent="0.2">
      <c r="A9" s="1" t="s">
        <v>2</v>
      </c>
      <c r="B9" s="1" t="s">
        <v>63</v>
      </c>
      <c r="C9" s="1" t="s">
        <v>64</v>
      </c>
      <c r="D9" s="1" t="s">
        <v>135</v>
      </c>
      <c r="E9" s="1" t="s">
        <v>65</v>
      </c>
      <c r="F9" s="1" t="s">
        <v>288</v>
      </c>
      <c r="G9" s="1" t="s">
        <v>41</v>
      </c>
      <c r="H9" s="1" t="s">
        <v>138</v>
      </c>
      <c r="I9" s="1" t="s">
        <v>139</v>
      </c>
      <c r="J9" s="1" t="s">
        <v>140</v>
      </c>
      <c r="K9" s="1" t="s">
        <v>70</v>
      </c>
      <c r="L9" s="1" t="s">
        <v>141</v>
      </c>
      <c r="M9" s="1" t="s">
        <v>71</v>
      </c>
      <c r="N9" s="1" t="s">
        <v>1516</v>
      </c>
    </row>
    <row r="10" spans="1:14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144</v>
      </c>
      <c r="J10" s="1" t="s">
        <v>8</v>
      </c>
      <c r="K10" s="1" t="s">
        <v>8</v>
      </c>
      <c r="L10" s="1" t="s">
        <v>9</v>
      </c>
      <c r="M10" s="1" t="s">
        <v>9</v>
      </c>
      <c r="N10" s="1" t="s">
        <v>9</v>
      </c>
    </row>
    <row r="11" spans="1:14" ht="12.95" customHeight="1" x14ac:dyDescent="0.25">
      <c r="A11" s="7" t="s">
        <v>2</v>
      </c>
      <c r="B11" s="7" t="s">
        <v>2042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8">
        <v>462.92</v>
      </c>
      <c r="K11" s="8">
        <f>K12+K47</f>
        <v>616950.04</v>
      </c>
      <c r="L11" s="8">
        <v>0.22</v>
      </c>
      <c r="M11" s="8">
        <v>100</v>
      </c>
      <c r="N11" s="8">
        <v>15.36</v>
      </c>
    </row>
    <row r="12" spans="1:14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7" t="s">
        <v>2</v>
      </c>
      <c r="J12" s="8">
        <v>0</v>
      </c>
      <c r="K12" s="8">
        <v>367527.89</v>
      </c>
      <c r="L12" s="8">
        <v>0.65</v>
      </c>
      <c r="M12" s="8">
        <v>59.57</v>
      </c>
      <c r="N12" s="8">
        <v>9.15</v>
      </c>
    </row>
    <row r="13" spans="1:14" ht="12.95" customHeight="1" x14ac:dyDescent="0.25">
      <c r="A13" s="7" t="s">
        <v>2</v>
      </c>
      <c r="B13" s="7" t="s">
        <v>2043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7" t="s">
        <v>2</v>
      </c>
      <c r="J13" s="8">
        <v>0</v>
      </c>
      <c r="K13" s="8">
        <v>34537.22</v>
      </c>
      <c r="L13" s="8">
        <v>0.16</v>
      </c>
      <c r="M13" s="8">
        <v>5.6</v>
      </c>
      <c r="N13" s="8">
        <v>0.86</v>
      </c>
    </row>
    <row r="14" spans="1:14" ht="12.95" customHeight="1" x14ac:dyDescent="0.2">
      <c r="A14" s="2" t="s">
        <v>2</v>
      </c>
      <c r="B14" s="2" t="s">
        <v>2044</v>
      </c>
      <c r="C14" s="2" t="s">
        <v>2045</v>
      </c>
      <c r="D14" s="2" t="s">
        <v>150</v>
      </c>
      <c r="E14" s="2" t="s">
        <v>2046</v>
      </c>
      <c r="F14" s="2" t="s">
        <v>2047</v>
      </c>
      <c r="G14" s="2" t="s">
        <v>79</v>
      </c>
      <c r="H14" s="4">
        <v>7129</v>
      </c>
      <c r="I14" s="4">
        <v>1282</v>
      </c>
      <c r="J14" s="4">
        <v>0</v>
      </c>
      <c r="K14" s="4">
        <v>91.39</v>
      </c>
      <c r="L14" s="4">
        <v>0</v>
      </c>
      <c r="M14" s="4">
        <v>0.01</v>
      </c>
      <c r="N14" s="4">
        <v>0</v>
      </c>
    </row>
    <row r="15" spans="1:14" ht="12.95" customHeight="1" x14ac:dyDescent="0.2">
      <c r="A15" s="2" t="s">
        <v>2</v>
      </c>
      <c r="B15" s="2" t="s">
        <v>2048</v>
      </c>
      <c r="C15" s="2" t="s">
        <v>2049</v>
      </c>
      <c r="D15" s="2" t="s">
        <v>150</v>
      </c>
      <c r="E15" s="2" t="s">
        <v>2050</v>
      </c>
      <c r="F15" s="2" t="s">
        <v>2047</v>
      </c>
      <c r="G15" s="2" t="s">
        <v>79</v>
      </c>
      <c r="H15" s="4">
        <v>658956</v>
      </c>
      <c r="I15" s="4">
        <v>1285</v>
      </c>
      <c r="J15" s="4">
        <v>0</v>
      </c>
      <c r="K15" s="4">
        <v>8467.58</v>
      </c>
      <c r="L15" s="4">
        <v>0.45</v>
      </c>
      <c r="M15" s="4">
        <v>1.37</v>
      </c>
      <c r="N15" s="4">
        <v>0.21</v>
      </c>
    </row>
    <row r="16" spans="1:14" ht="12.95" customHeight="1" x14ac:dyDescent="0.2">
      <c r="A16" s="2" t="s">
        <v>2</v>
      </c>
      <c r="B16" s="2" t="s">
        <v>2051</v>
      </c>
      <c r="C16" s="2" t="s">
        <v>2052</v>
      </c>
      <c r="D16" s="2" t="s">
        <v>150</v>
      </c>
      <c r="E16" s="2" t="s">
        <v>2053</v>
      </c>
      <c r="F16" s="2" t="s">
        <v>2047</v>
      </c>
      <c r="G16" s="2" t="s">
        <v>79</v>
      </c>
      <c r="H16" s="4">
        <v>48318</v>
      </c>
      <c r="I16" s="4">
        <v>12860</v>
      </c>
      <c r="J16" s="4">
        <v>0</v>
      </c>
      <c r="K16" s="4">
        <v>6213.69</v>
      </c>
      <c r="L16" s="4">
        <v>0.05</v>
      </c>
      <c r="M16" s="4">
        <v>1.01</v>
      </c>
      <c r="N16" s="4">
        <v>0.15</v>
      </c>
    </row>
    <row r="17" spans="1:14" ht="12.95" customHeight="1" x14ac:dyDescent="0.2">
      <c r="A17" s="2" t="s">
        <v>2</v>
      </c>
      <c r="B17" s="2" t="s">
        <v>2054</v>
      </c>
      <c r="C17" s="2" t="s">
        <v>2055</v>
      </c>
      <c r="D17" s="2" t="s">
        <v>150</v>
      </c>
      <c r="E17" s="2" t="s">
        <v>2056</v>
      </c>
      <c r="F17" s="2" t="s">
        <v>2047</v>
      </c>
      <c r="G17" s="2" t="s">
        <v>79</v>
      </c>
      <c r="H17" s="4">
        <v>118170</v>
      </c>
      <c r="I17" s="4">
        <v>12850</v>
      </c>
      <c r="J17" s="4">
        <v>0</v>
      </c>
      <c r="K17" s="4">
        <v>15184.85</v>
      </c>
      <c r="L17" s="4">
        <v>0.28999999999999998</v>
      </c>
      <c r="M17" s="4">
        <v>2.46</v>
      </c>
      <c r="N17" s="4">
        <v>0.38</v>
      </c>
    </row>
    <row r="18" spans="1:14" ht="12.95" customHeight="1" x14ac:dyDescent="0.2">
      <c r="A18" s="2" t="s">
        <v>2</v>
      </c>
      <c r="B18" s="2" t="s">
        <v>2057</v>
      </c>
      <c r="C18" s="2" t="s">
        <v>2058</v>
      </c>
      <c r="D18" s="2" t="s">
        <v>150</v>
      </c>
      <c r="E18" s="2" t="s">
        <v>2059</v>
      </c>
      <c r="F18" s="2" t="s">
        <v>2047</v>
      </c>
      <c r="G18" s="2" t="s">
        <v>79</v>
      </c>
      <c r="H18" s="4">
        <v>355843</v>
      </c>
      <c r="I18" s="4">
        <v>1287</v>
      </c>
      <c r="J18" s="4">
        <v>0</v>
      </c>
      <c r="K18" s="4">
        <v>4579.7</v>
      </c>
      <c r="L18" s="4">
        <v>0.17</v>
      </c>
      <c r="M18" s="4">
        <v>0.74</v>
      </c>
      <c r="N18" s="4">
        <v>0.11</v>
      </c>
    </row>
    <row r="19" spans="1:14" ht="12.95" customHeight="1" x14ac:dyDescent="0.25">
      <c r="A19" s="7" t="s">
        <v>2</v>
      </c>
      <c r="B19" s="7" t="s">
        <v>2060</v>
      </c>
      <c r="C19" s="7" t="s">
        <v>2</v>
      </c>
      <c r="D19" s="7" t="s">
        <v>2</v>
      </c>
      <c r="E19" s="7" t="s">
        <v>2</v>
      </c>
      <c r="F19" s="7" t="s">
        <v>2</v>
      </c>
      <c r="G19" s="7" t="s">
        <v>2</v>
      </c>
      <c r="H19" s="7" t="s">
        <v>2</v>
      </c>
      <c r="I19" s="7" t="s">
        <v>2</v>
      </c>
      <c r="J19" s="8">
        <v>0</v>
      </c>
      <c r="K19" s="8">
        <v>331973.38</v>
      </c>
      <c r="L19" s="8">
        <v>1.4</v>
      </c>
      <c r="M19" s="8">
        <v>53.81</v>
      </c>
      <c r="N19" s="8">
        <v>8.27</v>
      </c>
    </row>
    <row r="20" spans="1:14" ht="12.95" customHeight="1" x14ac:dyDescent="0.2">
      <c r="A20" s="2" t="s">
        <v>2</v>
      </c>
      <c r="B20" s="2" t="s">
        <v>2061</v>
      </c>
      <c r="C20" s="2" t="s">
        <v>2062</v>
      </c>
      <c r="D20" s="2" t="s">
        <v>150</v>
      </c>
      <c r="E20" s="2" t="s">
        <v>2063</v>
      </c>
      <c r="F20" s="2" t="s">
        <v>2047</v>
      </c>
      <c r="G20" s="2" t="s">
        <v>79</v>
      </c>
      <c r="H20" s="4">
        <v>1126</v>
      </c>
      <c r="I20" s="4">
        <v>27780</v>
      </c>
      <c r="J20" s="4">
        <v>0</v>
      </c>
      <c r="K20" s="4">
        <v>312.8</v>
      </c>
      <c r="L20" s="4">
        <v>0.01</v>
      </c>
      <c r="M20" s="4">
        <v>0.05</v>
      </c>
      <c r="N20" s="4">
        <v>0.01</v>
      </c>
    </row>
    <row r="21" spans="1:14" ht="12.95" customHeight="1" x14ac:dyDescent="0.2">
      <c r="A21" s="2" t="s">
        <v>2</v>
      </c>
      <c r="B21" s="2" t="s">
        <v>2064</v>
      </c>
      <c r="C21" s="2" t="s">
        <v>2065</v>
      </c>
      <c r="D21" s="2" t="s">
        <v>150</v>
      </c>
      <c r="E21" s="2" t="s">
        <v>2063</v>
      </c>
      <c r="F21" s="2" t="s">
        <v>2047</v>
      </c>
      <c r="G21" s="2" t="s">
        <v>79</v>
      </c>
      <c r="H21" s="4">
        <v>838973</v>
      </c>
      <c r="I21" s="4">
        <v>9768</v>
      </c>
      <c r="J21" s="4">
        <v>0</v>
      </c>
      <c r="K21" s="4">
        <v>81950.880000000005</v>
      </c>
      <c r="L21" s="4">
        <v>2.5099999999999998</v>
      </c>
      <c r="M21" s="4">
        <v>13.28</v>
      </c>
      <c r="N21" s="4">
        <v>2.04</v>
      </c>
    </row>
    <row r="22" spans="1:14" ht="12.95" customHeight="1" x14ac:dyDescent="0.2">
      <c r="A22" s="2" t="s">
        <v>2</v>
      </c>
      <c r="B22" s="2" t="s">
        <v>2066</v>
      </c>
      <c r="C22" s="2" t="s">
        <v>2067</v>
      </c>
      <c r="D22" s="2" t="s">
        <v>150</v>
      </c>
      <c r="E22" s="2" t="s">
        <v>2053</v>
      </c>
      <c r="F22" s="2" t="s">
        <v>2047</v>
      </c>
      <c r="G22" s="2" t="s">
        <v>79</v>
      </c>
      <c r="H22" s="4">
        <v>2296</v>
      </c>
      <c r="I22" s="4">
        <v>4449</v>
      </c>
      <c r="J22" s="4">
        <v>0</v>
      </c>
      <c r="K22" s="4">
        <v>102.15</v>
      </c>
      <c r="L22" s="4">
        <v>0.01</v>
      </c>
      <c r="M22" s="4">
        <v>0.02</v>
      </c>
      <c r="N22" s="4">
        <v>0</v>
      </c>
    </row>
    <row r="23" spans="1:14" ht="12.95" customHeight="1" x14ac:dyDescent="0.2">
      <c r="A23" s="2" t="s">
        <v>2</v>
      </c>
      <c r="B23" s="2" t="s">
        <v>2068</v>
      </c>
      <c r="C23" s="2" t="s">
        <v>2069</v>
      </c>
      <c r="D23" s="2" t="s">
        <v>150</v>
      </c>
      <c r="E23" s="2" t="s">
        <v>2053</v>
      </c>
      <c r="F23" s="2" t="s">
        <v>2047</v>
      </c>
      <c r="G23" s="2" t="s">
        <v>79</v>
      </c>
      <c r="H23" s="4">
        <v>4538</v>
      </c>
      <c r="I23" s="4">
        <v>14650</v>
      </c>
      <c r="J23" s="4">
        <v>0</v>
      </c>
      <c r="K23" s="4">
        <v>664.82</v>
      </c>
      <c r="L23" s="4">
        <v>0.01</v>
      </c>
      <c r="M23" s="4">
        <v>0.11</v>
      </c>
      <c r="N23" s="4">
        <v>0.02</v>
      </c>
    </row>
    <row r="24" spans="1:14" ht="12.95" customHeight="1" x14ac:dyDescent="0.2">
      <c r="A24" s="2" t="s">
        <v>2</v>
      </c>
      <c r="B24" s="2" t="s">
        <v>2070</v>
      </c>
      <c r="C24" s="2" t="s">
        <v>2071</v>
      </c>
      <c r="D24" s="2" t="s">
        <v>150</v>
      </c>
      <c r="E24" s="2" t="s">
        <v>2053</v>
      </c>
      <c r="F24" s="2" t="s">
        <v>2047</v>
      </c>
      <c r="G24" s="2" t="s">
        <v>79</v>
      </c>
      <c r="H24" s="4">
        <v>8849</v>
      </c>
      <c r="I24" s="4">
        <v>2757</v>
      </c>
      <c r="J24" s="4">
        <v>0</v>
      </c>
      <c r="K24" s="4">
        <v>243.97</v>
      </c>
      <c r="L24" s="4">
        <v>0.01</v>
      </c>
      <c r="M24" s="4">
        <v>0.04</v>
      </c>
      <c r="N24" s="4">
        <v>0.01</v>
      </c>
    </row>
    <row r="25" spans="1:14" ht="12.95" customHeight="1" x14ac:dyDescent="0.2">
      <c r="A25" s="2" t="s">
        <v>2</v>
      </c>
      <c r="B25" s="2" t="s">
        <v>2072</v>
      </c>
      <c r="C25" s="2" t="s">
        <v>2073</v>
      </c>
      <c r="D25" s="2" t="s">
        <v>150</v>
      </c>
      <c r="E25" s="2" t="s">
        <v>2053</v>
      </c>
      <c r="F25" s="2" t="s">
        <v>2047</v>
      </c>
      <c r="G25" s="2" t="s">
        <v>79</v>
      </c>
      <c r="H25" s="4">
        <v>1197</v>
      </c>
      <c r="I25" s="4">
        <v>12220</v>
      </c>
      <c r="J25" s="4">
        <v>0</v>
      </c>
      <c r="K25" s="4">
        <v>146.27000000000001</v>
      </c>
      <c r="L25" s="4">
        <v>0.01</v>
      </c>
      <c r="M25" s="4">
        <v>0.02</v>
      </c>
      <c r="N25" s="4">
        <v>0</v>
      </c>
    </row>
    <row r="26" spans="1:14" ht="12.95" customHeight="1" x14ac:dyDescent="0.2">
      <c r="A26" s="2" t="s">
        <v>2</v>
      </c>
      <c r="B26" s="2" t="s">
        <v>2074</v>
      </c>
      <c r="C26" s="2" t="s">
        <v>2075</v>
      </c>
      <c r="D26" s="2" t="s">
        <v>150</v>
      </c>
      <c r="E26" s="2" t="s">
        <v>2076</v>
      </c>
      <c r="F26" s="2" t="s">
        <v>2047</v>
      </c>
      <c r="G26" s="2" t="s">
        <v>79</v>
      </c>
      <c r="H26" s="4">
        <v>5805</v>
      </c>
      <c r="I26" s="4">
        <v>2493</v>
      </c>
      <c r="J26" s="4">
        <v>0</v>
      </c>
      <c r="K26" s="4">
        <v>144.72</v>
      </c>
      <c r="L26" s="4">
        <v>0.01</v>
      </c>
      <c r="M26" s="4">
        <v>0.02</v>
      </c>
      <c r="N26" s="4">
        <v>0</v>
      </c>
    </row>
    <row r="27" spans="1:14" ht="12.95" customHeight="1" x14ac:dyDescent="0.2">
      <c r="A27" s="2" t="s">
        <v>2</v>
      </c>
      <c r="B27" s="2" t="s">
        <v>2074</v>
      </c>
      <c r="C27" s="2" t="s">
        <v>2077</v>
      </c>
      <c r="D27" s="2" t="s">
        <v>150</v>
      </c>
      <c r="E27" s="2" t="s">
        <v>2078</v>
      </c>
      <c r="F27" s="2" t="s">
        <v>2047</v>
      </c>
      <c r="G27" s="2" t="s">
        <v>79</v>
      </c>
      <c r="H27" s="4">
        <v>4000</v>
      </c>
      <c r="I27" s="4">
        <v>2739</v>
      </c>
      <c r="J27" s="4">
        <v>0</v>
      </c>
      <c r="K27" s="4">
        <v>109.56</v>
      </c>
      <c r="L27" s="4">
        <v>0.01</v>
      </c>
      <c r="M27" s="4">
        <v>0.02</v>
      </c>
      <c r="N27" s="4">
        <v>0</v>
      </c>
    </row>
    <row r="28" spans="1:14" ht="12.95" customHeight="1" x14ac:dyDescent="0.2">
      <c r="A28" s="2" t="s">
        <v>2</v>
      </c>
      <c r="B28" s="2" t="s">
        <v>2079</v>
      </c>
      <c r="C28" s="2" t="s">
        <v>2080</v>
      </c>
      <c r="D28" s="2" t="s">
        <v>150</v>
      </c>
      <c r="E28" s="2" t="s">
        <v>2078</v>
      </c>
      <c r="F28" s="2" t="s">
        <v>2047</v>
      </c>
      <c r="G28" s="2" t="s">
        <v>79</v>
      </c>
      <c r="H28" s="4">
        <v>1820</v>
      </c>
      <c r="I28" s="4">
        <v>11980</v>
      </c>
      <c r="J28" s="4">
        <v>0</v>
      </c>
      <c r="K28" s="4">
        <v>218.04</v>
      </c>
      <c r="L28" s="4">
        <v>0.02</v>
      </c>
      <c r="M28" s="4">
        <v>0.04</v>
      </c>
      <c r="N28" s="4">
        <v>0.01</v>
      </c>
    </row>
    <row r="29" spans="1:14" ht="12.95" customHeight="1" x14ac:dyDescent="0.2">
      <c r="A29" s="2" t="s">
        <v>2</v>
      </c>
      <c r="B29" s="2" t="s">
        <v>2081</v>
      </c>
      <c r="C29" s="2" t="s">
        <v>2082</v>
      </c>
      <c r="D29" s="2" t="s">
        <v>150</v>
      </c>
      <c r="E29" s="2" t="s">
        <v>2078</v>
      </c>
      <c r="F29" s="2" t="s">
        <v>2047</v>
      </c>
      <c r="G29" s="2" t="s">
        <v>79</v>
      </c>
      <c r="H29" s="4">
        <v>15868</v>
      </c>
      <c r="I29" s="4">
        <v>1580</v>
      </c>
      <c r="J29" s="4">
        <v>0</v>
      </c>
      <c r="K29" s="4">
        <v>250.71</v>
      </c>
      <c r="L29" s="4">
        <v>0.06</v>
      </c>
      <c r="M29" s="4">
        <v>0.04</v>
      </c>
      <c r="N29" s="4">
        <v>0.01</v>
      </c>
    </row>
    <row r="30" spans="1:14" ht="12.95" customHeight="1" x14ac:dyDescent="0.2">
      <c r="A30" s="2" t="s">
        <v>2</v>
      </c>
      <c r="B30" s="2" t="s">
        <v>2083</v>
      </c>
      <c r="C30" s="2" t="s">
        <v>2084</v>
      </c>
      <c r="D30" s="2" t="s">
        <v>150</v>
      </c>
      <c r="E30" s="2" t="s">
        <v>2056</v>
      </c>
      <c r="F30" s="2" t="s">
        <v>2047</v>
      </c>
      <c r="G30" s="2" t="s">
        <v>79</v>
      </c>
      <c r="H30" s="4">
        <v>1438248</v>
      </c>
      <c r="I30" s="4">
        <v>9638</v>
      </c>
      <c r="J30" s="4">
        <v>0</v>
      </c>
      <c r="K30" s="4">
        <v>138618.34</v>
      </c>
      <c r="L30" s="4">
        <v>5.54</v>
      </c>
      <c r="M30" s="4">
        <v>22.47</v>
      </c>
      <c r="N30" s="4">
        <v>3.45</v>
      </c>
    </row>
    <row r="31" spans="1:14" ht="12.95" customHeight="1" x14ac:dyDescent="0.2">
      <c r="A31" s="2" t="s">
        <v>2</v>
      </c>
      <c r="B31" s="2" t="s">
        <v>2085</v>
      </c>
      <c r="C31" s="2" t="s">
        <v>2086</v>
      </c>
      <c r="D31" s="2" t="s">
        <v>150</v>
      </c>
      <c r="E31" s="2" t="s">
        <v>2087</v>
      </c>
      <c r="F31" s="2" t="s">
        <v>2047</v>
      </c>
      <c r="G31" s="2" t="s">
        <v>79</v>
      </c>
      <c r="H31" s="4">
        <v>23802</v>
      </c>
      <c r="I31" s="4">
        <v>1771</v>
      </c>
      <c r="J31" s="4">
        <v>0</v>
      </c>
      <c r="K31" s="4">
        <v>421.53</v>
      </c>
      <c r="L31" s="4">
        <v>0.04</v>
      </c>
      <c r="M31" s="4">
        <v>7.0000000000000007E-2</v>
      </c>
      <c r="N31" s="4">
        <v>0.01</v>
      </c>
    </row>
    <row r="32" spans="1:14" ht="12.95" customHeight="1" x14ac:dyDescent="0.2">
      <c r="A32" s="2" t="s">
        <v>2</v>
      </c>
      <c r="B32" s="2" t="s">
        <v>2088</v>
      </c>
      <c r="C32" s="2" t="s">
        <v>2089</v>
      </c>
      <c r="D32" s="2" t="s">
        <v>150</v>
      </c>
      <c r="E32" s="2" t="s">
        <v>2059</v>
      </c>
      <c r="F32" s="2" t="s">
        <v>2047</v>
      </c>
      <c r="G32" s="2" t="s">
        <v>79</v>
      </c>
      <c r="H32" s="4">
        <v>11229619</v>
      </c>
      <c r="I32" s="4">
        <v>955.4</v>
      </c>
      <c r="J32" s="4">
        <v>0</v>
      </c>
      <c r="K32" s="4">
        <v>107287.78</v>
      </c>
      <c r="L32" s="4">
        <v>2.96</v>
      </c>
      <c r="M32" s="4">
        <v>17.39</v>
      </c>
      <c r="N32" s="4">
        <v>2.67</v>
      </c>
    </row>
    <row r="33" spans="1:14" ht="12.95" customHeight="1" x14ac:dyDescent="0.2">
      <c r="A33" s="2" t="s">
        <v>2</v>
      </c>
      <c r="B33" s="2" t="s">
        <v>2090</v>
      </c>
      <c r="C33" s="2" t="s">
        <v>2091</v>
      </c>
      <c r="D33" s="2" t="s">
        <v>150</v>
      </c>
      <c r="E33" s="2" t="s">
        <v>2059</v>
      </c>
      <c r="F33" s="2" t="s">
        <v>2047</v>
      </c>
      <c r="G33" s="2" t="s">
        <v>79</v>
      </c>
      <c r="H33" s="4">
        <v>24844</v>
      </c>
      <c r="I33" s="4">
        <v>2730</v>
      </c>
      <c r="J33" s="4">
        <v>0</v>
      </c>
      <c r="K33" s="4">
        <v>678.24</v>
      </c>
      <c r="L33" s="4">
        <v>0.02</v>
      </c>
      <c r="M33" s="4">
        <v>0.11</v>
      </c>
      <c r="N33" s="4">
        <v>0.02</v>
      </c>
    </row>
    <row r="34" spans="1:14" ht="12.95" customHeight="1" x14ac:dyDescent="0.2">
      <c r="A34" s="2" t="s">
        <v>2</v>
      </c>
      <c r="B34" s="2" t="s">
        <v>2092</v>
      </c>
      <c r="C34" s="2" t="s">
        <v>2093</v>
      </c>
      <c r="D34" s="2" t="s">
        <v>150</v>
      </c>
      <c r="E34" s="2" t="s">
        <v>2059</v>
      </c>
      <c r="F34" s="2" t="s">
        <v>2047</v>
      </c>
      <c r="G34" s="2" t="s">
        <v>79</v>
      </c>
      <c r="H34" s="4">
        <v>703</v>
      </c>
      <c r="I34" s="4">
        <v>12140</v>
      </c>
      <c r="J34" s="4">
        <v>0</v>
      </c>
      <c r="K34" s="4">
        <v>85.34</v>
      </c>
      <c r="L34" s="4">
        <v>0.01</v>
      </c>
      <c r="M34" s="4">
        <v>0.01</v>
      </c>
      <c r="N34" s="4">
        <v>0</v>
      </c>
    </row>
    <row r="35" spans="1:14" ht="12.95" customHeight="1" x14ac:dyDescent="0.2">
      <c r="A35" s="2" t="s">
        <v>2</v>
      </c>
      <c r="B35" s="2" t="s">
        <v>2094</v>
      </c>
      <c r="C35" s="2" t="s">
        <v>2095</v>
      </c>
      <c r="D35" s="2" t="s">
        <v>150</v>
      </c>
      <c r="E35" s="2" t="s">
        <v>2059</v>
      </c>
      <c r="F35" s="2" t="s">
        <v>2047</v>
      </c>
      <c r="G35" s="2" t="s">
        <v>79</v>
      </c>
      <c r="H35" s="4">
        <v>11347</v>
      </c>
      <c r="I35" s="4">
        <v>1633</v>
      </c>
      <c r="J35" s="4">
        <v>0</v>
      </c>
      <c r="K35" s="4">
        <v>185.3</v>
      </c>
      <c r="L35" s="4">
        <v>0.1</v>
      </c>
      <c r="M35" s="4">
        <v>0.03</v>
      </c>
      <c r="N35" s="4">
        <v>0</v>
      </c>
    </row>
    <row r="36" spans="1:14" ht="12.95" customHeight="1" x14ac:dyDescent="0.2">
      <c r="A36" s="2" t="s">
        <v>2</v>
      </c>
      <c r="B36" s="2" t="s">
        <v>2096</v>
      </c>
      <c r="C36" s="2" t="s">
        <v>2097</v>
      </c>
      <c r="D36" s="2" t="s">
        <v>150</v>
      </c>
      <c r="E36" s="2" t="s">
        <v>2059</v>
      </c>
      <c r="F36" s="2" t="s">
        <v>2047</v>
      </c>
      <c r="G36" s="2" t="s">
        <v>79</v>
      </c>
      <c r="H36" s="4">
        <v>11038</v>
      </c>
      <c r="I36" s="4">
        <v>1780</v>
      </c>
      <c r="J36" s="4">
        <v>0</v>
      </c>
      <c r="K36" s="4">
        <v>196.48</v>
      </c>
      <c r="L36" s="4">
        <v>7.0000000000000007E-2</v>
      </c>
      <c r="M36" s="4">
        <v>0.03</v>
      </c>
      <c r="N36" s="4">
        <v>0</v>
      </c>
    </row>
    <row r="37" spans="1:14" ht="12.95" customHeight="1" x14ac:dyDescent="0.2">
      <c r="A37" s="2" t="s">
        <v>2</v>
      </c>
      <c r="B37" s="2" t="s">
        <v>2098</v>
      </c>
      <c r="C37" s="2" t="s">
        <v>2099</v>
      </c>
      <c r="D37" s="2" t="s">
        <v>150</v>
      </c>
      <c r="E37" s="2" t="s">
        <v>2059</v>
      </c>
      <c r="F37" s="2" t="s">
        <v>2047</v>
      </c>
      <c r="G37" s="2" t="s">
        <v>79</v>
      </c>
      <c r="H37" s="4">
        <v>9008</v>
      </c>
      <c r="I37" s="4">
        <v>3957</v>
      </c>
      <c r="J37" s="4">
        <v>0</v>
      </c>
      <c r="K37" s="4">
        <v>356.45</v>
      </c>
      <c r="L37" s="4">
        <v>0.16</v>
      </c>
      <c r="M37" s="4">
        <v>0.06</v>
      </c>
      <c r="N37" s="4">
        <v>0.01</v>
      </c>
    </row>
    <row r="38" spans="1:14" ht="12.95" customHeight="1" x14ac:dyDescent="0.25">
      <c r="A38" s="7" t="s">
        <v>2</v>
      </c>
      <c r="B38" s="7" t="s">
        <v>2100</v>
      </c>
      <c r="C38" s="7" t="s">
        <v>2</v>
      </c>
      <c r="D38" s="7" t="s">
        <v>2</v>
      </c>
      <c r="E38" s="7" t="s">
        <v>2</v>
      </c>
      <c r="F38" s="7" t="s">
        <v>2</v>
      </c>
      <c r="G38" s="7" t="s">
        <v>2</v>
      </c>
      <c r="H38" s="7" t="s">
        <v>2</v>
      </c>
      <c r="I38" s="7" t="s">
        <v>2</v>
      </c>
      <c r="J38" s="8">
        <v>0</v>
      </c>
      <c r="K38" s="8">
        <v>1017.29</v>
      </c>
      <c r="L38" s="8">
        <v>0.03</v>
      </c>
      <c r="M38" s="8">
        <v>0.16</v>
      </c>
      <c r="N38" s="8">
        <v>0.03</v>
      </c>
    </row>
    <row r="39" spans="1:14" ht="12.95" customHeight="1" x14ac:dyDescent="0.2">
      <c r="A39" s="2" t="s">
        <v>2</v>
      </c>
      <c r="B39" s="2" t="s">
        <v>2101</v>
      </c>
      <c r="C39" s="2" t="s">
        <v>2102</v>
      </c>
      <c r="D39" s="2" t="s">
        <v>150</v>
      </c>
      <c r="E39" s="2" t="s">
        <v>2063</v>
      </c>
      <c r="F39" s="2" t="s">
        <v>2103</v>
      </c>
      <c r="G39" s="2" t="s">
        <v>79</v>
      </c>
      <c r="H39" s="4">
        <v>3785</v>
      </c>
      <c r="I39" s="4">
        <v>3282.97</v>
      </c>
      <c r="J39" s="4">
        <v>0</v>
      </c>
      <c r="K39" s="4">
        <v>124.26</v>
      </c>
      <c r="L39" s="4">
        <v>0.01</v>
      </c>
      <c r="M39" s="4">
        <v>0.02</v>
      </c>
      <c r="N39" s="4">
        <v>0</v>
      </c>
    </row>
    <row r="40" spans="1:14" ht="12.95" customHeight="1" x14ac:dyDescent="0.2">
      <c r="A40" s="2" t="s">
        <v>2</v>
      </c>
      <c r="B40" s="2" t="s">
        <v>2104</v>
      </c>
      <c r="C40" s="2" t="s">
        <v>2105</v>
      </c>
      <c r="D40" s="2" t="s">
        <v>150</v>
      </c>
      <c r="E40" s="2" t="s">
        <v>2063</v>
      </c>
      <c r="F40" s="2" t="s">
        <v>2106</v>
      </c>
      <c r="G40" s="2" t="s">
        <v>79</v>
      </c>
      <c r="H40" s="4">
        <v>3431</v>
      </c>
      <c r="I40" s="4">
        <v>3717.85</v>
      </c>
      <c r="J40" s="4">
        <v>0</v>
      </c>
      <c r="K40" s="4">
        <v>127.56</v>
      </c>
      <c r="L40" s="4">
        <v>0.01</v>
      </c>
      <c r="M40" s="4">
        <v>0.02</v>
      </c>
      <c r="N40" s="4">
        <v>0</v>
      </c>
    </row>
    <row r="41" spans="1:14" ht="12.95" customHeight="1" x14ac:dyDescent="0.2">
      <c r="A41" s="2" t="s">
        <v>2</v>
      </c>
      <c r="B41" s="2" t="s">
        <v>2107</v>
      </c>
      <c r="C41" s="2" t="s">
        <v>2108</v>
      </c>
      <c r="D41" s="2" t="s">
        <v>150</v>
      </c>
      <c r="E41" s="2" t="s">
        <v>2053</v>
      </c>
      <c r="F41" s="2" t="s">
        <v>2106</v>
      </c>
      <c r="G41" s="2" t="s">
        <v>79</v>
      </c>
      <c r="H41" s="4">
        <v>3903</v>
      </c>
      <c r="I41" s="4">
        <v>3637.06</v>
      </c>
      <c r="J41" s="4">
        <v>0</v>
      </c>
      <c r="K41" s="4">
        <v>141.94999999999999</v>
      </c>
      <c r="L41" s="4">
        <v>0.02</v>
      </c>
      <c r="M41" s="4">
        <v>0.02</v>
      </c>
      <c r="N41" s="4">
        <v>0</v>
      </c>
    </row>
    <row r="42" spans="1:14" ht="12.95" customHeight="1" x14ac:dyDescent="0.2">
      <c r="A42" s="2" t="s">
        <v>2</v>
      </c>
      <c r="B42" s="2" t="s">
        <v>2109</v>
      </c>
      <c r="C42" s="2" t="s">
        <v>2110</v>
      </c>
      <c r="D42" s="2" t="s">
        <v>150</v>
      </c>
      <c r="E42" s="2" t="s">
        <v>2076</v>
      </c>
      <c r="F42" s="2" t="s">
        <v>2103</v>
      </c>
      <c r="G42" s="2" t="s">
        <v>79</v>
      </c>
      <c r="H42" s="4">
        <v>61995</v>
      </c>
      <c r="I42" s="4">
        <v>320.39999999999998</v>
      </c>
      <c r="J42" s="4">
        <v>0</v>
      </c>
      <c r="K42" s="4">
        <v>198.63</v>
      </c>
      <c r="L42" s="4">
        <v>0.02</v>
      </c>
      <c r="M42" s="4">
        <v>0.03</v>
      </c>
      <c r="N42" s="4">
        <v>0</v>
      </c>
    </row>
    <row r="43" spans="1:14" ht="12.95" customHeight="1" x14ac:dyDescent="0.2">
      <c r="A43" s="2" t="s">
        <v>2</v>
      </c>
      <c r="B43" s="2" t="s">
        <v>2111</v>
      </c>
      <c r="C43" s="2" t="s">
        <v>2112</v>
      </c>
      <c r="D43" s="2" t="s">
        <v>150</v>
      </c>
      <c r="E43" s="2" t="s">
        <v>2059</v>
      </c>
      <c r="F43" s="2" t="s">
        <v>2106</v>
      </c>
      <c r="G43" s="2" t="s">
        <v>79</v>
      </c>
      <c r="H43" s="4">
        <v>116570</v>
      </c>
      <c r="I43" s="4">
        <v>364.49</v>
      </c>
      <c r="J43" s="4">
        <v>0</v>
      </c>
      <c r="K43" s="4">
        <v>424.89</v>
      </c>
      <c r="L43" s="4">
        <v>7.0000000000000007E-2</v>
      </c>
      <c r="M43" s="4">
        <v>7.0000000000000007E-2</v>
      </c>
      <c r="N43" s="4">
        <v>0.01</v>
      </c>
    </row>
    <row r="44" spans="1:14" ht="12.95" customHeight="1" x14ac:dyDescent="0.25">
      <c r="A44" s="7" t="s">
        <v>2</v>
      </c>
      <c r="B44" s="7" t="s">
        <v>2113</v>
      </c>
      <c r="C44" s="7" t="s">
        <v>2</v>
      </c>
      <c r="D44" s="7" t="s">
        <v>2</v>
      </c>
      <c r="E44" s="7" t="s">
        <v>2</v>
      </c>
      <c r="F44" s="7" t="s">
        <v>2</v>
      </c>
      <c r="G44" s="7" t="s">
        <v>2</v>
      </c>
      <c r="H44" s="7" t="s">
        <v>2</v>
      </c>
      <c r="I44" s="7" t="s">
        <v>2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4" ht="12.95" customHeight="1" x14ac:dyDescent="0.25">
      <c r="A45" s="7" t="s">
        <v>2</v>
      </c>
      <c r="B45" s="7" t="s">
        <v>2114</v>
      </c>
      <c r="C45" s="7" t="s">
        <v>2</v>
      </c>
      <c r="D45" s="7" t="s">
        <v>2</v>
      </c>
      <c r="E45" s="7" t="s">
        <v>2</v>
      </c>
      <c r="F45" s="7" t="s">
        <v>2</v>
      </c>
      <c r="G45" s="7" t="s">
        <v>2</v>
      </c>
      <c r="H45" s="7" t="s">
        <v>2</v>
      </c>
      <c r="I45" s="7" t="s">
        <v>2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4" ht="12.95" customHeight="1" x14ac:dyDescent="0.25">
      <c r="A46" s="7" t="s">
        <v>2</v>
      </c>
      <c r="B46" s="7" t="s">
        <v>2115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4" ht="12.95" customHeight="1" x14ac:dyDescent="0.25">
      <c r="A47" s="7" t="s">
        <v>2</v>
      </c>
      <c r="B47" s="7" t="s">
        <v>134</v>
      </c>
      <c r="C47" s="7" t="s">
        <v>2</v>
      </c>
      <c r="D47" s="7" t="s">
        <v>2</v>
      </c>
      <c r="E47" s="7" t="s">
        <v>2</v>
      </c>
      <c r="F47" s="7" t="s">
        <v>2</v>
      </c>
      <c r="G47" s="7" t="s">
        <v>2</v>
      </c>
      <c r="H47" s="7" t="s">
        <v>2</v>
      </c>
      <c r="I47" s="7" t="s">
        <v>2</v>
      </c>
      <c r="J47" s="8">
        <v>462.92</v>
      </c>
      <c r="K47" s="8">
        <f>K48</f>
        <v>249422.15000000002</v>
      </c>
      <c r="L47" s="8">
        <v>0.02</v>
      </c>
      <c r="M47" s="8">
        <v>40.43</v>
      </c>
      <c r="N47" s="8">
        <v>6.21</v>
      </c>
    </row>
    <row r="48" spans="1:14" ht="12.95" customHeight="1" x14ac:dyDescent="0.25">
      <c r="A48" s="7" t="s">
        <v>2</v>
      </c>
      <c r="B48" s="7" t="s">
        <v>2116</v>
      </c>
      <c r="C48" s="7" t="s">
        <v>2</v>
      </c>
      <c r="D48" s="7" t="s">
        <v>2</v>
      </c>
      <c r="E48" s="7" t="s">
        <v>2</v>
      </c>
      <c r="F48" s="7" t="s">
        <v>2</v>
      </c>
      <c r="G48" s="7" t="s">
        <v>2</v>
      </c>
      <c r="H48" s="7" t="s">
        <v>2</v>
      </c>
      <c r="I48" s="7" t="s">
        <v>2</v>
      </c>
      <c r="J48" s="8">
        <v>462.92</v>
      </c>
      <c r="K48" s="8">
        <f>SUM(K49:K61)</f>
        <v>249422.15000000002</v>
      </c>
      <c r="L48" s="8">
        <v>0.02</v>
      </c>
      <c r="M48" s="8">
        <v>40.43</v>
      </c>
      <c r="N48" s="8">
        <v>6.21</v>
      </c>
    </row>
    <row r="49" spans="1:14" ht="12.95" customHeight="1" x14ac:dyDescent="0.2">
      <c r="A49" s="2" t="s">
        <v>2</v>
      </c>
      <c r="B49" s="2" t="s">
        <v>2117</v>
      </c>
      <c r="C49" s="2" t="s">
        <v>2118</v>
      </c>
      <c r="D49" s="2" t="s">
        <v>1470</v>
      </c>
      <c r="E49" s="2" t="s">
        <v>2119</v>
      </c>
      <c r="F49" s="2" t="s">
        <v>2047</v>
      </c>
      <c r="G49" s="2" t="s">
        <v>43</v>
      </c>
      <c r="H49" s="4">
        <v>13718</v>
      </c>
      <c r="I49" s="4">
        <v>24018.37</v>
      </c>
      <c r="J49" s="4">
        <v>0</v>
      </c>
      <c r="K49" s="4">
        <v>3294.84</v>
      </c>
      <c r="L49" s="4">
        <v>0.02</v>
      </c>
      <c r="M49" s="4">
        <v>0.53</v>
      </c>
      <c r="N49" s="4">
        <v>0.08</v>
      </c>
    </row>
    <row r="50" spans="1:14" ht="12.95" customHeight="1" x14ac:dyDescent="0.2">
      <c r="A50" s="2" t="s">
        <v>2</v>
      </c>
      <c r="B50" s="2" t="s">
        <v>2120</v>
      </c>
      <c r="C50" s="2" t="s">
        <v>2121</v>
      </c>
      <c r="D50" s="2" t="s">
        <v>279</v>
      </c>
      <c r="E50" s="2" t="s">
        <v>2122</v>
      </c>
      <c r="F50" s="2" t="s">
        <v>2047</v>
      </c>
      <c r="G50" s="2" t="s">
        <v>45</v>
      </c>
      <c r="H50" s="4">
        <v>58674</v>
      </c>
      <c r="I50" s="4">
        <v>45983.63</v>
      </c>
      <c r="J50" s="4">
        <v>0</v>
      </c>
      <c r="K50" s="4">
        <v>26980.43</v>
      </c>
      <c r="L50" s="4">
        <v>7.0000000000000007E-2</v>
      </c>
      <c r="M50" s="4">
        <v>4.37</v>
      </c>
      <c r="N50" s="4">
        <v>0.67</v>
      </c>
    </row>
    <row r="51" spans="1:14" ht="12.95" customHeight="1" x14ac:dyDescent="0.2">
      <c r="A51" s="2" t="s">
        <v>2</v>
      </c>
      <c r="B51" s="2" t="s">
        <v>2123</v>
      </c>
      <c r="C51" s="2" t="s">
        <v>2124</v>
      </c>
      <c r="D51" s="2" t="s">
        <v>1470</v>
      </c>
      <c r="E51" s="2" t="s">
        <v>2125</v>
      </c>
      <c r="F51" s="2" t="s">
        <v>2047</v>
      </c>
      <c r="G51" s="2" t="s">
        <v>43</v>
      </c>
      <c r="H51" s="4">
        <v>889</v>
      </c>
      <c r="I51" s="4">
        <v>22684.41</v>
      </c>
      <c r="J51" s="4">
        <v>0.05</v>
      </c>
      <c r="K51" s="4">
        <v>201.71</v>
      </c>
      <c r="L51" s="4">
        <v>0</v>
      </c>
      <c r="M51" s="4">
        <v>0.03</v>
      </c>
      <c r="N51" s="4">
        <v>0.01</v>
      </c>
    </row>
    <row r="52" spans="1:14" ht="12.95" customHeight="1" x14ac:dyDescent="0.2">
      <c r="A52" s="2" t="s">
        <v>2</v>
      </c>
      <c r="B52" s="2" t="s">
        <v>2126</v>
      </c>
      <c r="C52" s="2" t="s">
        <v>2127</v>
      </c>
      <c r="D52" s="2" t="s">
        <v>1416</v>
      </c>
      <c r="E52" s="2" t="s">
        <v>2128</v>
      </c>
      <c r="F52" s="2" t="s">
        <v>2047</v>
      </c>
      <c r="G52" s="2" t="s">
        <v>47</v>
      </c>
      <c r="H52" s="4">
        <v>583367</v>
      </c>
      <c r="I52" s="4">
        <v>3422.96</v>
      </c>
      <c r="J52" s="4">
        <v>229.24</v>
      </c>
      <c r="K52" s="4">
        <f>20197.69-1.68</f>
        <v>20196.009999999998</v>
      </c>
      <c r="L52" s="4">
        <v>0.09</v>
      </c>
      <c r="M52" s="4">
        <v>3.27</v>
      </c>
      <c r="N52" s="4">
        <v>0.5</v>
      </c>
    </row>
    <row r="53" spans="1:14" ht="12.95" customHeight="1" x14ac:dyDescent="0.2">
      <c r="A53" s="2" t="s">
        <v>2</v>
      </c>
      <c r="B53" s="2" t="s">
        <v>2129</v>
      </c>
      <c r="C53" s="2" t="s">
        <v>2130</v>
      </c>
      <c r="D53" s="2" t="s">
        <v>1470</v>
      </c>
      <c r="E53" s="2" t="s">
        <v>2131</v>
      </c>
      <c r="F53" s="2" t="s">
        <v>2047</v>
      </c>
      <c r="G53" s="2" t="s">
        <v>43</v>
      </c>
      <c r="H53" s="4">
        <v>5859</v>
      </c>
      <c r="I53" s="4">
        <v>20715.23</v>
      </c>
      <c r="J53" s="4">
        <v>0</v>
      </c>
      <c r="K53" s="4">
        <v>1213.71</v>
      </c>
      <c r="L53" s="4">
        <v>0</v>
      </c>
      <c r="M53" s="4">
        <v>0.2</v>
      </c>
      <c r="N53" s="4">
        <v>0.03</v>
      </c>
    </row>
    <row r="54" spans="1:14" ht="12.95" customHeight="1" x14ac:dyDescent="0.2">
      <c r="A54" s="2" t="s">
        <v>2</v>
      </c>
      <c r="B54" s="2" t="s">
        <v>2132</v>
      </c>
      <c r="C54" s="2" t="s">
        <v>2133</v>
      </c>
      <c r="D54" s="2" t="s">
        <v>1470</v>
      </c>
      <c r="E54" s="2" t="s">
        <v>2134</v>
      </c>
      <c r="F54" s="2" t="s">
        <v>2047</v>
      </c>
      <c r="G54" s="2" t="s">
        <v>43</v>
      </c>
      <c r="H54" s="4">
        <v>61212</v>
      </c>
      <c r="I54" s="4">
        <v>88348.52</v>
      </c>
      <c r="J54" s="4">
        <v>200.02</v>
      </c>
      <c r="K54" s="4">
        <v>54279.91</v>
      </c>
      <c r="L54" s="4">
        <v>0.01</v>
      </c>
      <c r="M54" s="4">
        <v>8.8000000000000007</v>
      </c>
      <c r="N54" s="4">
        <v>1.35</v>
      </c>
    </row>
    <row r="55" spans="1:14" ht="12.95" customHeight="1" x14ac:dyDescent="0.2">
      <c r="A55" s="2" t="s">
        <v>2</v>
      </c>
      <c r="B55" s="2" t="s">
        <v>2135</v>
      </c>
      <c r="C55" s="2" t="s">
        <v>2136</v>
      </c>
      <c r="D55" s="2" t="s">
        <v>279</v>
      </c>
      <c r="E55" s="2" t="s">
        <v>2137</v>
      </c>
      <c r="F55" s="2" t="s">
        <v>2047</v>
      </c>
      <c r="G55" s="2" t="s">
        <v>45</v>
      </c>
      <c r="H55" s="4">
        <v>139896</v>
      </c>
      <c r="I55" s="4">
        <v>14765.31</v>
      </c>
      <c r="J55" s="4">
        <v>0</v>
      </c>
      <c r="K55" s="4">
        <v>20656.080000000002</v>
      </c>
      <c r="L55" s="4">
        <v>0.05</v>
      </c>
      <c r="M55" s="4">
        <v>3.35</v>
      </c>
      <c r="N55" s="4">
        <v>0.51</v>
      </c>
    </row>
    <row r="56" spans="1:14" ht="12.95" customHeight="1" x14ac:dyDescent="0.2">
      <c r="A56" s="2" t="s">
        <v>2</v>
      </c>
      <c r="B56" s="2" t="s">
        <v>2138</v>
      </c>
      <c r="C56" s="2" t="s">
        <v>2139</v>
      </c>
      <c r="D56" s="2" t="s">
        <v>1470</v>
      </c>
      <c r="E56" s="2" t="s">
        <v>2140</v>
      </c>
      <c r="F56" s="2" t="s">
        <v>2047</v>
      </c>
      <c r="G56" s="2" t="s">
        <v>43</v>
      </c>
      <c r="H56" s="4">
        <v>47166</v>
      </c>
      <c r="I56" s="4">
        <v>15633.47</v>
      </c>
      <c r="J56" s="4">
        <v>0</v>
      </c>
      <c r="K56" s="4">
        <v>7373.68</v>
      </c>
      <c r="L56" s="4">
        <v>0.01</v>
      </c>
      <c r="M56" s="4">
        <v>1.2</v>
      </c>
      <c r="N56" s="4">
        <v>0.18</v>
      </c>
    </row>
    <row r="57" spans="1:14" ht="12.95" customHeight="1" x14ac:dyDescent="0.2">
      <c r="A57" s="2" t="s">
        <v>2</v>
      </c>
      <c r="B57" s="2" t="s">
        <v>2141</v>
      </c>
      <c r="C57" s="2" t="s">
        <v>2142</v>
      </c>
      <c r="D57" s="2" t="s">
        <v>1470</v>
      </c>
      <c r="E57" s="2" t="s">
        <v>2143</v>
      </c>
      <c r="F57" s="2" t="s">
        <v>2047</v>
      </c>
      <c r="G57" s="2" t="s">
        <v>43</v>
      </c>
      <c r="H57" s="4">
        <v>2623</v>
      </c>
      <c r="I57" s="4">
        <v>88930.8</v>
      </c>
      <c r="J57" s="4">
        <v>8.91</v>
      </c>
      <c r="K57" s="4">
        <v>2341.5700000000002</v>
      </c>
      <c r="L57" s="4">
        <v>0</v>
      </c>
      <c r="M57" s="4">
        <v>0.38</v>
      </c>
      <c r="N57" s="4">
        <v>0.06</v>
      </c>
    </row>
    <row r="58" spans="1:14" ht="12.95" customHeight="1" x14ac:dyDescent="0.2">
      <c r="A58" s="2" t="s">
        <v>2</v>
      </c>
      <c r="B58" s="2" t="s">
        <v>2144</v>
      </c>
      <c r="C58" s="2" t="s">
        <v>2145</v>
      </c>
      <c r="D58" s="2" t="s">
        <v>1470</v>
      </c>
      <c r="E58" s="2" t="s">
        <v>2146</v>
      </c>
      <c r="F58" s="2" t="s">
        <v>2047</v>
      </c>
      <c r="G58" s="2" t="s">
        <v>43</v>
      </c>
      <c r="H58" s="4">
        <v>3582</v>
      </c>
      <c r="I58" s="4">
        <v>19331.86</v>
      </c>
      <c r="J58" s="4">
        <v>0.43</v>
      </c>
      <c r="K58" s="4">
        <v>692.89</v>
      </c>
      <c r="L58" s="4">
        <v>0</v>
      </c>
      <c r="M58" s="4">
        <v>0.11</v>
      </c>
      <c r="N58" s="4">
        <v>0.02</v>
      </c>
    </row>
    <row r="59" spans="1:14" ht="12.95" customHeight="1" x14ac:dyDescent="0.2">
      <c r="A59" s="2" t="s">
        <v>2</v>
      </c>
      <c r="B59" s="2" t="s">
        <v>2147</v>
      </c>
      <c r="C59" s="2" t="s">
        <v>2148</v>
      </c>
      <c r="D59" s="2" t="s">
        <v>1470</v>
      </c>
      <c r="E59" s="2" t="s">
        <v>2149</v>
      </c>
      <c r="F59" s="2" t="s">
        <v>2047</v>
      </c>
      <c r="G59" s="2" t="s">
        <v>43</v>
      </c>
      <c r="H59" s="4">
        <v>83393</v>
      </c>
      <c r="I59" s="4">
        <v>81145.83</v>
      </c>
      <c r="J59" s="4">
        <v>0</v>
      </c>
      <c r="K59" s="4">
        <v>67669.94</v>
      </c>
      <c r="L59" s="4">
        <v>0.03</v>
      </c>
      <c r="M59" s="4">
        <v>10.97</v>
      </c>
      <c r="N59" s="4">
        <v>1.69</v>
      </c>
    </row>
    <row r="60" spans="1:14" ht="12.95" customHeight="1" x14ac:dyDescent="0.2">
      <c r="A60" s="2" t="s">
        <v>2</v>
      </c>
      <c r="B60" s="2" t="s">
        <v>2150</v>
      </c>
      <c r="C60" s="2" t="s">
        <v>2151</v>
      </c>
      <c r="D60" s="2" t="s">
        <v>1470</v>
      </c>
      <c r="E60" s="2" t="s">
        <v>2152</v>
      </c>
      <c r="F60" s="2" t="s">
        <v>2047</v>
      </c>
      <c r="G60" s="2" t="s">
        <v>43</v>
      </c>
      <c r="H60" s="4">
        <v>151930.75</v>
      </c>
      <c r="I60" s="4">
        <v>19656.53</v>
      </c>
      <c r="J60" s="4">
        <v>0</v>
      </c>
      <c r="K60" s="4">
        <v>29864.31</v>
      </c>
      <c r="L60" s="4">
        <v>0.05</v>
      </c>
      <c r="M60" s="4">
        <v>4.84</v>
      </c>
      <c r="N60" s="4">
        <v>0.74</v>
      </c>
    </row>
    <row r="61" spans="1:14" ht="12.95" customHeight="1" x14ac:dyDescent="0.2">
      <c r="A61" s="2" t="s">
        <v>2</v>
      </c>
      <c r="B61" s="2" t="s">
        <v>2153</v>
      </c>
      <c r="C61" s="2" t="s">
        <v>2154</v>
      </c>
      <c r="D61" s="2" t="s">
        <v>1944</v>
      </c>
      <c r="E61" s="2" t="s">
        <v>2155</v>
      </c>
      <c r="F61" s="2" t="s">
        <v>2047</v>
      </c>
      <c r="G61" s="2" t="s">
        <v>43</v>
      </c>
      <c r="H61" s="4">
        <v>28713</v>
      </c>
      <c r="I61" s="4">
        <v>50962.29</v>
      </c>
      <c r="J61" s="4">
        <v>24.27</v>
      </c>
      <c r="K61" s="4">
        <v>14657.07</v>
      </c>
      <c r="L61" s="4">
        <v>0.01</v>
      </c>
      <c r="M61" s="4">
        <v>2.38</v>
      </c>
      <c r="N61" s="4">
        <v>0.36</v>
      </c>
    </row>
    <row r="62" spans="1:14" ht="12.95" customHeight="1" x14ac:dyDescent="0.25">
      <c r="A62" s="7" t="s">
        <v>2</v>
      </c>
      <c r="B62" s="7" t="s">
        <v>2156</v>
      </c>
      <c r="C62" s="7" t="s">
        <v>2</v>
      </c>
      <c r="D62" s="7" t="s">
        <v>2</v>
      </c>
      <c r="E62" s="7" t="s">
        <v>2</v>
      </c>
      <c r="F62" s="7" t="s">
        <v>2</v>
      </c>
      <c r="G62" s="7" t="s">
        <v>2</v>
      </c>
      <c r="H62" s="7" t="s">
        <v>2</v>
      </c>
      <c r="I62" s="7" t="s">
        <v>2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14" ht="12.95" customHeight="1" x14ac:dyDescent="0.25">
      <c r="A63" s="7" t="s">
        <v>2</v>
      </c>
      <c r="B63" s="7" t="s">
        <v>2114</v>
      </c>
      <c r="C63" s="7" t="s">
        <v>2</v>
      </c>
      <c r="D63" s="7" t="s">
        <v>2</v>
      </c>
      <c r="E63" s="7" t="s">
        <v>2</v>
      </c>
      <c r="F63" s="7" t="s">
        <v>2</v>
      </c>
      <c r="G63" s="7" t="s">
        <v>2</v>
      </c>
      <c r="H63" s="7" t="s">
        <v>2</v>
      </c>
      <c r="I63" s="7" t="s">
        <v>2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14" ht="12.95" customHeight="1" x14ac:dyDescent="0.25">
      <c r="A64" s="7" t="s">
        <v>2</v>
      </c>
      <c r="B64" s="7" t="s">
        <v>2157</v>
      </c>
      <c r="C64" s="7" t="s">
        <v>2</v>
      </c>
      <c r="D64" s="7" t="s">
        <v>2</v>
      </c>
      <c r="E64" s="7" t="s">
        <v>2</v>
      </c>
      <c r="F64" s="7" t="s">
        <v>2</v>
      </c>
      <c r="G64" s="7" t="s">
        <v>2</v>
      </c>
      <c r="H64" s="7" t="s">
        <v>2</v>
      </c>
      <c r="I64" s="7" t="s">
        <v>2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rightToLeft="1" workbookViewId="0">
      <pane ySplit="10" topLeftCell="A11" activePane="bottomLeft" state="frozen"/>
      <selection pane="bottomLeft" activeCell="K4" sqref="K4"/>
    </sheetView>
  </sheetViews>
  <sheetFormatPr defaultRowHeight="12.75" x14ac:dyDescent="0.2"/>
  <cols>
    <col min="2" max="2" width="36.140625" customWidth="1"/>
    <col min="3" max="3" width="15.42578125" customWidth="1"/>
    <col min="4" max="4" width="7.42578125" customWidth="1"/>
    <col min="5" max="5" width="8.28515625" customWidth="1"/>
    <col min="6" max="6" width="11.7109375" customWidth="1"/>
    <col min="7" max="7" width="8.28515625" customWidth="1"/>
    <col min="8" max="8" width="5.85546875" customWidth="1"/>
    <col min="9" max="9" width="10.28515625" customWidth="1"/>
    <col min="10" max="10" width="11.28515625" customWidth="1"/>
    <col min="11" max="11" width="13.85546875" customWidth="1"/>
    <col min="12" max="12" width="11.28515625" customWidth="1"/>
    <col min="13" max="13" width="19.140625" customWidth="1"/>
    <col min="14" max="14" width="17.5703125" customWidth="1"/>
    <col min="15" max="15" width="15.28515625" customWidth="1"/>
  </cols>
  <sheetData>
    <row r="1" spans="1:15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5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5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5" ht="20.100000000000001" customHeight="1" x14ac:dyDescent="0.25">
      <c r="A4" s="6" t="s">
        <v>2</v>
      </c>
    </row>
    <row r="5" spans="1:15" ht="20.100000000000001" customHeight="1" x14ac:dyDescent="0.25">
      <c r="A5" s="6" t="s">
        <v>2</v>
      </c>
    </row>
    <row r="6" spans="1:15" ht="20.100000000000001" customHeight="1" x14ac:dyDescent="0.25">
      <c r="A6" s="6" t="s">
        <v>2</v>
      </c>
    </row>
    <row r="7" spans="1:15" ht="20.100000000000001" customHeight="1" x14ac:dyDescent="0.25">
      <c r="A7" s="6" t="s">
        <v>2</v>
      </c>
    </row>
    <row r="8" spans="1:15" ht="20.100000000000001" customHeight="1" x14ac:dyDescent="0.25">
      <c r="A8" s="6" t="s">
        <v>2</v>
      </c>
    </row>
    <row r="9" spans="1:15" ht="15" customHeight="1" x14ac:dyDescent="0.2">
      <c r="A9" s="1" t="s">
        <v>2</v>
      </c>
      <c r="B9" s="1" t="s">
        <v>63</v>
      </c>
      <c r="C9" s="1" t="s">
        <v>64</v>
      </c>
      <c r="D9" s="1" t="s">
        <v>135</v>
      </c>
      <c r="E9" s="1" t="s">
        <v>65</v>
      </c>
      <c r="F9" s="1" t="s">
        <v>288</v>
      </c>
      <c r="G9" s="1" t="s">
        <v>66</v>
      </c>
      <c r="H9" s="1" t="s">
        <v>67</v>
      </c>
      <c r="I9" s="1" t="s">
        <v>41</v>
      </c>
      <c r="J9" s="1" t="s">
        <v>138</v>
      </c>
      <c r="K9" s="1" t="s">
        <v>139</v>
      </c>
      <c r="L9" s="1" t="s">
        <v>70</v>
      </c>
      <c r="M9" s="1" t="s">
        <v>141</v>
      </c>
      <c r="N9" s="1" t="s">
        <v>71</v>
      </c>
      <c r="O9" s="1" t="s">
        <v>1516</v>
      </c>
    </row>
    <row r="10" spans="1:15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144</v>
      </c>
      <c r="L10" s="1" t="s">
        <v>8</v>
      </c>
      <c r="M10" s="1" t="s">
        <v>9</v>
      </c>
      <c r="N10" s="1" t="s">
        <v>9</v>
      </c>
      <c r="O10" s="1" t="s">
        <v>9</v>
      </c>
    </row>
    <row r="11" spans="1:15" ht="12.95" customHeight="1" x14ac:dyDescent="0.25">
      <c r="A11" s="7" t="s">
        <v>2</v>
      </c>
      <c r="B11" s="7" t="s">
        <v>2158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7" t="s">
        <v>2</v>
      </c>
      <c r="K11" s="7" t="s">
        <v>2</v>
      </c>
      <c r="L11" s="8">
        <v>25298.29</v>
      </c>
      <c r="M11" s="8">
        <v>0.01</v>
      </c>
      <c r="N11" s="8">
        <v>100</v>
      </c>
      <c r="O11" s="8">
        <v>0.63</v>
      </c>
    </row>
    <row r="12" spans="1:15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7" t="s">
        <v>2</v>
      </c>
      <c r="J12" s="7" t="s">
        <v>2</v>
      </c>
      <c r="K12" s="7" t="s">
        <v>2</v>
      </c>
      <c r="L12" s="8">
        <v>78.739999999999995</v>
      </c>
      <c r="M12" s="8">
        <v>0</v>
      </c>
      <c r="N12" s="8">
        <v>0.31</v>
      </c>
      <c r="O12" s="8">
        <v>0</v>
      </c>
    </row>
    <row r="13" spans="1:15" ht="12.95" customHeight="1" x14ac:dyDescent="0.2">
      <c r="A13" s="2" t="s">
        <v>2</v>
      </c>
      <c r="B13" s="2" t="s">
        <v>2159</v>
      </c>
      <c r="C13" s="2" t="s">
        <v>2160</v>
      </c>
      <c r="D13" s="2" t="s">
        <v>150</v>
      </c>
      <c r="E13" s="2" t="s">
        <v>2161</v>
      </c>
      <c r="F13" s="2" t="s">
        <v>758</v>
      </c>
      <c r="G13" s="2" t="s">
        <v>78</v>
      </c>
      <c r="H13" s="2" t="s">
        <v>2</v>
      </c>
      <c r="I13" s="2" t="s">
        <v>79</v>
      </c>
      <c r="J13" s="4">
        <v>18473</v>
      </c>
      <c r="K13" s="4">
        <v>283.7</v>
      </c>
      <c r="L13" s="4">
        <v>52.41</v>
      </c>
      <c r="M13" s="4">
        <v>0</v>
      </c>
      <c r="N13" s="4">
        <v>0.21</v>
      </c>
      <c r="O13" s="4">
        <v>0</v>
      </c>
    </row>
    <row r="14" spans="1:15" ht="12.95" customHeight="1" x14ac:dyDescent="0.2">
      <c r="A14" s="2" t="s">
        <v>2</v>
      </c>
      <c r="B14" s="2" t="s">
        <v>2162</v>
      </c>
      <c r="C14" s="2" t="s">
        <v>2163</v>
      </c>
      <c r="D14" s="2" t="s">
        <v>150</v>
      </c>
      <c r="E14" s="2" t="s">
        <v>2164</v>
      </c>
      <c r="F14" s="2" t="s">
        <v>758</v>
      </c>
      <c r="G14" s="2" t="s">
        <v>78</v>
      </c>
      <c r="H14" s="2" t="s">
        <v>2</v>
      </c>
      <c r="I14" s="2" t="s">
        <v>79</v>
      </c>
      <c r="J14" s="4">
        <v>23245</v>
      </c>
      <c r="K14" s="4">
        <v>113.28</v>
      </c>
      <c r="L14" s="4">
        <v>26.33</v>
      </c>
      <c r="M14" s="4">
        <v>0.03</v>
      </c>
      <c r="N14" s="4">
        <v>0.1</v>
      </c>
      <c r="O14" s="4">
        <v>0</v>
      </c>
    </row>
    <row r="15" spans="1:15" ht="12.95" customHeight="1" x14ac:dyDescent="0.25">
      <c r="A15" s="7" t="s">
        <v>2</v>
      </c>
      <c r="B15" s="7" t="s">
        <v>134</v>
      </c>
      <c r="C15" s="7" t="s">
        <v>2</v>
      </c>
      <c r="D15" s="7" t="s">
        <v>2</v>
      </c>
      <c r="E15" s="7" t="s">
        <v>2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8">
        <v>25219.55</v>
      </c>
      <c r="M15" s="8">
        <v>0.04</v>
      </c>
      <c r="N15" s="8">
        <v>99.69</v>
      </c>
      <c r="O15" s="8">
        <v>0.63</v>
      </c>
    </row>
    <row r="16" spans="1:15" ht="12.95" customHeight="1" x14ac:dyDescent="0.2">
      <c r="A16" s="2" t="s">
        <v>2</v>
      </c>
      <c r="B16" s="2" t="s">
        <v>2165</v>
      </c>
      <c r="C16" s="2" t="s">
        <v>2166</v>
      </c>
      <c r="D16" s="2" t="s">
        <v>279</v>
      </c>
      <c r="E16" s="2" t="s">
        <v>2167</v>
      </c>
      <c r="F16" s="2" t="s">
        <v>2106</v>
      </c>
      <c r="G16" s="2" t="s">
        <v>2168</v>
      </c>
      <c r="H16" s="2" t="s">
        <v>2</v>
      </c>
      <c r="I16" s="2" t="s">
        <v>43</v>
      </c>
      <c r="J16" s="4">
        <v>2955</v>
      </c>
      <c r="K16" s="4">
        <v>436075</v>
      </c>
      <c r="L16" s="4">
        <v>12886.02</v>
      </c>
      <c r="M16" s="4">
        <v>0.05</v>
      </c>
      <c r="N16" s="4">
        <v>50.94</v>
      </c>
      <c r="O16" s="4">
        <v>0.32</v>
      </c>
    </row>
    <row r="17" spans="1:15" ht="12.95" customHeight="1" x14ac:dyDescent="0.2">
      <c r="A17" s="2" t="s">
        <v>2</v>
      </c>
      <c r="B17" s="2" t="s">
        <v>2169</v>
      </c>
      <c r="C17" s="2" t="s">
        <v>2170</v>
      </c>
      <c r="D17" s="2" t="s">
        <v>279</v>
      </c>
      <c r="E17" s="2" t="s">
        <v>2171</v>
      </c>
      <c r="F17" s="2" t="s">
        <v>758</v>
      </c>
      <c r="G17" s="2" t="s">
        <v>78</v>
      </c>
      <c r="H17" s="2" t="s">
        <v>2</v>
      </c>
      <c r="I17" s="2" t="s">
        <v>43</v>
      </c>
      <c r="J17" s="4">
        <v>26809</v>
      </c>
      <c r="K17" s="4">
        <v>7964.95</v>
      </c>
      <c r="L17" s="4">
        <v>2135.3200000000002</v>
      </c>
      <c r="M17" s="4">
        <v>0.03</v>
      </c>
      <c r="N17" s="4">
        <v>8.44</v>
      </c>
      <c r="O17" s="4">
        <v>0.05</v>
      </c>
    </row>
    <row r="18" spans="1:15" ht="12.95" customHeight="1" x14ac:dyDescent="0.2">
      <c r="A18" s="2" t="s">
        <v>2</v>
      </c>
      <c r="B18" s="2" t="s">
        <v>2172</v>
      </c>
      <c r="C18" s="2" t="s">
        <v>2173</v>
      </c>
      <c r="D18" s="2" t="s">
        <v>279</v>
      </c>
      <c r="E18" s="2" t="s">
        <v>2174</v>
      </c>
      <c r="F18" s="2" t="s">
        <v>2106</v>
      </c>
      <c r="G18" s="2" t="s">
        <v>78</v>
      </c>
      <c r="H18" s="2" t="s">
        <v>2</v>
      </c>
      <c r="I18" s="2" t="s">
        <v>43</v>
      </c>
      <c r="J18" s="4">
        <v>32419</v>
      </c>
      <c r="K18" s="4">
        <v>31457.51</v>
      </c>
      <c r="L18" s="4">
        <v>10198.209999999999</v>
      </c>
      <c r="M18" s="4">
        <v>0.08</v>
      </c>
      <c r="N18" s="4">
        <v>40.31</v>
      </c>
      <c r="O18" s="4">
        <v>0.25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rightToLeft="1" workbookViewId="0">
      <pane ySplit="10" topLeftCell="A11" activePane="bottomLeft" state="frozen"/>
      <selection pane="bottomLeft" sqref="A1:B1"/>
    </sheetView>
  </sheetViews>
  <sheetFormatPr defaultRowHeight="12.75" x14ac:dyDescent="0.2"/>
  <cols>
    <col min="2" max="2" width="16.7109375" customWidth="1"/>
    <col min="3" max="4" width="7.42578125" customWidth="1"/>
    <col min="5" max="5" width="11.7109375" customWidth="1"/>
    <col min="6" max="7" width="6.5703125" customWidth="1"/>
    <col min="8" max="8" width="5.140625" customWidth="1"/>
    <col min="9" max="9" width="6.5703125" customWidth="1"/>
    <col min="10" max="10" width="19.140625" customWidth="1"/>
    <col min="11" max="11" width="17.5703125" customWidth="1"/>
    <col min="12" max="12" width="15.28515625" customWidth="1"/>
  </cols>
  <sheetData>
    <row r="1" spans="1:12" ht="50.1" customHeight="1" x14ac:dyDescent="0.3">
      <c r="A1" s="16"/>
      <c r="B1" s="16"/>
      <c r="C1" s="17" t="s">
        <v>0</v>
      </c>
      <c r="D1" s="16"/>
      <c r="E1" s="16"/>
      <c r="F1" s="16"/>
      <c r="G1" s="16"/>
      <c r="H1" s="15" t="s">
        <v>1</v>
      </c>
      <c r="I1" s="16"/>
      <c r="J1" s="16"/>
      <c r="K1" s="16"/>
    </row>
    <row r="2" spans="1:12" ht="20.100000000000001" customHeight="1" x14ac:dyDescent="0.3">
      <c r="A2" s="3" t="s">
        <v>2</v>
      </c>
      <c r="B2" s="15" t="s">
        <v>3</v>
      </c>
      <c r="C2" s="16"/>
      <c r="D2" s="16"/>
      <c r="E2" s="16"/>
      <c r="F2" s="16"/>
      <c r="G2" s="15" t="s">
        <v>2</v>
      </c>
      <c r="H2" s="16"/>
      <c r="I2" s="16"/>
      <c r="J2" s="16"/>
    </row>
    <row r="3" spans="1:12" ht="20.100000000000001" customHeight="1" x14ac:dyDescent="0.3">
      <c r="A3" s="3" t="s">
        <v>2</v>
      </c>
      <c r="B3" s="15" t="s">
        <v>4</v>
      </c>
      <c r="C3" s="16"/>
      <c r="D3" s="16"/>
      <c r="E3" s="16"/>
      <c r="F3" s="16"/>
      <c r="G3" s="15" t="s">
        <v>2</v>
      </c>
      <c r="H3" s="16"/>
      <c r="I3" s="16"/>
      <c r="J3" s="16"/>
    </row>
    <row r="4" spans="1:12" ht="20.100000000000001" customHeight="1" x14ac:dyDescent="0.25">
      <c r="A4" s="6" t="s">
        <v>2</v>
      </c>
    </row>
    <row r="5" spans="1:12" ht="20.100000000000001" customHeight="1" x14ac:dyDescent="0.25">
      <c r="A5" s="6" t="s">
        <v>2</v>
      </c>
    </row>
    <row r="6" spans="1:12" ht="20.100000000000001" customHeight="1" x14ac:dyDescent="0.25">
      <c r="A6" s="6" t="s">
        <v>2</v>
      </c>
    </row>
    <row r="7" spans="1:12" ht="20.100000000000001" customHeight="1" x14ac:dyDescent="0.25">
      <c r="A7" s="6" t="s">
        <v>2</v>
      </c>
    </row>
    <row r="8" spans="1:12" ht="20.100000000000001" customHeight="1" x14ac:dyDescent="0.25">
      <c r="A8" s="6" t="s">
        <v>2</v>
      </c>
    </row>
    <row r="9" spans="1:12" ht="15" customHeight="1" x14ac:dyDescent="0.2">
      <c r="A9" s="1" t="s">
        <v>2</v>
      </c>
      <c r="B9" s="1" t="s">
        <v>63</v>
      </c>
      <c r="C9" s="1" t="s">
        <v>64</v>
      </c>
      <c r="D9" s="1" t="s">
        <v>135</v>
      </c>
      <c r="E9" s="1" t="s">
        <v>288</v>
      </c>
      <c r="F9" s="1" t="s">
        <v>41</v>
      </c>
      <c r="G9" s="1" t="s">
        <v>138</v>
      </c>
      <c r="H9" s="1" t="s">
        <v>139</v>
      </c>
      <c r="I9" s="1" t="s">
        <v>70</v>
      </c>
      <c r="J9" s="1" t="s">
        <v>141</v>
      </c>
      <c r="K9" s="1" t="s">
        <v>71</v>
      </c>
      <c r="L9" s="1" t="s">
        <v>1516</v>
      </c>
    </row>
    <row r="10" spans="1:12" ht="15" customHeight="1" x14ac:dyDescent="0.2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144</v>
      </c>
      <c r="I10" s="1" t="s">
        <v>8</v>
      </c>
      <c r="J10" s="1" t="s">
        <v>9</v>
      </c>
      <c r="K10" s="1" t="s">
        <v>9</v>
      </c>
      <c r="L10" s="1" t="s">
        <v>9</v>
      </c>
    </row>
    <row r="11" spans="1:12" ht="12.95" customHeight="1" x14ac:dyDescent="0.25">
      <c r="A11" s="7" t="s">
        <v>2</v>
      </c>
      <c r="B11" s="7" t="s">
        <v>2175</v>
      </c>
      <c r="C11" s="7" t="s">
        <v>2</v>
      </c>
      <c r="D11" s="7" t="s">
        <v>2</v>
      </c>
      <c r="E11" s="7" t="s">
        <v>2</v>
      </c>
      <c r="F11" s="7" t="s">
        <v>2</v>
      </c>
      <c r="G11" s="7" t="s">
        <v>2</v>
      </c>
      <c r="H11" s="7" t="s">
        <v>2</v>
      </c>
      <c r="I11" s="8">
        <v>0</v>
      </c>
      <c r="J11" s="8">
        <v>0</v>
      </c>
      <c r="K11" s="8">
        <v>0</v>
      </c>
      <c r="L11" s="8">
        <v>0</v>
      </c>
    </row>
    <row r="12" spans="1:12" ht="12.95" customHeight="1" x14ac:dyDescent="0.25">
      <c r="A12" s="7" t="s">
        <v>2</v>
      </c>
      <c r="B12" s="7" t="s">
        <v>74</v>
      </c>
      <c r="C12" s="7" t="s">
        <v>2</v>
      </c>
      <c r="D12" s="7" t="s">
        <v>2</v>
      </c>
      <c r="E12" s="7" t="s">
        <v>2</v>
      </c>
      <c r="F12" s="7" t="s">
        <v>2</v>
      </c>
      <c r="G12" s="7" t="s">
        <v>2</v>
      </c>
      <c r="H12" s="7" t="s">
        <v>2</v>
      </c>
      <c r="I12" s="8">
        <v>0</v>
      </c>
      <c r="J12" s="8">
        <v>0</v>
      </c>
      <c r="K12" s="8">
        <v>0</v>
      </c>
      <c r="L12" s="8">
        <v>0</v>
      </c>
    </row>
    <row r="13" spans="1:12" ht="12.95" customHeight="1" x14ac:dyDescent="0.25">
      <c r="A13" s="7" t="s">
        <v>2</v>
      </c>
      <c r="B13" s="7" t="s">
        <v>134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8">
        <v>0</v>
      </c>
      <c r="J13" s="8">
        <v>0</v>
      </c>
      <c r="K13" s="8">
        <v>0</v>
      </c>
      <c r="L13" s="8">
        <v>0</v>
      </c>
    </row>
  </sheetData>
  <mergeCells count="7">
    <mergeCell ref="B3:F3"/>
    <mergeCell ref="G3:J3"/>
    <mergeCell ref="A1:B1"/>
    <mergeCell ref="C1:G1"/>
    <mergeCell ref="H1:K1"/>
    <mergeCell ref="B2:F2"/>
    <mergeCell ref="G2:J2"/>
  </mergeCells>
  <pageMargins left="0.75" right="0.75" top="1" bottom="1" header="0.5" footer="0.5"/>
  <pageSetup scale="80" orientation="landscape" horizontalDpi="300" verticalDpi="300"/>
  <headerFooter alignWithMargins="0">
    <oddHeader>&amp;C&amp;"Arial,Italic"&amp;12XXX&amp;L2017-10-15 11.50&amp;R&amp;A</oddHeader>
    <oddFooter>&amp;C&amp;L&amp;F&amp;RPage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סכום נכסי הקרן</vt:lpstr>
      <vt:lpstr>מזומנים</vt:lpstr>
      <vt:lpstr>תעודות התחייבות ממשלתיות</vt:lpstr>
      <vt:lpstr>תעודות חוב מסחריות</vt:lpstr>
      <vt:lpstr>אגח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במקרקעין</vt:lpstr>
      <vt:lpstr>השקעה בחברות מוחזקות</vt:lpstr>
      <vt:lpstr>השקעות אחרות</vt:lpstr>
      <vt:lpstr>יתרת התחייבות להשקעה</vt:lpstr>
      <vt:lpstr>עלות מתואמת אגח קונצרני סחיר</vt:lpstr>
      <vt:lpstr>עלות מתואמת אגח קונצרני ל.סחיר</vt:lpstr>
      <vt:lpstr>עלות מתואמת מסגרות אשראי ללווים</vt:lpstr>
      <vt:lpstr>'אגח קונצרני'!Print_Titles</vt:lpstr>
      <vt:lpstr>אופציות!Print_Titles</vt:lpstr>
      <vt:lpstr>הלוואות!Print_Titles</vt:lpstr>
      <vt:lpstr>'השקעה בחברות מוחזקות'!Print_Titles</vt:lpstr>
      <vt:lpstr>'השקעות אחרות'!Print_Titles</vt:lpstr>
      <vt:lpstr>'זכויות במקרקעין'!Print_Titles</vt:lpstr>
      <vt:lpstr>'חוזים עתידיים'!Print_Titles</vt:lpstr>
      <vt:lpstr>'יתרת התחייבות להשקעה'!Print_Titles</vt:lpstr>
      <vt:lpstr>'כתבי אופציה'!Print_Titles</vt:lpstr>
      <vt:lpstr>'לא סחיר- תעודות התחייבות ממשלתי'!Print_Titles</vt:lpstr>
      <vt:lpstr>'לא סחיר - אגח קונצרני'!Print_Titles</vt:lpstr>
      <vt:lpstr>'לא סחיר - אופציות'!Print_Titles</vt:lpstr>
      <vt:lpstr>'לא סחיר - חוזים עתידיים'!Print_Titles</vt:lpstr>
      <vt:lpstr>'לא סחיר - כתבי אופציה'!Print_Titles</vt:lpstr>
      <vt:lpstr>'לא סחיר - מוצרים מובנים'!Print_Titles</vt:lpstr>
      <vt:lpstr>'לא סחיר - מניות'!Print_Titles</vt:lpstr>
      <vt:lpstr>'לא סחיר - קרנות השקעה'!Print_Titles</vt:lpstr>
      <vt:lpstr>'לא סחיר - תעודות חוב מסחריות'!Print_Titles</vt:lpstr>
      <vt:lpstr>'מוצרים מובנים'!Print_Titles</vt:lpstr>
      <vt:lpstr>מזומנים!Print_Titles</vt:lpstr>
      <vt:lpstr>מניות!Print_Titles</vt:lpstr>
      <vt:lpstr>'סכום נכסי הקרן'!Print_Titles</vt:lpstr>
      <vt:lpstr>'עלות מתואמת אגח קונצרני ל.סחיר'!Print_Titles</vt:lpstr>
      <vt:lpstr>'עלות מתואמת אגח קונצרני סחיר'!Print_Titles</vt:lpstr>
      <vt:lpstr>'עלות מתואמת מסגרות אשראי ללווים'!Print_Titles</vt:lpstr>
      <vt:lpstr>'פקדונות מעל 3 חודשים'!Print_Titles</vt:lpstr>
      <vt:lpstr>'קרנות נאמנות'!Print_Titles</vt:lpstr>
      <vt:lpstr>'תעודות התחייבות ממשלתיות'!Print_Titles</vt:lpstr>
      <vt:lpstr>'תעודות חוב מסחריות'!Print_Titles</vt:lpstr>
      <vt:lpstr>'תעודות סל'!Print_Titles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Gofman</dc:creator>
  <cp:lastModifiedBy>Erena Gofman</cp:lastModifiedBy>
  <dcterms:created xsi:type="dcterms:W3CDTF">2017-10-15T08:55:04Z</dcterms:created>
  <dcterms:modified xsi:type="dcterms:W3CDTF">2017-10-17T07:31:41Z</dcterms:modified>
</cp:coreProperties>
</file>