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5605" windowHeight="1902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N5" i="1"/>
  <c r="N6" i="1"/>
  <c r="N7" i="1"/>
  <c r="N8" i="1"/>
  <c r="N9" i="1"/>
  <c r="N10" i="1"/>
  <c r="M5" i="1"/>
  <c r="M6" i="1"/>
  <c r="M7" i="1"/>
  <c r="M8" i="1"/>
  <c r="M9" i="1"/>
  <c r="M10" i="1"/>
  <c r="O4" i="1"/>
  <c r="N4" i="1"/>
  <c r="M4" i="1"/>
  <c r="L5" i="1"/>
  <c r="L6" i="1"/>
  <c r="L7" i="1"/>
  <c r="L8" i="1"/>
  <c r="L9" i="1"/>
  <c r="L10" i="1"/>
  <c r="L4" i="1" l="1"/>
</calcChain>
</file>

<file path=xl/sharedStrings.xml><?xml version="1.0" encoding="utf-8"?>
<sst xmlns="http://schemas.openxmlformats.org/spreadsheetml/2006/main" count="159" uniqueCount="103">
  <si>
    <t>llamadas_inconcert_2017_11_22 12_32_15</t>
  </si>
  <si>
    <t>Agente</t>
  </si>
  <si>
    <t>Llamadas Entrantes</t>
  </si>
  <si>
    <t>Llamdas Contestadas</t>
  </si>
  <si>
    <t>Llamdas Abandonadas</t>
  </si>
  <si>
    <t>% Abandono</t>
  </si>
  <si>
    <t>Llamdas Canceladas</t>
  </si>
  <si>
    <t>Llamadas Fantasma</t>
  </si>
  <si>
    <t>Nivel de Servicio</t>
  </si>
  <si>
    <t>Promedio Antes de Abandono</t>
  </si>
  <si>
    <t>Promedio Duracion</t>
  </si>
  <si>
    <t>Tiempo Login</t>
  </si>
  <si>
    <t>Tiempo Ready</t>
  </si>
  <si>
    <t>Tiempo hablado</t>
  </si>
  <si>
    <t>Tiempo hold</t>
  </si>
  <si>
    <t>Tiempo Timbrado</t>
  </si>
  <si>
    <t>Tiempo Conclucion</t>
  </si>
  <si>
    <t>Tiempo Break</t>
  </si>
  <si>
    <t>Tiempo Toilette</t>
  </si>
  <si>
    <t>Tiempo Training</t>
  </si>
  <si>
    <t>Tiempo Personal</t>
  </si>
  <si>
    <t>Tiempo Almuerzo</t>
  </si>
  <si>
    <t>Tiempo Archivo</t>
  </si>
  <si>
    <t>Tiempo Visita</t>
  </si>
  <si>
    <t>Tiempo Pausa</t>
  </si>
  <si>
    <t>acaza</t>
  </si>
  <si>
    <t>.00</t>
  </si>
  <si>
    <t>00:00:00</t>
  </si>
  <si>
    <t>00:06:35</t>
  </si>
  <si>
    <t>07:53:01</t>
  </si>
  <si>
    <t>07:18:41</t>
  </si>
  <si>
    <t>02:51:27</t>
  </si>
  <si>
    <t>01:15:01</t>
  </si>
  <si>
    <t>00:03:26</t>
  </si>
  <si>
    <t>00:34:01</t>
  </si>
  <si>
    <t>00:00:03</t>
  </si>
  <si>
    <t>aquina</t>
  </si>
  <si>
    <t>09:01:27</t>
  </si>
  <si>
    <t>07:43:17</t>
  </si>
  <si>
    <t>00:11:38</t>
  </si>
  <si>
    <t>00:06:13</t>
  </si>
  <si>
    <t>00:00:04</t>
  </si>
  <si>
    <t>01:00:05</t>
  </si>
  <si>
    <t>arosales</t>
  </si>
  <si>
    <t>00:00:09</t>
  </si>
  <si>
    <t>00:00:10</t>
  </si>
  <si>
    <t>00:06:52</t>
  </si>
  <si>
    <t>09:12:54</t>
  </si>
  <si>
    <t>06:54:36</t>
  </si>
  <si>
    <t>03:12:33</t>
  </si>
  <si>
    <t>01:48:06</t>
  </si>
  <si>
    <t>00:04:07</t>
  </si>
  <si>
    <t>00:00:01</t>
  </si>
  <si>
    <t>00:11:07</t>
  </si>
  <si>
    <t>00:45:07</t>
  </si>
  <si>
    <t>00:06:41</t>
  </si>
  <si>
    <t>00:30:48</t>
  </si>
  <si>
    <t>00:56:53</t>
  </si>
  <si>
    <t>asalazar</t>
  </si>
  <si>
    <t>00:04:36</t>
  </si>
  <si>
    <t>09:05:17</t>
  </si>
  <si>
    <t>05:27:56</t>
  </si>
  <si>
    <t>00:59:51</t>
  </si>
  <si>
    <t>00:25:01</t>
  </si>
  <si>
    <t>00:01:15</t>
  </si>
  <si>
    <t>00:16:32</t>
  </si>
  <si>
    <t>01:53:57</t>
  </si>
  <si>
    <t>00:23:36</t>
  </si>
  <si>
    <t>01:03:04</t>
  </si>
  <si>
    <t>cbuenano</t>
  </si>
  <si>
    <t>00:03:49</t>
  </si>
  <si>
    <t>08:01:56</t>
  </si>
  <si>
    <t>07:18:51</t>
  </si>
  <si>
    <t>00:57:55</t>
  </si>
  <si>
    <t>00:14:46</t>
  </si>
  <si>
    <t>00:01:59</t>
  </si>
  <si>
    <t>00:14:20</t>
  </si>
  <si>
    <t>00:26:58</t>
  </si>
  <si>
    <t>00:01:44</t>
  </si>
  <si>
    <t>dgramal</t>
  </si>
  <si>
    <t>08:56:23</t>
  </si>
  <si>
    <t>07:45:04</t>
  </si>
  <si>
    <t>00:12:08</t>
  </si>
  <si>
    <t>00:59:04</t>
  </si>
  <si>
    <t>fguaman</t>
  </si>
  <si>
    <t>00:07:11</t>
  </si>
  <si>
    <t>09:01:57</t>
  </si>
  <si>
    <t>07:53:34</t>
  </si>
  <si>
    <t>04:40:44</t>
  </si>
  <si>
    <t>01:19:07</t>
  </si>
  <si>
    <t>00:03:21</t>
  </si>
  <si>
    <t>00:00:02</t>
  </si>
  <si>
    <t>00:01:51</t>
  </si>
  <si>
    <t>00:06:09</t>
  </si>
  <si>
    <t>00:00:19</t>
  </si>
  <si>
    <t>01:00:07</t>
  </si>
  <si>
    <t>Tiempo Activo</t>
  </si>
  <si>
    <t>Tiempo Trabajo</t>
  </si>
  <si>
    <t>Tiempo Imp</t>
  </si>
  <si>
    <t>Login Calculado</t>
  </si>
  <si>
    <t>TOTALES</t>
  </si>
  <si>
    <t>PROMEDIOS</t>
  </si>
  <si>
    <t>TIEMPOS DE 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</si>
</sst>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hh:mm:ss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170" fontId="0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9" fontId="0" fillId="0" borderId="0" xfId="1" applyFont="1" applyFill="1" applyBorder="1"/>
    <xf numFmtId="0" fontId="1" fillId="0" borderId="1" xfId="0" applyFont="1" applyFill="1" applyBorder="1" applyAlignment="1">
      <alignment wrapText="1"/>
    </xf>
    <xf numFmtId="1" fontId="0" fillId="0" borderId="1" xfId="0" applyNumberFormat="1" applyFont="1" applyFill="1" applyBorder="1"/>
    <xf numFmtId="1" fontId="0" fillId="4" borderId="1" xfId="0" applyNumberFormat="1" applyFont="1" applyFill="1" applyBorder="1"/>
    <xf numFmtId="2" fontId="0" fillId="0" borderId="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wrapText="1"/>
    </xf>
    <xf numFmtId="1" fontId="0" fillId="0" borderId="5" xfId="0" applyNumberFormat="1" applyFont="1" applyFill="1" applyBorder="1"/>
    <xf numFmtId="1" fontId="0" fillId="0" borderId="7" xfId="0" applyNumberFormat="1" applyFont="1" applyFill="1" applyBorder="1"/>
    <xf numFmtId="1" fontId="0" fillId="0" borderId="8" xfId="0" applyNumberFormat="1" applyFont="1" applyFill="1" applyBorder="1"/>
    <xf numFmtId="0" fontId="0" fillId="0" borderId="8" xfId="0" applyFont="1" applyFill="1" applyBorder="1"/>
    <xf numFmtId="0" fontId="0" fillId="3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wrapText="1"/>
    </xf>
    <xf numFmtId="1" fontId="0" fillId="0" borderId="11" xfId="0" applyNumberFormat="1" applyFont="1" applyFill="1" applyBorder="1"/>
    <xf numFmtId="1" fontId="0" fillId="0" borderId="12" xfId="0" applyNumberFormat="1" applyFont="1" applyFill="1" applyBorder="1"/>
    <xf numFmtId="0" fontId="0" fillId="4" borderId="1" xfId="0" applyFont="1" applyFill="1" applyBorder="1"/>
    <xf numFmtId="0" fontId="2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0" borderId="5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2" fontId="0" fillId="0" borderId="7" xfId="0" applyNumberFormat="1" applyFont="1" applyFill="1" applyBorder="1"/>
    <xf numFmtId="0" fontId="0" fillId="0" borderId="9" xfId="0" applyFont="1" applyFill="1" applyBorder="1"/>
    <xf numFmtId="0" fontId="0" fillId="5" borderId="10" xfId="0" applyFont="1" applyFill="1" applyBorder="1" applyAlignment="1">
      <alignment horizontal="center"/>
    </xf>
    <xf numFmtId="0" fontId="0" fillId="4" borderId="11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70" fontId="0" fillId="0" borderId="1" xfId="0" applyNumberFormat="1" applyFont="1" applyFill="1" applyBorder="1"/>
    <xf numFmtId="0" fontId="2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wrapText="1"/>
    </xf>
    <xf numFmtId="0" fontId="0" fillId="0" borderId="7" xfId="0" applyFont="1" applyFill="1" applyBorder="1"/>
    <xf numFmtId="170" fontId="0" fillId="0" borderId="8" xfId="0" applyNumberFormat="1" applyFont="1" applyFill="1" applyBorder="1"/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F18" sqref="F18"/>
    </sheetView>
  </sheetViews>
  <sheetFormatPr baseColWidth="10" defaultRowHeight="15"/>
  <cols>
    <col min="1" max="4" width="9.42578125" customWidth="1"/>
    <col min="5" max="5" width="12" customWidth="1"/>
    <col min="6" max="9" width="9.42578125" customWidth="1"/>
    <col min="10" max="10" width="17" customWidth="1"/>
    <col min="11" max="28" width="9.42578125" customWidth="1"/>
  </cols>
  <sheetData>
    <row r="1" spans="1:28" ht="15.75" thickBo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2"/>
      <c r="B2" s="13" t="s">
        <v>100</v>
      </c>
      <c r="C2" s="14"/>
      <c r="D2" s="14"/>
      <c r="E2" s="14"/>
      <c r="F2" s="14"/>
      <c r="G2" s="20"/>
      <c r="H2" s="25" t="s">
        <v>101</v>
      </c>
      <c r="I2" s="26"/>
      <c r="J2" s="32"/>
      <c r="K2" s="40" t="s">
        <v>102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</row>
    <row r="3" spans="1:28" s="3" customFormat="1" ht="33" customHeight="1">
      <c r="A3" s="7" t="s">
        <v>1</v>
      </c>
      <c r="B3" s="15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21" t="s">
        <v>7</v>
      </c>
      <c r="H3" s="15" t="s">
        <v>8</v>
      </c>
      <c r="I3" s="9" t="s">
        <v>9</v>
      </c>
      <c r="J3" s="21" t="s">
        <v>10</v>
      </c>
      <c r="K3" s="15" t="s">
        <v>11</v>
      </c>
      <c r="L3" s="9" t="s">
        <v>99</v>
      </c>
      <c r="M3" s="36" t="s">
        <v>97</v>
      </c>
      <c r="N3" s="37" t="s">
        <v>98</v>
      </c>
      <c r="O3" s="38" t="s">
        <v>12</v>
      </c>
      <c r="P3" s="9" t="s">
        <v>96</v>
      </c>
      <c r="Q3" s="36" t="s">
        <v>13</v>
      </c>
      <c r="R3" s="36" t="s">
        <v>14</v>
      </c>
      <c r="S3" s="36" t="s">
        <v>15</v>
      </c>
      <c r="T3" s="36" t="s">
        <v>16</v>
      </c>
      <c r="U3" s="37" t="s">
        <v>17</v>
      </c>
      <c r="V3" s="37" t="s">
        <v>18</v>
      </c>
      <c r="W3" s="37" t="s">
        <v>19</v>
      </c>
      <c r="X3" s="37" t="s">
        <v>20</v>
      </c>
      <c r="Y3" s="37" t="s">
        <v>21</v>
      </c>
      <c r="Z3" s="37" t="s">
        <v>22</v>
      </c>
      <c r="AA3" s="37" t="s">
        <v>23</v>
      </c>
      <c r="AB3" s="43" t="s">
        <v>24</v>
      </c>
    </row>
    <row r="4" spans="1:28">
      <c r="A4" t="s">
        <v>25</v>
      </c>
      <c r="B4" s="16">
        <v>27</v>
      </c>
      <c r="C4" s="11">
        <v>26</v>
      </c>
      <c r="D4" s="10">
        <v>0</v>
      </c>
      <c r="E4" s="1" t="s">
        <v>26</v>
      </c>
      <c r="F4" s="10">
        <v>0</v>
      </c>
      <c r="G4" s="22">
        <v>1</v>
      </c>
      <c r="H4" s="27">
        <v>92.31</v>
      </c>
      <c r="I4" s="1" t="s">
        <v>27</v>
      </c>
      <c r="J4" s="33" t="s">
        <v>28</v>
      </c>
      <c r="K4" s="28" t="s">
        <v>29</v>
      </c>
      <c r="L4" s="39">
        <f>+M4+N4+O4</f>
        <v>0.32829861111111108</v>
      </c>
      <c r="M4" s="39">
        <f>Q4+R4+S4+T4</f>
        <v>0.17354166666666668</v>
      </c>
      <c r="N4" s="39">
        <f>U4+V4+W4+X4+Y4+Z4+AA4+AB4</f>
        <v>2.3657407407407408E-2</v>
      </c>
      <c r="O4" s="39">
        <f>P4-Q4-R4-S4-T4</f>
        <v>0.131099537037037</v>
      </c>
      <c r="P4" s="1" t="s">
        <v>30</v>
      </c>
      <c r="Q4" s="24" t="s">
        <v>31</v>
      </c>
      <c r="R4" s="1" t="s">
        <v>32</v>
      </c>
      <c r="S4" s="1" t="s">
        <v>33</v>
      </c>
      <c r="T4" s="1" t="s">
        <v>27</v>
      </c>
      <c r="U4" s="1" t="s">
        <v>27</v>
      </c>
      <c r="V4" s="1" t="s">
        <v>34</v>
      </c>
      <c r="W4" s="1" t="s">
        <v>27</v>
      </c>
      <c r="X4" s="1" t="s">
        <v>27</v>
      </c>
      <c r="Y4" s="1" t="s">
        <v>35</v>
      </c>
      <c r="Z4" s="1" t="s">
        <v>27</v>
      </c>
      <c r="AA4" s="1" t="s">
        <v>27</v>
      </c>
      <c r="AB4" s="29" t="s">
        <v>27</v>
      </c>
    </row>
    <row r="5" spans="1:28">
      <c r="A5" t="s">
        <v>36</v>
      </c>
      <c r="B5" s="16">
        <v>0</v>
      </c>
      <c r="C5" s="10">
        <v>0</v>
      </c>
      <c r="D5" s="10">
        <v>0</v>
      </c>
      <c r="E5" s="1" t="s">
        <v>26</v>
      </c>
      <c r="F5" s="10">
        <v>0</v>
      </c>
      <c r="G5" s="22">
        <v>0</v>
      </c>
      <c r="H5" s="28" t="s">
        <v>26</v>
      </c>
      <c r="I5" s="1" t="s">
        <v>27</v>
      </c>
      <c r="J5" s="34" t="s">
        <v>27</v>
      </c>
      <c r="K5" s="28" t="s">
        <v>37</v>
      </c>
      <c r="L5" s="39">
        <f>P5+U5+V5+W5+X5+Y5+Z5+AA5+AB5</f>
        <v>0.37589120370370377</v>
      </c>
      <c r="M5" s="39">
        <f t="shared" ref="M5:M10" si="0">Q5+R5+S5+T5</f>
        <v>0</v>
      </c>
      <c r="N5" s="39">
        <f t="shared" ref="N5:N10" si="1">U5+V5+W5+X5+Y5+Z5+AA5+AB5</f>
        <v>5.4166666666666669E-2</v>
      </c>
      <c r="O5" s="39">
        <f t="shared" ref="O5:O10" si="2">P5-Q5-R5-S5-T5</f>
        <v>0.32172453703703702</v>
      </c>
      <c r="P5" s="1" t="s">
        <v>38</v>
      </c>
      <c r="Q5" s="1" t="s">
        <v>27</v>
      </c>
      <c r="R5" s="1" t="s">
        <v>27</v>
      </c>
      <c r="S5" s="1" t="s">
        <v>27</v>
      </c>
      <c r="T5" s="1" t="s">
        <v>27</v>
      </c>
      <c r="U5" s="1" t="s">
        <v>39</v>
      </c>
      <c r="V5" s="1" t="s">
        <v>27</v>
      </c>
      <c r="W5" s="1" t="s">
        <v>40</v>
      </c>
      <c r="X5" s="1" t="s">
        <v>27</v>
      </c>
      <c r="Y5" s="1" t="s">
        <v>41</v>
      </c>
      <c r="Z5" s="1" t="s">
        <v>42</v>
      </c>
      <c r="AA5" s="1" t="s">
        <v>27</v>
      </c>
      <c r="AB5" s="29" t="s">
        <v>27</v>
      </c>
    </row>
    <row r="6" spans="1:28">
      <c r="A6" t="s">
        <v>43</v>
      </c>
      <c r="B6" s="16">
        <v>28</v>
      </c>
      <c r="C6" s="10">
        <v>27</v>
      </c>
      <c r="D6" s="10">
        <v>1</v>
      </c>
      <c r="E6" s="12">
        <v>3.57</v>
      </c>
      <c r="F6" s="10">
        <v>0</v>
      </c>
      <c r="G6" s="22">
        <v>0</v>
      </c>
      <c r="H6" s="27">
        <v>96.43</v>
      </c>
      <c r="I6" s="1" t="s">
        <v>45</v>
      </c>
      <c r="J6" s="34" t="s">
        <v>46</v>
      </c>
      <c r="K6" s="28" t="s">
        <v>47</v>
      </c>
      <c r="L6" s="39">
        <f>P6+U6+V6+W6+X6+Y6+Z6+AA6+AB6</f>
        <v>0.39249999999999996</v>
      </c>
      <c r="M6" s="39">
        <f t="shared" si="0"/>
        <v>0.21165509259259258</v>
      </c>
      <c r="N6" s="39">
        <f t="shared" si="1"/>
        <v>0.10458333333333333</v>
      </c>
      <c r="O6" s="39">
        <f t="shared" si="2"/>
        <v>7.6261574074074051E-2</v>
      </c>
      <c r="P6" s="1" t="s">
        <v>48</v>
      </c>
      <c r="Q6" s="1" t="s">
        <v>49</v>
      </c>
      <c r="R6" s="1" t="s">
        <v>50</v>
      </c>
      <c r="S6" s="1" t="s">
        <v>51</v>
      </c>
      <c r="T6" s="1" t="s">
        <v>52</v>
      </c>
      <c r="U6" s="1" t="s">
        <v>53</v>
      </c>
      <c r="V6" s="1" t="s">
        <v>54</v>
      </c>
      <c r="W6" s="1" t="s">
        <v>55</v>
      </c>
      <c r="X6" s="1" t="s">
        <v>27</v>
      </c>
      <c r="Y6" s="1" t="s">
        <v>56</v>
      </c>
      <c r="Z6" s="1" t="s">
        <v>57</v>
      </c>
      <c r="AA6" s="1" t="s">
        <v>27</v>
      </c>
      <c r="AB6" s="29" t="s">
        <v>27</v>
      </c>
    </row>
    <row r="7" spans="1:28">
      <c r="A7" t="s">
        <v>58</v>
      </c>
      <c r="B7" s="16">
        <v>13</v>
      </c>
      <c r="C7" s="10">
        <v>13</v>
      </c>
      <c r="D7" s="10">
        <v>0</v>
      </c>
      <c r="E7" s="1" t="s">
        <v>26</v>
      </c>
      <c r="F7" s="10">
        <v>0</v>
      </c>
      <c r="G7" s="22">
        <v>0</v>
      </c>
      <c r="H7" s="27">
        <v>84.62</v>
      </c>
      <c r="I7" s="1" t="s">
        <v>27</v>
      </c>
      <c r="J7" s="34" t="s">
        <v>59</v>
      </c>
      <c r="K7" s="28" t="s">
        <v>60</v>
      </c>
      <c r="L7" s="39">
        <f>P7+U7+V7+W7+X7+Y7+Z7+AA7+AB7</f>
        <v>0.37863425925925925</v>
      </c>
      <c r="M7" s="39">
        <f t="shared" si="0"/>
        <v>5.980324074074074E-2</v>
      </c>
      <c r="N7" s="39">
        <f t="shared" si="1"/>
        <v>0.15090277777777777</v>
      </c>
      <c r="O7" s="39">
        <f t="shared" si="2"/>
        <v>0.16792824074074073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27</v>
      </c>
      <c r="U7" s="1" t="s">
        <v>65</v>
      </c>
      <c r="V7" s="1" t="s">
        <v>66</v>
      </c>
      <c r="W7" s="1" t="s">
        <v>67</v>
      </c>
      <c r="X7" s="1" t="s">
        <v>27</v>
      </c>
      <c r="Y7" s="1" t="s">
        <v>44</v>
      </c>
      <c r="Z7" s="1" t="s">
        <v>68</v>
      </c>
      <c r="AA7" s="1" t="s">
        <v>27</v>
      </c>
      <c r="AB7" s="29" t="s">
        <v>27</v>
      </c>
    </row>
    <row r="8" spans="1:28">
      <c r="A8" t="s">
        <v>69</v>
      </c>
      <c r="B8" s="16">
        <v>18</v>
      </c>
      <c r="C8" s="10">
        <v>15</v>
      </c>
      <c r="D8" s="10">
        <v>0</v>
      </c>
      <c r="E8" s="1" t="s">
        <v>26</v>
      </c>
      <c r="F8" s="10">
        <v>0</v>
      </c>
      <c r="G8" s="22">
        <v>3</v>
      </c>
      <c r="H8" s="27">
        <v>93.33</v>
      </c>
      <c r="I8" s="1" t="s">
        <v>27</v>
      </c>
      <c r="J8" s="34" t="s">
        <v>70</v>
      </c>
      <c r="K8" s="28" t="s">
        <v>71</v>
      </c>
      <c r="L8" s="39">
        <f>P8+U8+V8+W8+X8+Y8+Z8+AA8+AB8</f>
        <v>0.3346412037037037</v>
      </c>
      <c r="M8" s="39">
        <f t="shared" si="0"/>
        <v>5.185185185185185E-2</v>
      </c>
      <c r="N8" s="39">
        <f t="shared" si="1"/>
        <v>2.988425925925926E-2</v>
      </c>
      <c r="O8" s="39">
        <f t="shared" si="2"/>
        <v>0.25290509259259264</v>
      </c>
      <c r="P8" s="1" t="s">
        <v>72</v>
      </c>
      <c r="Q8" s="1" t="s">
        <v>73</v>
      </c>
      <c r="R8" s="1" t="s">
        <v>74</v>
      </c>
      <c r="S8" s="1" t="s">
        <v>75</v>
      </c>
      <c r="T8" s="1" t="s">
        <v>27</v>
      </c>
      <c r="U8" s="1" t="s">
        <v>27</v>
      </c>
      <c r="V8" s="1" t="s">
        <v>76</v>
      </c>
      <c r="W8" s="1" t="s">
        <v>77</v>
      </c>
      <c r="X8" s="1" t="s">
        <v>27</v>
      </c>
      <c r="Y8" s="1" t="s">
        <v>78</v>
      </c>
      <c r="Z8" s="1" t="s">
        <v>27</v>
      </c>
      <c r="AA8" s="1" t="s">
        <v>27</v>
      </c>
      <c r="AB8" s="29" t="s">
        <v>27</v>
      </c>
    </row>
    <row r="9" spans="1:28">
      <c r="A9" t="s">
        <v>79</v>
      </c>
      <c r="B9" s="16">
        <v>0</v>
      </c>
      <c r="C9" s="10">
        <v>0</v>
      </c>
      <c r="D9" s="10">
        <v>0</v>
      </c>
      <c r="E9" s="1" t="s">
        <v>26</v>
      </c>
      <c r="F9" s="10">
        <v>0</v>
      </c>
      <c r="G9" s="22">
        <v>0</v>
      </c>
      <c r="H9" s="28" t="s">
        <v>26</v>
      </c>
      <c r="I9" s="1" t="s">
        <v>27</v>
      </c>
      <c r="J9" s="34" t="s">
        <v>27</v>
      </c>
      <c r="K9" s="28" t="s">
        <v>80</v>
      </c>
      <c r="L9" s="39">
        <f>P9+U9+V9+W9+X9+Y9+Z9+AA9+AB9</f>
        <v>0.37244212962962964</v>
      </c>
      <c r="M9" s="39">
        <f t="shared" si="0"/>
        <v>0</v>
      </c>
      <c r="N9" s="39">
        <f t="shared" si="1"/>
        <v>4.9479166666666664E-2</v>
      </c>
      <c r="O9" s="39">
        <f t="shared" si="2"/>
        <v>0.32296296296296295</v>
      </c>
      <c r="P9" s="1" t="s">
        <v>81</v>
      </c>
      <c r="Q9" s="1" t="s">
        <v>27</v>
      </c>
      <c r="R9" s="1" t="s">
        <v>27</v>
      </c>
      <c r="S9" s="1" t="s">
        <v>27</v>
      </c>
      <c r="T9" s="1" t="s">
        <v>27</v>
      </c>
      <c r="U9" s="1" t="s">
        <v>27</v>
      </c>
      <c r="V9" s="1" t="s">
        <v>27</v>
      </c>
      <c r="W9" s="1" t="s">
        <v>82</v>
      </c>
      <c r="X9" s="1" t="s">
        <v>27</v>
      </c>
      <c r="Y9" s="1" t="s">
        <v>35</v>
      </c>
      <c r="Z9" s="1" t="s">
        <v>83</v>
      </c>
      <c r="AA9" s="1" t="s">
        <v>27</v>
      </c>
      <c r="AB9" s="29" t="s">
        <v>27</v>
      </c>
    </row>
    <row r="10" spans="1:28" ht="15.75" thickBot="1">
      <c r="A10" t="s">
        <v>84</v>
      </c>
      <c r="B10" s="17">
        <v>40</v>
      </c>
      <c r="C10" s="18">
        <v>39</v>
      </c>
      <c r="D10" s="18">
        <v>0</v>
      </c>
      <c r="E10" s="19" t="s">
        <v>26</v>
      </c>
      <c r="F10" s="18">
        <v>0</v>
      </c>
      <c r="G10" s="23">
        <v>1</v>
      </c>
      <c r="H10" s="30">
        <v>87.18</v>
      </c>
      <c r="I10" s="19" t="s">
        <v>27</v>
      </c>
      <c r="J10" s="35" t="s">
        <v>85</v>
      </c>
      <c r="K10" s="44" t="s">
        <v>86</v>
      </c>
      <c r="L10" s="45">
        <f>P10+U10+V10+W10+X10+Y10+Z10+AA10+AB10</f>
        <v>0.37638888888888888</v>
      </c>
      <c r="M10" s="45">
        <f t="shared" si="0"/>
        <v>0.25224537037037031</v>
      </c>
      <c r="N10" s="45">
        <f t="shared" si="1"/>
        <v>4.7523148148148148E-2</v>
      </c>
      <c r="O10" s="45">
        <f t="shared" si="2"/>
        <v>7.6620370370370408E-2</v>
      </c>
      <c r="P10" s="19" t="s">
        <v>87</v>
      </c>
      <c r="Q10" s="19" t="s">
        <v>88</v>
      </c>
      <c r="R10" s="19" t="s">
        <v>89</v>
      </c>
      <c r="S10" s="19" t="s">
        <v>90</v>
      </c>
      <c r="T10" s="19" t="s">
        <v>91</v>
      </c>
      <c r="U10" s="19" t="s">
        <v>27</v>
      </c>
      <c r="V10" s="19" t="s">
        <v>92</v>
      </c>
      <c r="W10" s="19" t="s">
        <v>93</v>
      </c>
      <c r="X10" s="19" t="s">
        <v>27</v>
      </c>
      <c r="Y10" s="19" t="s">
        <v>94</v>
      </c>
      <c r="Z10" s="19" t="s">
        <v>95</v>
      </c>
      <c r="AA10" s="19" t="s">
        <v>27</v>
      </c>
      <c r="AB10" s="31" t="s">
        <v>27</v>
      </c>
    </row>
    <row r="12" spans="1:28">
      <c r="J12" s="6"/>
    </row>
    <row r="13" spans="1:28">
      <c r="D13" s="8"/>
      <c r="J13" s="6"/>
    </row>
  </sheetData>
  <mergeCells count="4">
    <mergeCell ref="A1:AB1"/>
    <mergeCell ref="K2:AB2"/>
    <mergeCell ref="B2:G2"/>
    <mergeCell ref="H2:J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2017-11-22T19:42:56Z</dcterms:created>
  <dcterms:modified xsi:type="dcterms:W3CDTF">2017-11-22T19:54:26Z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45e61ca4-c5d1-41b3-b725-16389dcedd36</vt:lpwstr>
  </property>
</Properties>
</file>