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Mejia\Documents\TG\TG\TRABAJO DE GRADO\DOCUMENTO\SIATOD\"/>
    </mc:Choice>
  </mc:AlternateContent>
  <bookViews>
    <workbookView xWindow="0" yWindow="0" windowWidth="20460" windowHeight="7680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C21" i="1" l="1"/>
  <c r="C22" i="1"/>
  <c r="D22" i="1" s="1"/>
  <c r="C23" i="1"/>
  <c r="C15" i="1"/>
  <c r="C4" i="1"/>
  <c r="C6" i="1"/>
  <c r="D6" i="1" s="1"/>
  <c r="C7" i="1"/>
  <c r="D7" i="1" s="1"/>
  <c r="C8" i="1"/>
  <c r="D8" i="1" s="1"/>
  <c r="C9" i="1"/>
  <c r="C10" i="1"/>
  <c r="D10" i="1" s="1"/>
  <c r="C11" i="1"/>
  <c r="C12" i="1"/>
  <c r="C13" i="1"/>
  <c r="C14" i="1"/>
  <c r="C16" i="1"/>
  <c r="D16" i="1" s="1"/>
  <c r="C17" i="1"/>
  <c r="C18" i="1"/>
  <c r="D18" i="1" s="1"/>
  <c r="C19" i="1"/>
  <c r="D19" i="1" s="1"/>
  <c r="C20" i="1"/>
  <c r="D20" i="1" s="1"/>
  <c r="D21" i="1"/>
  <c r="C24" i="1"/>
  <c r="C25" i="1"/>
  <c r="D25" i="1" s="1"/>
  <c r="C26" i="1"/>
  <c r="D26" i="1" s="1"/>
  <c r="D23" i="1"/>
  <c r="D9" i="1"/>
  <c r="D11" i="1"/>
  <c r="D12" i="1"/>
  <c r="D13" i="1"/>
  <c r="D14" i="1"/>
  <c r="D15" i="1"/>
  <c r="D17" i="1"/>
  <c r="D24" i="1"/>
  <c r="C37" i="1" l="1"/>
  <c r="D37" i="1" s="1"/>
  <c r="K38" i="1"/>
  <c r="J38" i="1"/>
  <c r="I38" i="1"/>
  <c r="H38" i="1"/>
  <c r="G38" i="1"/>
  <c r="F38" i="1"/>
  <c r="C32" i="1"/>
  <c r="D32" i="1" s="1"/>
  <c r="E38" i="1"/>
  <c r="B38" i="1"/>
  <c r="B39" i="1" s="1"/>
  <c r="C36" i="1"/>
  <c r="D36" i="1" s="1"/>
  <c r="C34" i="1"/>
  <c r="D34" i="1" s="1"/>
  <c r="C33" i="1"/>
  <c r="D33" i="1" s="1"/>
  <c r="C31" i="1"/>
  <c r="D31" i="1" s="1"/>
  <c r="C30" i="1"/>
  <c r="D30" i="1" s="1"/>
  <c r="C29" i="1"/>
  <c r="D29" i="1" s="1"/>
  <c r="C28" i="1"/>
  <c r="D28" i="1" s="1"/>
  <c r="C27" i="1"/>
  <c r="D27" i="1" s="1"/>
  <c r="C5" i="1"/>
  <c r="D5" i="1" s="1"/>
  <c r="D4" i="1"/>
  <c r="C3" i="1"/>
  <c r="D3" i="1" s="1"/>
  <c r="C35" i="1"/>
  <c r="D35" i="1" s="1"/>
  <c r="C38" i="1" l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D38" i="1"/>
  <c r="E41" i="1" l="1"/>
  <c r="F41" i="1" s="1"/>
  <c r="G41" i="1" s="1"/>
  <c r="H41" i="1" s="1"/>
  <c r="I41" i="1" s="1"/>
  <c r="J41" i="1" s="1"/>
  <c r="K41" i="1" s="1"/>
  <c r="L41" i="1"/>
  <c r="M41" i="1" s="1"/>
  <c r="N41" i="1" s="1"/>
  <c r="O41" i="1" s="1"/>
  <c r="P41" i="1" s="1"/>
  <c r="Q41" i="1" s="1"/>
  <c r="R41" i="1" s="1"/>
  <c r="S41" i="1"/>
  <c r="T41" i="1" s="1"/>
  <c r="U41" i="1" s="1"/>
  <c r="V41" i="1" s="1"/>
  <c r="W41" i="1" s="1"/>
  <c r="X41" i="1" s="1"/>
  <c r="Y41" i="1" s="1"/>
  <c r="AN41" i="1"/>
  <c r="AO41" i="1" s="1"/>
  <c r="AP41" i="1" s="1"/>
  <c r="AQ41" i="1" s="1"/>
  <c r="AR41" i="1" s="1"/>
  <c r="AS41" i="1" s="1"/>
  <c r="AT41" i="1" s="1"/>
  <c r="AU41" i="1"/>
  <c r="Z41" i="1"/>
  <c r="AA41" i="1" s="1"/>
  <c r="AB41" i="1" s="1"/>
  <c r="AC41" i="1" s="1"/>
  <c r="AD41" i="1" s="1"/>
  <c r="AE41" i="1" s="1"/>
  <c r="AF41" i="1" s="1"/>
  <c r="AG41" i="1"/>
  <c r="AH41" i="1" s="1"/>
  <c r="AI41" i="1" s="1"/>
  <c r="AJ41" i="1" s="1"/>
  <c r="AK41" i="1" s="1"/>
  <c r="AL41" i="1" s="1"/>
  <c r="AM41" i="1" s="1"/>
  <c r="D41" i="1"/>
</calcChain>
</file>

<file path=xl/sharedStrings.xml><?xml version="1.0" encoding="utf-8"?>
<sst xmlns="http://schemas.openxmlformats.org/spreadsheetml/2006/main" count="79" uniqueCount="78">
  <si>
    <t>TOTAL</t>
  </si>
  <si>
    <t>Daily burnout</t>
  </si>
  <si>
    <t>Estimate</t>
  </si>
  <si>
    <t>Burnout</t>
  </si>
  <si>
    <t>Tareas</t>
  </si>
  <si>
    <t>Tiempo (estimado)</t>
  </si>
  <si>
    <t>Tiempo (Gastado)</t>
  </si>
  <si>
    <t>Tiempo (restante)</t>
  </si>
  <si>
    <t>Planeación y distribución desarrollo de software</t>
  </si>
  <si>
    <t>Reunion con stakeholder (Muestra de prototipo)</t>
  </si>
  <si>
    <t>Team:</t>
  </si>
  <si>
    <t>Tiempo restante (estimado)</t>
  </si>
  <si>
    <t>Tiempo restante (gastado)</t>
  </si>
  <si>
    <t>Juan Sebastián Mejía Goyeneche</t>
  </si>
  <si>
    <t>Semana 20-27 Feb</t>
  </si>
  <si>
    <t>Semana 28 Feb -05 Mar</t>
  </si>
  <si>
    <t>Semana 06-12 Mar</t>
  </si>
  <si>
    <t>Semana 13-19 Mar</t>
  </si>
  <si>
    <t>Semana 20-26 Mar</t>
  </si>
  <si>
    <t>Semana 27 Mar-02 Abr</t>
  </si>
  <si>
    <t>Semana 03-09 Abr</t>
  </si>
  <si>
    <t>Semana 10-16 Abr</t>
  </si>
  <si>
    <t>Semana 17-23 Abr</t>
  </si>
  <si>
    <t>Semana 24-30 Abr</t>
  </si>
  <si>
    <t>Semana 01-07 May</t>
  </si>
  <si>
    <t>Semana 08-14 May</t>
  </si>
  <si>
    <t>Semana 15-21 May</t>
  </si>
  <si>
    <t>Semana 22-28 May</t>
  </si>
  <si>
    <t>Semana 28 May-04 Jun</t>
  </si>
  <si>
    <t>Semana 05-11 Jun</t>
  </si>
  <si>
    <t>Semana 12-18 Jun</t>
  </si>
  <si>
    <t>Semana 26 Jun-02 Jul</t>
  </si>
  <si>
    <t>Instalación entorno de desarrollo</t>
  </si>
  <si>
    <t>Configuración entorno de desarrollo</t>
  </si>
  <si>
    <t>Levantamiento de requerimientos</t>
  </si>
  <si>
    <t>Semana 19-25 Jun</t>
  </si>
  <si>
    <t>Desarrollo Módulo Login</t>
  </si>
  <si>
    <t>Diseño Módulo Login</t>
  </si>
  <si>
    <t>Diseño Módulo Usuarios</t>
  </si>
  <si>
    <t>Desarrollo Módulo Usuarios</t>
  </si>
  <si>
    <t>Diseño Módulo Productos</t>
  </si>
  <si>
    <t>Desarrollo Módulo Productos</t>
  </si>
  <si>
    <t>Diseño Módulo Terceros</t>
  </si>
  <si>
    <t>Desarrollo Módulo Terceros</t>
  </si>
  <si>
    <t>Desarrollo Módulo Trámites</t>
  </si>
  <si>
    <t>Diseño Módulo Trámites</t>
  </si>
  <si>
    <t>Diseño Módulo Datos Básicos</t>
  </si>
  <si>
    <t>Desarrollo Módulo Datos Básicos</t>
  </si>
  <si>
    <t>Diseño Módulo Inteligencia de Negocio</t>
  </si>
  <si>
    <t>Desarrollo Módulo Inteligencia de Negocio</t>
  </si>
  <si>
    <t>Pruebas</t>
  </si>
  <si>
    <t>Desarrollo Manual de Instalación</t>
  </si>
  <si>
    <t>Desarrollo Manual de Usuario</t>
  </si>
  <si>
    <t>Desarrollo Documento</t>
  </si>
  <si>
    <t>Semana 21-27 Ago</t>
  </si>
  <si>
    <t>Semana 28 Ago-03 Sep</t>
  </si>
  <si>
    <t>Semana 04-10 Sep</t>
  </si>
  <si>
    <t>Semana 11-17 Sep</t>
  </si>
  <si>
    <t>Semana 18-24 Sep</t>
  </si>
  <si>
    <t>Semana 25 Sep -01 Oct</t>
  </si>
  <si>
    <t>Semana 02-08 Oct</t>
  </si>
  <si>
    <t>Semana 09-15 Oct</t>
  </si>
  <si>
    <t>Semana 16-22 Oct</t>
  </si>
  <si>
    <t>Semana 23-29 Oct</t>
  </si>
  <si>
    <t>Semana 30 Oct-05 Nov</t>
  </si>
  <si>
    <t>Semana 06-12 Nov</t>
  </si>
  <si>
    <t>Semana 13-19 Nov</t>
  </si>
  <si>
    <t>Semana 20-26 Nov</t>
  </si>
  <si>
    <t>Semana 27 Nov-03 Dic</t>
  </si>
  <si>
    <t>Semana 04-10 Dic</t>
  </si>
  <si>
    <t>Semana 11-17 Dic</t>
  </si>
  <si>
    <t>Semana 12-18 Feb</t>
  </si>
  <si>
    <t>Semana 19-25 Feb</t>
  </si>
  <si>
    <t>Semana 26 Feb-04 Mar</t>
  </si>
  <si>
    <t>Semana 05-11 Mar</t>
  </si>
  <si>
    <t>Semana 12-18 Mar</t>
  </si>
  <si>
    <t>Semana 19-26 Mar</t>
  </si>
  <si>
    <t>Corrección de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</si>
</sst>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11"/>
      <color rgb="FF333333"/>
      <name val="Arial"/>
      <family val="2"/>
    </font>
    <font>
      <b/>
      <sz val="8"/>
      <color rgb="FF333333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2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12" fillId="0" borderId="2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8" fillId="4" borderId="17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0" fontId="3" fillId="2" borderId="13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8" fillId="4" borderId="14" xfId="0" applyFont="1" applyFill="1" applyBorder="1" applyAlignment="1">
      <alignment wrapText="1"/>
    </xf>
    <xf numFmtId="0" fontId="8" fillId="4" borderId="18" xfId="0" applyFont="1" applyFill="1" applyBorder="1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11" fillId="2" borderId="15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Border="1" applyAlignment="1">
      <alignment horizontal="center" wrapText="1"/>
    </xf>
  </cellXfs>
  <cellStyles count="1">
    <cellStyle name="Normal" xfId="0" builtinId="0"/>
  </cellStyles>
  <dxfs count="13"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Cronograma!$C$41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Cronograma!$D$40:$AU$40</c:f>
              <c:numCache>
                <c:formatCode>General</c:formatCode>
                <c:ptCount val="44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609</c:v>
                </c:pt>
                <c:pt idx="6">
                  <c:v>609</c:v>
                </c:pt>
                <c:pt idx="7">
                  <c:v>609</c:v>
                </c:pt>
                <c:pt idx="8">
                  <c:v>609</c:v>
                </c:pt>
                <c:pt idx="9">
                  <c:v>609</c:v>
                </c:pt>
                <c:pt idx="10">
                  <c:v>609</c:v>
                </c:pt>
                <c:pt idx="11">
                  <c:v>609</c:v>
                </c:pt>
                <c:pt idx="12">
                  <c:v>609</c:v>
                </c:pt>
                <c:pt idx="13">
                  <c:v>609</c:v>
                </c:pt>
                <c:pt idx="14">
                  <c:v>609</c:v>
                </c:pt>
                <c:pt idx="15">
                  <c:v>609</c:v>
                </c:pt>
                <c:pt idx="16">
                  <c:v>609</c:v>
                </c:pt>
                <c:pt idx="17">
                  <c:v>609</c:v>
                </c:pt>
                <c:pt idx="18">
                  <c:v>609</c:v>
                </c:pt>
                <c:pt idx="19">
                  <c:v>609</c:v>
                </c:pt>
                <c:pt idx="20">
                  <c:v>609</c:v>
                </c:pt>
                <c:pt idx="21">
                  <c:v>609</c:v>
                </c:pt>
                <c:pt idx="22">
                  <c:v>609</c:v>
                </c:pt>
                <c:pt idx="23">
                  <c:v>609</c:v>
                </c:pt>
                <c:pt idx="24">
                  <c:v>609</c:v>
                </c:pt>
                <c:pt idx="25">
                  <c:v>609</c:v>
                </c:pt>
                <c:pt idx="26">
                  <c:v>609</c:v>
                </c:pt>
                <c:pt idx="27">
                  <c:v>609</c:v>
                </c:pt>
                <c:pt idx="28">
                  <c:v>609</c:v>
                </c:pt>
                <c:pt idx="29">
                  <c:v>609</c:v>
                </c:pt>
                <c:pt idx="30">
                  <c:v>609</c:v>
                </c:pt>
                <c:pt idx="31">
                  <c:v>609</c:v>
                </c:pt>
                <c:pt idx="32">
                  <c:v>609</c:v>
                </c:pt>
                <c:pt idx="33">
                  <c:v>609</c:v>
                </c:pt>
                <c:pt idx="34">
                  <c:v>609</c:v>
                </c:pt>
                <c:pt idx="35">
                  <c:v>609</c:v>
                </c:pt>
                <c:pt idx="36">
                  <c:v>609</c:v>
                </c:pt>
                <c:pt idx="37">
                  <c:v>609</c:v>
                </c:pt>
                <c:pt idx="38">
                  <c:v>609</c:v>
                </c:pt>
                <c:pt idx="39">
                  <c:v>609</c:v>
                </c:pt>
                <c:pt idx="40">
                  <c:v>609</c:v>
                </c:pt>
                <c:pt idx="41">
                  <c:v>609</c:v>
                </c:pt>
                <c:pt idx="42">
                  <c:v>609</c:v>
                </c:pt>
                <c:pt idx="43">
                  <c:v>609</c:v>
                </c:pt>
              </c:numCache>
            </c:numRef>
          </c:cat>
          <c:val>
            <c:numRef>
              <c:f>Cronograma!$D$41:$AU$41</c:f>
              <c:numCache>
                <c:formatCode>General</c:formatCode>
                <c:ptCount val="44"/>
                <c:pt idx="0">
                  <c:v>624</c:v>
                </c:pt>
                <c:pt idx="1">
                  <c:v>618</c:v>
                </c:pt>
                <c:pt idx="2">
                  <c:v>609</c:v>
                </c:pt>
                <c:pt idx="3">
                  <c:v>604</c:v>
                </c:pt>
                <c:pt idx="4">
                  <c:v>600</c:v>
                </c:pt>
                <c:pt idx="5">
                  <c:v>594</c:v>
                </c:pt>
                <c:pt idx="6">
                  <c:v>585</c:v>
                </c:pt>
                <c:pt idx="7">
                  <c:v>571</c:v>
                </c:pt>
                <c:pt idx="8">
                  <c:v>615</c:v>
                </c:pt>
                <c:pt idx="9">
                  <c:v>606</c:v>
                </c:pt>
                <c:pt idx="10">
                  <c:v>595</c:v>
                </c:pt>
                <c:pt idx="11">
                  <c:v>578</c:v>
                </c:pt>
                <c:pt idx="12">
                  <c:v>562</c:v>
                </c:pt>
                <c:pt idx="13">
                  <c:v>548</c:v>
                </c:pt>
                <c:pt idx="14">
                  <c:v>534</c:v>
                </c:pt>
                <c:pt idx="15">
                  <c:v>606</c:v>
                </c:pt>
                <c:pt idx="16">
                  <c:v>588</c:v>
                </c:pt>
                <c:pt idx="17">
                  <c:v>566</c:v>
                </c:pt>
                <c:pt idx="18">
                  <c:v>549</c:v>
                </c:pt>
                <c:pt idx="19">
                  <c:v>527</c:v>
                </c:pt>
                <c:pt idx="20">
                  <c:v>504</c:v>
                </c:pt>
                <c:pt idx="21">
                  <c:v>486</c:v>
                </c:pt>
                <c:pt idx="22">
                  <c:v>604</c:v>
                </c:pt>
                <c:pt idx="23">
                  <c:v>589</c:v>
                </c:pt>
                <c:pt idx="24">
                  <c:v>569</c:v>
                </c:pt>
                <c:pt idx="25">
                  <c:v>547</c:v>
                </c:pt>
                <c:pt idx="26">
                  <c:v>531</c:v>
                </c:pt>
                <c:pt idx="27">
                  <c:v>516</c:v>
                </c:pt>
                <c:pt idx="28">
                  <c:v>500</c:v>
                </c:pt>
                <c:pt idx="29">
                  <c:v>608</c:v>
                </c:pt>
                <c:pt idx="30">
                  <c:v>594</c:v>
                </c:pt>
                <c:pt idx="31">
                  <c:v>580</c:v>
                </c:pt>
                <c:pt idx="32">
                  <c:v>566</c:v>
                </c:pt>
                <c:pt idx="33">
                  <c:v>552</c:v>
                </c:pt>
                <c:pt idx="34">
                  <c:v>538</c:v>
                </c:pt>
                <c:pt idx="35">
                  <c:v>524</c:v>
                </c:pt>
                <c:pt idx="36">
                  <c:v>615</c:v>
                </c:pt>
                <c:pt idx="37">
                  <c:v>608</c:v>
                </c:pt>
                <c:pt idx="38">
                  <c:v>592</c:v>
                </c:pt>
                <c:pt idx="39">
                  <c:v>578</c:v>
                </c:pt>
                <c:pt idx="40">
                  <c:v>564</c:v>
                </c:pt>
                <c:pt idx="41">
                  <c:v>550</c:v>
                </c:pt>
                <c:pt idx="42">
                  <c:v>525</c:v>
                </c:pt>
                <c:pt idx="43">
                  <c:v>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71-4D0D-9324-B24C90FE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6848"/>
        <c:axId val="169877656"/>
      </c:areaChart>
      <c:catAx>
        <c:axId val="21358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Días en calendario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CO"/>
          </a:p>
        </c:txPr>
        <c:crossAx val="169877656"/>
        <c:crosses val="autoZero"/>
        <c:auto val="1"/>
        <c:lblAlgn val="ctr"/>
        <c:lblOffset val="100"/>
        <c:noMultiLvlLbl val="1"/>
      </c:catAx>
      <c:valAx>
        <c:axId val="169877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Horas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CO"/>
          </a:p>
        </c:txPr>
        <c:crossAx val="213586848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41</xdr:row>
      <xdr:rowOff>28575</xdr:rowOff>
    </xdr:from>
    <xdr:to>
      <xdr:col>47</xdr:col>
      <xdr:colOff>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V4" sqref="AV4:AZ7"/>
    </sheetView>
  </sheetViews>
  <sheetFormatPr baseColWidth="10" defaultColWidth="17.28515625" defaultRowHeight="15.75" customHeight="1" x14ac:dyDescent="0.2"/>
  <cols>
    <col min="1" max="1" width="52.7109375" customWidth="1"/>
    <col min="2" max="2" width="10.85546875" customWidth="1"/>
    <col min="3" max="3" width="8.42578125" customWidth="1"/>
    <col min="4" max="4" width="9.42578125" customWidth="1"/>
    <col min="5" max="51" width="7" customWidth="1"/>
    <col min="52" max="52" width="9.7109375" customWidth="1"/>
    <col min="53" max="100" width="7" customWidth="1"/>
  </cols>
  <sheetData>
    <row r="1" spans="1:100" ht="45.75" x14ac:dyDescent="0.25">
      <c r="A1" s="38" t="s">
        <v>4</v>
      </c>
      <c r="B1" s="1" t="s">
        <v>5</v>
      </c>
      <c r="C1" s="1" t="s">
        <v>6</v>
      </c>
      <c r="D1" s="1" t="s">
        <v>7</v>
      </c>
      <c r="E1" s="39" t="s">
        <v>14</v>
      </c>
      <c r="F1" s="39" t="s">
        <v>15</v>
      </c>
      <c r="G1" s="39" t="s">
        <v>16</v>
      </c>
      <c r="H1" s="39" t="s">
        <v>17</v>
      </c>
      <c r="I1" s="39" t="s">
        <v>18</v>
      </c>
      <c r="J1" s="39" t="s">
        <v>19</v>
      </c>
      <c r="K1" s="39" t="s">
        <v>20</v>
      </c>
      <c r="L1" s="39" t="s">
        <v>21</v>
      </c>
      <c r="M1" s="39" t="s">
        <v>22</v>
      </c>
      <c r="N1" s="39" t="s">
        <v>23</v>
      </c>
      <c r="O1" s="39" t="s">
        <v>24</v>
      </c>
      <c r="P1" s="39" t="s">
        <v>25</v>
      </c>
      <c r="Q1" s="39" t="s">
        <v>26</v>
      </c>
      <c r="R1" s="39" t="s">
        <v>27</v>
      </c>
      <c r="S1" s="39" t="s">
        <v>28</v>
      </c>
      <c r="T1" s="39" t="s">
        <v>29</v>
      </c>
      <c r="U1" s="39" t="s">
        <v>30</v>
      </c>
      <c r="V1" s="39" t="s">
        <v>35</v>
      </c>
      <c r="W1" s="39" t="s">
        <v>31</v>
      </c>
      <c r="X1" s="39" t="s">
        <v>54</v>
      </c>
      <c r="Y1" s="39" t="s">
        <v>55</v>
      </c>
      <c r="Z1" s="39" t="s">
        <v>56</v>
      </c>
      <c r="AA1" s="39" t="s">
        <v>57</v>
      </c>
      <c r="AB1" s="39" t="s">
        <v>58</v>
      </c>
      <c r="AC1" s="39" t="s">
        <v>59</v>
      </c>
      <c r="AD1" s="39" t="s">
        <v>60</v>
      </c>
      <c r="AE1" s="39" t="s">
        <v>61</v>
      </c>
      <c r="AF1" s="39" t="s">
        <v>62</v>
      </c>
      <c r="AG1" s="39" t="s">
        <v>63</v>
      </c>
      <c r="AH1" s="39" t="s">
        <v>64</v>
      </c>
      <c r="AI1" s="39" t="s">
        <v>65</v>
      </c>
      <c r="AJ1" s="39" t="s">
        <v>66</v>
      </c>
      <c r="AK1" s="39" t="s">
        <v>67</v>
      </c>
      <c r="AL1" s="39" t="s">
        <v>68</v>
      </c>
      <c r="AM1" s="39" t="s">
        <v>69</v>
      </c>
      <c r="AN1" s="39" t="s">
        <v>70</v>
      </c>
      <c r="AO1" s="39" t="s">
        <v>71</v>
      </c>
      <c r="AP1" s="39" t="s">
        <v>72</v>
      </c>
      <c r="AQ1" s="39" t="s">
        <v>73</v>
      </c>
      <c r="AR1" s="39" t="s">
        <v>74</v>
      </c>
      <c r="AS1" s="39" t="s">
        <v>75</v>
      </c>
      <c r="AT1" s="39" t="s">
        <v>76</v>
      </c>
      <c r="AU1" s="57" t="s">
        <v>19</v>
      </c>
      <c r="AV1" s="40"/>
      <c r="AW1" s="40"/>
      <c r="AX1" s="40"/>
      <c r="AY1" s="40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</row>
    <row r="2" spans="1:100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9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49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</row>
    <row r="3" spans="1:100" ht="12.75" x14ac:dyDescent="0.2">
      <c r="A3" s="42" t="s">
        <v>32</v>
      </c>
      <c r="B3" s="5">
        <v>7</v>
      </c>
      <c r="C3" s="6">
        <f t="shared" ref="C3:C26" si="0">IF(B3&lt;SUM(E3:CU3),SUM(E3:CU3),B3)</f>
        <v>7</v>
      </c>
      <c r="D3" s="7">
        <f t="shared" ref="D3:D26" si="1">IF(C3&gt;B3,$C3-(SUM($E3:$CV3)),$B3-(SUM($E3:$CV3)))</f>
        <v>0</v>
      </c>
      <c r="E3" s="8">
        <v>4</v>
      </c>
      <c r="F3" s="9">
        <v>3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44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44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1"/>
    </row>
    <row r="4" spans="1:100" ht="12.75" x14ac:dyDescent="0.2">
      <c r="A4" s="43" t="s">
        <v>33</v>
      </c>
      <c r="B4" s="12">
        <v>7</v>
      </c>
      <c r="C4" s="6">
        <f t="shared" si="0"/>
        <v>7</v>
      </c>
      <c r="D4" s="7">
        <f t="shared" si="1"/>
        <v>0</v>
      </c>
      <c r="E4" s="13"/>
      <c r="F4" s="14">
        <v>4</v>
      </c>
      <c r="G4" s="14">
        <v>3</v>
      </c>
      <c r="W4" s="55"/>
      <c r="X4" s="55"/>
      <c r="AU4" s="45"/>
      <c r="AV4" s="58"/>
      <c r="AW4" s="59"/>
      <c r="AX4" s="59"/>
      <c r="AY4" s="59"/>
      <c r="AZ4" s="59"/>
      <c r="CV4" s="15"/>
    </row>
    <row r="5" spans="1:100" ht="12.75" x14ac:dyDescent="0.2">
      <c r="A5" s="43" t="s">
        <v>34</v>
      </c>
      <c r="B5" s="12">
        <v>20</v>
      </c>
      <c r="C5" s="6">
        <f t="shared" si="0"/>
        <v>20</v>
      </c>
      <c r="D5" s="7">
        <f t="shared" si="1"/>
        <v>0</v>
      </c>
      <c r="E5" s="13"/>
      <c r="F5" s="14"/>
      <c r="G5" s="14"/>
      <c r="H5" s="14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W5" s="55"/>
      <c r="X5" s="55"/>
      <c r="AU5" s="45"/>
      <c r="AV5" s="60"/>
      <c r="AW5" s="59"/>
      <c r="AX5" s="59"/>
      <c r="AY5" s="59"/>
      <c r="AZ5" s="59"/>
      <c r="CV5" s="15"/>
    </row>
    <row r="6" spans="1:100" ht="12.75" x14ac:dyDescent="0.2">
      <c r="A6" s="43" t="s">
        <v>8</v>
      </c>
      <c r="B6" s="12">
        <v>20</v>
      </c>
      <c r="C6" s="6">
        <f t="shared" si="0"/>
        <v>20</v>
      </c>
      <c r="D6" s="7">
        <f t="shared" si="1"/>
        <v>0</v>
      </c>
      <c r="E6" s="13"/>
      <c r="H6" s="14"/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W6" s="55"/>
      <c r="X6" s="55"/>
      <c r="AU6" s="45"/>
      <c r="AV6" s="60"/>
      <c r="AW6" s="59"/>
      <c r="AX6" s="59"/>
      <c r="AY6" s="59"/>
      <c r="AZ6" s="59"/>
      <c r="CV6" s="15"/>
    </row>
    <row r="7" spans="1:100" ht="12.75" x14ac:dyDescent="0.2">
      <c r="A7" s="43" t="s">
        <v>37</v>
      </c>
      <c r="B7" s="12">
        <v>10</v>
      </c>
      <c r="C7" s="6">
        <f t="shared" si="0"/>
        <v>10</v>
      </c>
      <c r="D7" s="7">
        <f t="shared" si="1"/>
        <v>0</v>
      </c>
      <c r="E7" s="13"/>
      <c r="I7" s="14"/>
      <c r="J7" s="14">
        <v>5</v>
      </c>
      <c r="K7">
        <v>5</v>
      </c>
      <c r="W7" s="55"/>
      <c r="X7" s="55"/>
      <c r="AU7" s="45"/>
      <c r="AV7" s="60"/>
      <c r="AW7" s="59"/>
      <c r="AX7" s="59"/>
      <c r="AY7" s="59"/>
      <c r="AZ7" s="59"/>
      <c r="CV7" s="15"/>
    </row>
    <row r="8" spans="1:100" ht="12.75" x14ac:dyDescent="0.2">
      <c r="A8" s="43" t="s">
        <v>36</v>
      </c>
      <c r="B8" s="12">
        <v>20</v>
      </c>
      <c r="C8" s="6">
        <f t="shared" si="0"/>
        <v>20</v>
      </c>
      <c r="D8" s="7">
        <f t="shared" si="1"/>
        <v>0</v>
      </c>
      <c r="E8" s="13"/>
      <c r="K8" s="14">
        <v>5</v>
      </c>
      <c r="L8" s="14">
        <v>5</v>
      </c>
      <c r="M8" s="14">
        <v>5</v>
      </c>
      <c r="N8" s="14">
        <v>5</v>
      </c>
      <c r="O8" s="14"/>
      <c r="P8" s="14"/>
      <c r="Q8" s="14"/>
      <c r="R8" s="14"/>
      <c r="S8" s="14"/>
      <c r="T8" s="14"/>
      <c r="U8" s="14"/>
      <c r="V8" s="14"/>
      <c r="W8" s="56"/>
      <c r="X8" s="56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46"/>
      <c r="CV8" s="15"/>
    </row>
    <row r="9" spans="1:100" x14ac:dyDescent="0.2">
      <c r="A9" s="43" t="s">
        <v>38</v>
      </c>
      <c r="B9" s="12">
        <v>5</v>
      </c>
      <c r="C9" s="6">
        <f t="shared" si="0"/>
        <v>5</v>
      </c>
      <c r="D9" s="7">
        <f t="shared" si="1"/>
        <v>0</v>
      </c>
      <c r="E9" s="13"/>
      <c r="N9">
        <v>2</v>
      </c>
      <c r="O9">
        <v>3</v>
      </c>
      <c r="W9" s="56"/>
      <c r="X9" s="55"/>
      <c r="AU9" s="45"/>
      <c r="AW9" t="s">
        <v>10</v>
      </c>
    </row>
    <row r="10" spans="1:100" ht="12.75" x14ac:dyDescent="0.2">
      <c r="A10" s="43" t="s">
        <v>39</v>
      </c>
      <c r="B10" s="12">
        <v>10</v>
      </c>
      <c r="C10" s="6">
        <f t="shared" si="0"/>
        <v>10</v>
      </c>
      <c r="D10" s="7">
        <f t="shared" si="1"/>
        <v>0</v>
      </c>
      <c r="E10" s="13"/>
      <c r="O10">
        <v>5</v>
      </c>
      <c r="P10">
        <v>5</v>
      </c>
      <c r="W10" s="55"/>
      <c r="X10" s="55"/>
      <c r="AU10" s="45"/>
      <c r="AW10" s="59" t="s">
        <v>13</v>
      </c>
      <c r="AX10" s="59"/>
      <c r="AY10" s="59"/>
      <c r="AZ10" s="59"/>
      <c r="BA10" s="59"/>
    </row>
    <row r="11" spans="1:100" ht="12.75" x14ac:dyDescent="0.2">
      <c r="A11" s="43" t="s">
        <v>40</v>
      </c>
      <c r="B11" s="17">
        <v>15</v>
      </c>
      <c r="C11" s="6">
        <f t="shared" si="0"/>
        <v>15</v>
      </c>
      <c r="D11" s="7">
        <f t="shared" si="1"/>
        <v>0</v>
      </c>
      <c r="E11" s="13"/>
      <c r="P11">
        <v>2</v>
      </c>
      <c r="Q11">
        <v>5</v>
      </c>
      <c r="R11">
        <v>5</v>
      </c>
      <c r="S11">
        <v>3</v>
      </c>
      <c r="W11" s="55"/>
      <c r="X11" s="55"/>
      <c r="AU11" s="45"/>
      <c r="AW11" s="54"/>
      <c r="AX11" s="54"/>
      <c r="AY11" s="54"/>
      <c r="AZ11" s="54"/>
      <c r="BA11" s="54"/>
    </row>
    <row r="12" spans="1:100" ht="12.75" x14ac:dyDescent="0.2">
      <c r="A12" s="43" t="s">
        <v>41</v>
      </c>
      <c r="B12" s="12">
        <v>50</v>
      </c>
      <c r="C12" s="6">
        <f t="shared" si="0"/>
        <v>50</v>
      </c>
      <c r="D12" s="7">
        <f t="shared" si="1"/>
        <v>0</v>
      </c>
      <c r="E12" s="13"/>
      <c r="S12">
        <v>10</v>
      </c>
      <c r="T12">
        <v>15</v>
      </c>
      <c r="U12">
        <v>15</v>
      </c>
      <c r="V12">
        <v>10</v>
      </c>
      <c r="W12" s="55"/>
      <c r="X12" s="55"/>
      <c r="AU12" s="45"/>
    </row>
    <row r="13" spans="1:100" ht="12.75" x14ac:dyDescent="0.2">
      <c r="A13" s="43" t="s">
        <v>42</v>
      </c>
      <c r="B13" s="12">
        <v>10</v>
      </c>
      <c r="C13" s="6">
        <f t="shared" si="0"/>
        <v>10</v>
      </c>
      <c r="D13" s="7">
        <f t="shared" si="1"/>
        <v>0</v>
      </c>
      <c r="E13" s="13"/>
      <c r="U13">
        <v>5</v>
      </c>
      <c r="V13">
        <v>5</v>
      </c>
      <c r="W13" s="55"/>
      <c r="X13" s="55"/>
      <c r="AU13" s="45"/>
    </row>
    <row r="14" spans="1:100" ht="12.75" x14ac:dyDescent="0.2">
      <c r="A14" s="43" t="s">
        <v>43</v>
      </c>
      <c r="B14" s="12">
        <v>30</v>
      </c>
      <c r="C14" s="6">
        <f t="shared" si="0"/>
        <v>30</v>
      </c>
      <c r="D14" s="7">
        <f t="shared" si="1"/>
        <v>0</v>
      </c>
      <c r="E14" s="13"/>
      <c r="W14" s="55">
        <v>15</v>
      </c>
      <c r="X14" s="55">
        <v>15</v>
      </c>
      <c r="AU14" s="45"/>
    </row>
    <row r="15" spans="1:100" ht="12.75" x14ac:dyDescent="0.2">
      <c r="A15" s="43" t="s">
        <v>45</v>
      </c>
      <c r="B15" s="17">
        <v>15</v>
      </c>
      <c r="C15" s="6">
        <f t="shared" si="0"/>
        <v>15</v>
      </c>
      <c r="D15" s="7">
        <f t="shared" si="1"/>
        <v>0</v>
      </c>
      <c r="E15" s="13"/>
      <c r="W15" s="55">
        <v>3</v>
      </c>
      <c r="X15" s="55">
        <v>3</v>
      </c>
      <c r="Y15">
        <v>9</v>
      </c>
      <c r="AU15" s="45"/>
    </row>
    <row r="16" spans="1:100" ht="12.75" x14ac:dyDescent="0.2">
      <c r="A16" s="43" t="s">
        <v>44</v>
      </c>
      <c r="B16" s="17">
        <v>50</v>
      </c>
      <c r="C16" s="6">
        <f t="shared" si="0"/>
        <v>50</v>
      </c>
      <c r="D16" s="7">
        <f t="shared" si="1"/>
        <v>0</v>
      </c>
      <c r="E16" s="13"/>
      <c r="W16" s="55"/>
      <c r="X16" s="55"/>
      <c r="Y16">
        <v>5</v>
      </c>
      <c r="Z16">
        <v>15</v>
      </c>
      <c r="AA16">
        <v>15</v>
      </c>
      <c r="AB16">
        <v>15</v>
      </c>
      <c r="AU16" s="45"/>
    </row>
    <row r="17" spans="1:47" ht="12.75" x14ac:dyDescent="0.2">
      <c r="A17" s="43" t="s">
        <v>46</v>
      </c>
      <c r="B17" s="17">
        <v>5</v>
      </c>
      <c r="C17" s="6">
        <f t="shared" si="0"/>
        <v>5</v>
      </c>
      <c r="D17" s="7">
        <f t="shared" si="1"/>
        <v>0</v>
      </c>
      <c r="E17" s="13"/>
      <c r="W17" s="55"/>
      <c r="X17" s="55"/>
      <c r="AB17">
        <v>5</v>
      </c>
      <c r="AU17" s="45"/>
    </row>
    <row r="18" spans="1:47" ht="12.75" x14ac:dyDescent="0.2">
      <c r="A18" s="43" t="s">
        <v>47</v>
      </c>
      <c r="B18" s="17">
        <v>10</v>
      </c>
      <c r="C18" s="6">
        <f t="shared" si="0"/>
        <v>10</v>
      </c>
      <c r="D18" s="7">
        <f t="shared" si="1"/>
        <v>0</v>
      </c>
      <c r="E18" s="13"/>
      <c r="W18" s="55"/>
      <c r="X18" s="55"/>
      <c r="AC18">
        <v>10</v>
      </c>
      <c r="AU18" s="45"/>
    </row>
    <row r="19" spans="1:47" ht="12.75" x14ac:dyDescent="0.2">
      <c r="A19" s="43" t="s">
        <v>48</v>
      </c>
      <c r="B19" s="17">
        <v>20</v>
      </c>
      <c r="C19" s="6">
        <f t="shared" si="0"/>
        <v>20</v>
      </c>
      <c r="D19" s="7">
        <f t="shared" si="1"/>
        <v>0</v>
      </c>
      <c r="E19" s="13"/>
      <c r="W19" s="55"/>
      <c r="X19" s="55"/>
      <c r="AC19">
        <v>10</v>
      </c>
      <c r="AD19">
        <v>10</v>
      </c>
      <c r="AU19" s="45"/>
    </row>
    <row r="20" spans="1:47" ht="12.75" x14ac:dyDescent="0.2">
      <c r="A20" s="43" t="s">
        <v>49</v>
      </c>
      <c r="B20" s="17">
        <v>80</v>
      </c>
      <c r="C20" s="6">
        <f t="shared" si="0"/>
        <v>95</v>
      </c>
      <c r="D20" s="7">
        <f t="shared" si="1"/>
        <v>0</v>
      </c>
      <c r="E20" s="13"/>
      <c r="W20" s="55"/>
      <c r="X20" s="55"/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5</v>
      </c>
      <c r="AU20" s="45"/>
    </row>
    <row r="21" spans="1:47" ht="12.75" x14ac:dyDescent="0.2">
      <c r="A21" s="43" t="s">
        <v>9</v>
      </c>
      <c r="B21" s="17">
        <v>20</v>
      </c>
      <c r="C21" s="6">
        <f t="shared" si="0"/>
        <v>20</v>
      </c>
      <c r="D21" s="7">
        <f t="shared" si="1"/>
        <v>0</v>
      </c>
      <c r="E21" s="13"/>
      <c r="R21">
        <v>2</v>
      </c>
      <c r="S21">
        <v>2</v>
      </c>
      <c r="W21" s="55">
        <v>2</v>
      </c>
      <c r="X21" s="55"/>
      <c r="Y21">
        <v>2</v>
      </c>
      <c r="AC21">
        <v>2</v>
      </c>
      <c r="AD21">
        <v>2</v>
      </c>
      <c r="AO21">
        <v>2</v>
      </c>
      <c r="AT21">
        <v>3</v>
      </c>
      <c r="AU21" s="45">
        <v>3</v>
      </c>
    </row>
    <row r="22" spans="1:47" ht="12.75" x14ac:dyDescent="0.2">
      <c r="A22" s="43" t="s">
        <v>77</v>
      </c>
      <c r="B22" s="17">
        <v>50</v>
      </c>
      <c r="C22" s="6">
        <f t="shared" si="0"/>
        <v>50</v>
      </c>
      <c r="D22" s="7">
        <f t="shared" si="1"/>
        <v>0</v>
      </c>
      <c r="E22" s="13"/>
      <c r="W22" s="55"/>
      <c r="X22" s="55"/>
      <c r="AP22">
        <v>10</v>
      </c>
      <c r="AQ22">
        <v>10</v>
      </c>
      <c r="AR22">
        <v>10</v>
      </c>
      <c r="AS22">
        <v>10</v>
      </c>
      <c r="AT22">
        <v>10</v>
      </c>
      <c r="AU22" s="45"/>
    </row>
    <row r="23" spans="1:47" ht="12.75" x14ac:dyDescent="0.2">
      <c r="A23" s="16" t="s">
        <v>50</v>
      </c>
      <c r="B23" s="17">
        <v>30</v>
      </c>
      <c r="C23" s="6">
        <f t="shared" si="0"/>
        <v>30</v>
      </c>
      <c r="D23" s="7">
        <f t="shared" si="1"/>
        <v>0</v>
      </c>
      <c r="E23" s="13"/>
      <c r="S23">
        <v>3</v>
      </c>
      <c r="T23">
        <v>3</v>
      </c>
      <c r="W23" s="55"/>
      <c r="X23" s="55">
        <v>3</v>
      </c>
      <c r="Z23">
        <v>3</v>
      </c>
      <c r="AD23">
        <v>3</v>
      </c>
      <c r="AE23">
        <v>3</v>
      </c>
      <c r="AF23">
        <v>4</v>
      </c>
      <c r="AG23">
        <v>4</v>
      </c>
      <c r="AP23">
        <v>4</v>
      </c>
      <c r="AU23" s="45"/>
    </row>
    <row r="24" spans="1:47" ht="12.75" x14ac:dyDescent="0.2">
      <c r="A24" s="16" t="s">
        <v>51</v>
      </c>
      <c r="B24" s="17">
        <v>5</v>
      </c>
      <c r="C24" s="6">
        <f t="shared" si="0"/>
        <v>5</v>
      </c>
      <c r="D24" s="7">
        <f t="shared" si="1"/>
        <v>0</v>
      </c>
      <c r="E24" s="13"/>
      <c r="W24" s="55"/>
      <c r="X24" s="55"/>
      <c r="AU24" s="45">
        <v>5</v>
      </c>
    </row>
    <row r="25" spans="1:47" ht="12.75" x14ac:dyDescent="0.2">
      <c r="A25" s="16" t="s">
        <v>52</v>
      </c>
      <c r="B25" s="17">
        <v>20</v>
      </c>
      <c r="C25" s="6">
        <f t="shared" si="0"/>
        <v>20</v>
      </c>
      <c r="D25" s="7">
        <f t="shared" si="1"/>
        <v>0</v>
      </c>
      <c r="E25" s="13"/>
      <c r="W25" s="55"/>
      <c r="X25" s="55"/>
      <c r="AT25">
        <v>10</v>
      </c>
      <c r="AU25" s="45">
        <v>10</v>
      </c>
    </row>
    <row r="26" spans="1:47" ht="12" customHeight="1" x14ac:dyDescent="0.2">
      <c r="A26" s="16" t="s">
        <v>53</v>
      </c>
      <c r="B26" s="17">
        <v>100</v>
      </c>
      <c r="C26" s="6">
        <f t="shared" si="0"/>
        <v>100</v>
      </c>
      <c r="D26" s="7">
        <f t="shared" si="1"/>
        <v>0</v>
      </c>
      <c r="E26" s="13">
        <v>2</v>
      </c>
      <c r="F26">
        <v>2</v>
      </c>
      <c r="G26">
        <v>2</v>
      </c>
      <c r="H26">
        <v>2</v>
      </c>
      <c r="I26">
        <v>2</v>
      </c>
      <c r="O26">
        <v>5</v>
      </c>
      <c r="P26">
        <v>5</v>
      </c>
      <c r="Q26">
        <v>5</v>
      </c>
      <c r="R26">
        <v>5</v>
      </c>
      <c r="U26">
        <v>2</v>
      </c>
      <c r="V26">
        <v>2</v>
      </c>
      <c r="W26" s="55">
        <v>2</v>
      </c>
      <c r="X26" s="55">
        <v>2</v>
      </c>
      <c r="Y26">
        <v>2</v>
      </c>
      <c r="Z26">
        <v>2</v>
      </c>
      <c r="AD26">
        <v>1</v>
      </c>
      <c r="AE26">
        <v>2</v>
      </c>
      <c r="AF26">
        <v>2</v>
      </c>
      <c r="AG26">
        <v>2</v>
      </c>
      <c r="AH26">
        <v>4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5</v>
      </c>
      <c r="AP26">
        <v>2</v>
      </c>
      <c r="AQ26">
        <v>4</v>
      </c>
      <c r="AR26">
        <v>4</v>
      </c>
      <c r="AS26">
        <v>4</v>
      </c>
      <c r="AT26">
        <v>2</v>
      </c>
      <c r="AU26" s="45">
        <v>2</v>
      </c>
    </row>
    <row r="27" spans="1:47" ht="12.75" hidden="1" x14ac:dyDescent="0.2">
      <c r="A27" s="16"/>
      <c r="B27" s="17"/>
      <c r="C27" s="6">
        <f t="shared" ref="C27:C37" si="2">IF(B27&lt;SUM(E27:AU27),SUM(E27:AU27),B27)</f>
        <v>0</v>
      </c>
      <c r="D27" s="7">
        <f t="shared" ref="D27:D37" si="3">IF(C27&gt;B27,$C27-(SUM($E27:$AU27)),$B27-(SUM($E27:$AU27)))</f>
        <v>0</v>
      </c>
      <c r="E27" s="13"/>
      <c r="AU27" s="45"/>
    </row>
    <row r="28" spans="1:47" ht="12.75" hidden="1" x14ac:dyDescent="0.2">
      <c r="A28" s="16"/>
      <c r="B28" s="17"/>
      <c r="C28" s="6">
        <f t="shared" si="2"/>
        <v>0</v>
      </c>
      <c r="D28" s="7">
        <f t="shared" si="3"/>
        <v>0</v>
      </c>
      <c r="E28" s="13"/>
      <c r="AU28" s="45"/>
    </row>
    <row r="29" spans="1:47" ht="12.75" hidden="1" x14ac:dyDescent="0.2">
      <c r="A29" s="16"/>
      <c r="B29" s="17"/>
      <c r="C29" s="6">
        <f t="shared" si="2"/>
        <v>0</v>
      </c>
      <c r="D29" s="7">
        <f t="shared" si="3"/>
        <v>0</v>
      </c>
      <c r="E29" s="13"/>
      <c r="AU29" s="45"/>
    </row>
    <row r="30" spans="1:47" ht="12.75" hidden="1" x14ac:dyDescent="0.2">
      <c r="A30" s="16"/>
      <c r="B30" s="17"/>
      <c r="C30" s="6">
        <f t="shared" si="2"/>
        <v>0</v>
      </c>
      <c r="D30" s="7">
        <f t="shared" si="3"/>
        <v>0</v>
      </c>
      <c r="E30" s="13"/>
      <c r="AU30" s="45"/>
    </row>
    <row r="31" spans="1:47" ht="12.75" hidden="1" x14ac:dyDescent="0.2">
      <c r="A31" s="16"/>
      <c r="B31" s="17"/>
      <c r="C31" s="6">
        <f t="shared" si="2"/>
        <v>0</v>
      </c>
      <c r="D31" s="7">
        <f t="shared" si="3"/>
        <v>0</v>
      </c>
      <c r="E31" s="13"/>
      <c r="AU31" s="45"/>
    </row>
    <row r="32" spans="1:47" ht="12.75" hidden="1" x14ac:dyDescent="0.2">
      <c r="A32" s="16"/>
      <c r="B32" s="17"/>
      <c r="C32" s="6">
        <f t="shared" si="2"/>
        <v>0</v>
      </c>
      <c r="D32" s="7">
        <f t="shared" si="3"/>
        <v>0</v>
      </c>
      <c r="E32" s="13"/>
      <c r="AU32" s="45"/>
    </row>
    <row r="33" spans="1:47" ht="12.75" hidden="1" x14ac:dyDescent="0.2">
      <c r="A33" s="16"/>
      <c r="B33" s="17"/>
      <c r="C33" s="6">
        <f t="shared" si="2"/>
        <v>0</v>
      </c>
      <c r="D33" s="7">
        <f t="shared" si="3"/>
        <v>0</v>
      </c>
      <c r="E33" s="13"/>
      <c r="AU33" s="45"/>
    </row>
    <row r="34" spans="1:47" ht="12.75" hidden="1" x14ac:dyDescent="0.2">
      <c r="A34" s="16"/>
      <c r="B34" s="17"/>
      <c r="C34" s="6">
        <f t="shared" si="2"/>
        <v>0</v>
      </c>
      <c r="D34" s="7">
        <f t="shared" si="3"/>
        <v>0</v>
      </c>
      <c r="E34" s="13"/>
      <c r="AU34" s="45"/>
    </row>
    <row r="35" spans="1:47" ht="12.75" hidden="1" x14ac:dyDescent="0.2">
      <c r="A35" s="16"/>
      <c r="B35" s="17"/>
      <c r="C35" s="6">
        <f t="shared" si="2"/>
        <v>0</v>
      </c>
      <c r="D35" s="7">
        <f t="shared" si="3"/>
        <v>0</v>
      </c>
      <c r="E35" s="13"/>
      <c r="AU35" s="45"/>
    </row>
    <row r="36" spans="1:47" ht="12.75" hidden="1" x14ac:dyDescent="0.2">
      <c r="A36" s="16"/>
      <c r="B36" s="17"/>
      <c r="C36" s="6">
        <f t="shared" si="2"/>
        <v>0</v>
      </c>
      <c r="D36" s="7">
        <f t="shared" si="3"/>
        <v>0</v>
      </c>
      <c r="E36" s="13"/>
      <c r="AU36" s="45"/>
    </row>
    <row r="37" spans="1:47" ht="12.75" hidden="1" x14ac:dyDescent="0.2">
      <c r="A37" s="18"/>
      <c r="B37" s="19"/>
      <c r="C37" s="6">
        <f t="shared" si="2"/>
        <v>0</v>
      </c>
      <c r="D37" s="7">
        <f t="shared" si="3"/>
        <v>0</v>
      </c>
      <c r="E37" s="20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47"/>
    </row>
    <row r="38" spans="1:47" ht="12.75" x14ac:dyDescent="0.2">
      <c r="A38" s="22" t="s">
        <v>0</v>
      </c>
      <c r="B38" s="23">
        <f>SUM(B3:B37)</f>
        <v>609</v>
      </c>
      <c r="C38" s="24">
        <f>SUM(C3:C37)</f>
        <v>624</v>
      </c>
      <c r="D38" s="24">
        <f>SUM(D3:D37)</f>
        <v>0</v>
      </c>
      <c r="E38" s="25">
        <f t="shared" ref="E38:K38" si="4">SUM(E3:E15)</f>
        <v>4</v>
      </c>
      <c r="F38" s="25">
        <f t="shared" si="4"/>
        <v>7</v>
      </c>
      <c r="G38" s="25">
        <f t="shared" si="4"/>
        <v>3</v>
      </c>
      <c r="H38" s="25">
        <f t="shared" si="4"/>
        <v>2</v>
      </c>
      <c r="I38" s="25">
        <f t="shared" si="4"/>
        <v>4</v>
      </c>
      <c r="J38" s="25">
        <f t="shared" si="4"/>
        <v>9</v>
      </c>
      <c r="K38" s="25">
        <f t="shared" si="4"/>
        <v>14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50"/>
    </row>
    <row r="39" spans="1:47" x14ac:dyDescent="0.2">
      <c r="A39" s="26" t="s">
        <v>1</v>
      </c>
      <c r="B39" s="27">
        <f>B38-SUM(E39:AU39)</f>
        <v>609</v>
      </c>
      <c r="C39" s="28"/>
      <c r="D39" s="29"/>
      <c r="E39" s="30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51"/>
    </row>
    <row r="40" spans="1:47" ht="12.75" x14ac:dyDescent="0.2">
      <c r="A40" s="32" t="s">
        <v>11</v>
      </c>
      <c r="B40" s="33"/>
      <c r="C40" s="34" t="s">
        <v>2</v>
      </c>
      <c r="D40" s="35">
        <f>B38</f>
        <v>609</v>
      </c>
      <c r="E40" s="36">
        <f t="shared" ref="E40:J40" si="5">D40-E39</f>
        <v>609</v>
      </c>
      <c r="F40" s="36">
        <f>E40-F39</f>
        <v>609</v>
      </c>
      <c r="G40" s="36">
        <f t="shared" si="5"/>
        <v>609</v>
      </c>
      <c r="H40" s="36">
        <f t="shared" si="5"/>
        <v>609</v>
      </c>
      <c r="I40" s="36">
        <f t="shared" si="5"/>
        <v>609</v>
      </c>
      <c r="J40" s="36">
        <f t="shared" si="5"/>
        <v>609</v>
      </c>
      <c r="K40" s="36">
        <f>J40-K39</f>
        <v>609</v>
      </c>
      <c r="L40" s="36">
        <f t="shared" ref="L40" si="6">K40-L39</f>
        <v>609</v>
      </c>
      <c r="M40" s="36">
        <f t="shared" ref="M40" si="7">L40-M39</f>
        <v>609</v>
      </c>
      <c r="N40" s="36">
        <f t="shared" ref="N40" si="8">M40-N39</f>
        <v>609</v>
      </c>
      <c r="O40" s="36">
        <f t="shared" ref="O40" si="9">N40-O39</f>
        <v>609</v>
      </c>
      <c r="P40" s="36">
        <f t="shared" ref="P40" si="10">O40-P39</f>
        <v>609</v>
      </c>
      <c r="Q40" s="36">
        <f t="shared" ref="Q40" si="11">P40-Q39</f>
        <v>609</v>
      </c>
      <c r="R40" s="36">
        <f t="shared" ref="R40" si="12">Q40-R39</f>
        <v>609</v>
      </c>
      <c r="S40" s="36">
        <f t="shared" ref="S40:T40" si="13">R40-S39</f>
        <v>609</v>
      </c>
      <c r="T40" s="36">
        <f t="shared" si="13"/>
        <v>609</v>
      </c>
      <c r="U40" s="36">
        <f t="shared" ref="U40" si="14">T40-U39</f>
        <v>609</v>
      </c>
      <c r="V40" s="36">
        <f t="shared" ref="V40" si="15">U40-V39</f>
        <v>609</v>
      </c>
      <c r="W40" s="36">
        <f t="shared" ref="W40" si="16">V40-W39</f>
        <v>609</v>
      </c>
      <c r="X40" s="36">
        <f t="shared" ref="X40" si="17">W40-X39</f>
        <v>609</v>
      </c>
      <c r="Y40" s="36">
        <f t="shared" ref="Y40" si="18">X40-Y39</f>
        <v>609</v>
      </c>
      <c r="Z40" s="36">
        <f t="shared" ref="Z40" si="19">Y40-Z39</f>
        <v>609</v>
      </c>
      <c r="AA40" s="36">
        <f t="shared" ref="AA40" si="20">Z40-AA39</f>
        <v>609</v>
      </c>
      <c r="AB40" s="36">
        <f t="shared" ref="AB40:AC40" si="21">AA40-AB39</f>
        <v>609</v>
      </c>
      <c r="AC40" s="36">
        <f t="shared" si="21"/>
        <v>609</v>
      </c>
      <c r="AD40" s="36">
        <f t="shared" ref="AD40" si="22">AC40-AD39</f>
        <v>609</v>
      </c>
      <c r="AE40" s="36">
        <f t="shared" ref="AE40" si="23">AD40-AE39</f>
        <v>609</v>
      </c>
      <c r="AF40" s="36">
        <f t="shared" ref="AF40" si="24">AE40-AF39</f>
        <v>609</v>
      </c>
      <c r="AG40" s="36">
        <f t="shared" ref="AG40" si="25">AF40-AG39</f>
        <v>609</v>
      </c>
      <c r="AH40" s="36">
        <f t="shared" ref="AH40" si="26">AG40-AH39</f>
        <v>609</v>
      </c>
      <c r="AI40" s="36">
        <f t="shared" ref="AI40" si="27">AH40-AI39</f>
        <v>609</v>
      </c>
      <c r="AJ40" s="36">
        <f t="shared" ref="AJ40" si="28">AI40-AJ39</f>
        <v>609</v>
      </c>
      <c r="AK40" s="36">
        <f t="shared" ref="AK40:AL40" si="29">AJ40-AK39</f>
        <v>609</v>
      </c>
      <c r="AL40" s="36">
        <f t="shared" si="29"/>
        <v>609</v>
      </c>
      <c r="AM40" s="36">
        <f t="shared" ref="AM40" si="30">AL40-AM39</f>
        <v>609</v>
      </c>
      <c r="AN40" s="36">
        <f t="shared" ref="AN40" si="31">AM40-AN39</f>
        <v>609</v>
      </c>
      <c r="AO40" s="36">
        <f t="shared" ref="AO40" si="32">AN40-AO39</f>
        <v>609</v>
      </c>
      <c r="AP40" s="36">
        <f t="shared" ref="AP40" si="33">AO40-AP39</f>
        <v>609</v>
      </c>
      <c r="AQ40" s="36">
        <f t="shared" ref="AQ40" si="34">AP40-AQ39</f>
        <v>609</v>
      </c>
      <c r="AR40" s="36">
        <f t="shared" ref="AR40" si="35">AQ40-AR39</f>
        <v>609</v>
      </c>
      <c r="AS40" s="36">
        <f t="shared" ref="AS40" si="36">AR40-AS39</f>
        <v>609</v>
      </c>
      <c r="AT40" s="36">
        <f t="shared" ref="AT40:AU40" si="37">AS40-AT39</f>
        <v>609</v>
      </c>
      <c r="AU40" s="52">
        <f t="shared" si="37"/>
        <v>609</v>
      </c>
    </row>
    <row r="41" spans="1:47" ht="12.75" x14ac:dyDescent="0.2">
      <c r="A41" s="32" t="s">
        <v>12</v>
      </c>
      <c r="B41" s="33"/>
      <c r="C41" s="34" t="s">
        <v>3</v>
      </c>
      <c r="D41" s="35">
        <f>C38</f>
        <v>624</v>
      </c>
      <c r="E41" s="48">
        <f>$C$38-SUM(E$3:E$37)</f>
        <v>618</v>
      </c>
      <c r="F41" s="48">
        <f t="shared" ref="F41:K41" si="38">E41-SUM(F3:F37)</f>
        <v>609</v>
      </c>
      <c r="G41" s="48">
        <f t="shared" si="38"/>
        <v>604</v>
      </c>
      <c r="H41" s="48">
        <f t="shared" si="38"/>
        <v>600</v>
      </c>
      <c r="I41" s="48">
        <f t="shared" si="38"/>
        <v>594</v>
      </c>
      <c r="J41" s="48">
        <f t="shared" si="38"/>
        <v>585</v>
      </c>
      <c r="K41" s="48">
        <f t="shared" si="38"/>
        <v>571</v>
      </c>
      <c r="L41" s="48">
        <f>$C$38-SUM(L$3:L$37)</f>
        <v>615</v>
      </c>
      <c r="M41" s="48">
        <f t="shared" ref="M41:R41" si="39">L41-SUM(M3:M37)</f>
        <v>606</v>
      </c>
      <c r="N41" s="48">
        <f t="shared" si="39"/>
        <v>595</v>
      </c>
      <c r="O41" s="48">
        <f t="shared" si="39"/>
        <v>578</v>
      </c>
      <c r="P41" s="48">
        <f t="shared" si="39"/>
        <v>562</v>
      </c>
      <c r="Q41" s="48">
        <f t="shared" si="39"/>
        <v>548</v>
      </c>
      <c r="R41" s="48">
        <f t="shared" si="39"/>
        <v>534</v>
      </c>
      <c r="S41" s="48">
        <f>$C$38-SUM(S$3:S$37)</f>
        <v>606</v>
      </c>
      <c r="T41" s="48">
        <f t="shared" ref="T41:Y41" si="40">S41-SUM(T3:T37)</f>
        <v>588</v>
      </c>
      <c r="U41" s="48">
        <f t="shared" si="40"/>
        <v>566</v>
      </c>
      <c r="V41" s="48">
        <f t="shared" si="40"/>
        <v>549</v>
      </c>
      <c r="W41" s="48">
        <f t="shared" si="40"/>
        <v>527</v>
      </c>
      <c r="X41" s="48">
        <f t="shared" si="40"/>
        <v>504</v>
      </c>
      <c r="Y41" s="48">
        <f t="shared" si="40"/>
        <v>486</v>
      </c>
      <c r="Z41" s="48">
        <f>$C$38-SUM(Z$3:Z$37)</f>
        <v>604</v>
      </c>
      <c r="AA41" s="48">
        <f t="shared" ref="AA41:AF41" si="41">Z41-SUM(AA3:AA37)</f>
        <v>589</v>
      </c>
      <c r="AB41" s="48">
        <f t="shared" si="41"/>
        <v>569</v>
      </c>
      <c r="AC41" s="48">
        <f t="shared" si="41"/>
        <v>547</v>
      </c>
      <c r="AD41" s="48">
        <f t="shared" si="41"/>
        <v>531</v>
      </c>
      <c r="AE41" s="48">
        <f t="shared" si="41"/>
        <v>516</v>
      </c>
      <c r="AF41" s="48">
        <f t="shared" si="41"/>
        <v>500</v>
      </c>
      <c r="AG41" s="48">
        <f>$C$38-SUM(AG$3:AG$37)</f>
        <v>608</v>
      </c>
      <c r="AH41" s="48">
        <f t="shared" ref="AH41:AM41" si="42">AG41-SUM(AH3:AH37)</f>
        <v>594</v>
      </c>
      <c r="AI41" s="48">
        <f t="shared" si="42"/>
        <v>580</v>
      </c>
      <c r="AJ41" s="48">
        <f t="shared" si="42"/>
        <v>566</v>
      </c>
      <c r="AK41" s="48">
        <f t="shared" si="42"/>
        <v>552</v>
      </c>
      <c r="AL41" s="48">
        <f t="shared" si="42"/>
        <v>538</v>
      </c>
      <c r="AM41" s="48">
        <f t="shared" si="42"/>
        <v>524</v>
      </c>
      <c r="AN41" s="48">
        <f>$C$38-SUM(AN$3:AN$37)</f>
        <v>615</v>
      </c>
      <c r="AO41" s="48">
        <f t="shared" ref="AO41:AT41" si="43">AN41-SUM(AO3:AO37)</f>
        <v>608</v>
      </c>
      <c r="AP41" s="48">
        <f t="shared" si="43"/>
        <v>592</v>
      </c>
      <c r="AQ41" s="48">
        <f t="shared" si="43"/>
        <v>578</v>
      </c>
      <c r="AR41" s="48">
        <f t="shared" si="43"/>
        <v>564</v>
      </c>
      <c r="AS41" s="48">
        <f t="shared" si="43"/>
        <v>550</v>
      </c>
      <c r="AT41" s="48">
        <f t="shared" si="43"/>
        <v>525</v>
      </c>
      <c r="AU41" s="53">
        <f>$C$38-SUM(AU$3:AU$37)</f>
        <v>604</v>
      </c>
    </row>
    <row r="42" spans="1:47" ht="12.75" x14ac:dyDescent="0.2"/>
    <row r="43" spans="1:47" ht="12.75" x14ac:dyDescent="0.2"/>
    <row r="44" spans="1:47" ht="12.75" x14ac:dyDescent="0.2">
      <c r="A44" s="37"/>
    </row>
    <row r="45" spans="1:47" ht="12.75" x14ac:dyDescent="0.2">
      <c r="A45" s="37"/>
    </row>
    <row r="46" spans="1:47" ht="12.75" x14ac:dyDescent="0.2">
      <c r="A46" s="37"/>
    </row>
    <row r="47" spans="1:47" ht="12.75" x14ac:dyDescent="0.2">
      <c r="A47" s="37"/>
    </row>
    <row r="48" spans="1:47" ht="12.75" x14ac:dyDescent="0.2">
      <c r="A48" s="37"/>
    </row>
    <row r="49" spans="1:1" ht="12.75" x14ac:dyDescent="0.2">
      <c r="A49" s="37"/>
    </row>
    <row r="50" spans="1:1" ht="12.75" x14ac:dyDescent="0.2">
      <c r="A50" s="37"/>
    </row>
    <row r="51" spans="1:1" ht="12.75" x14ac:dyDescent="0.2">
      <c r="A51" s="37"/>
    </row>
    <row r="52" spans="1:1" ht="12.75" x14ac:dyDescent="0.2">
      <c r="A52" s="37"/>
    </row>
    <row r="53" spans="1:1" ht="12.75" x14ac:dyDescent="0.2">
      <c r="A53" s="37"/>
    </row>
    <row r="54" spans="1:1" ht="12.75" x14ac:dyDescent="0.2">
      <c r="A54" s="37"/>
    </row>
    <row r="55" spans="1:1" ht="12.75" x14ac:dyDescent="0.2">
      <c r="A55" s="37"/>
    </row>
    <row r="56" spans="1:1" ht="12.75" x14ac:dyDescent="0.2">
      <c r="A56" s="37"/>
    </row>
    <row r="57" spans="1:1" ht="12.75" x14ac:dyDescent="0.2">
      <c r="A57" s="37"/>
    </row>
    <row r="58" spans="1:1" ht="12.75" x14ac:dyDescent="0.2">
      <c r="A58" s="37"/>
    </row>
    <row r="59" spans="1:1" ht="12.75" x14ac:dyDescent="0.2">
      <c r="A59" s="37"/>
    </row>
    <row r="60" spans="1:1" ht="12.75" x14ac:dyDescent="0.2">
      <c r="A60" s="37"/>
    </row>
    <row r="61" spans="1:1" ht="12.75" x14ac:dyDescent="0.2">
      <c r="A61" s="37"/>
    </row>
    <row r="62" spans="1:1" ht="12.75" x14ac:dyDescent="0.2">
      <c r="A62" s="37"/>
    </row>
    <row r="63" spans="1:1" ht="12.75" x14ac:dyDescent="0.2">
      <c r="A63" s="37"/>
    </row>
    <row r="64" spans="1:1" ht="12.75" x14ac:dyDescent="0.2">
      <c r="A64" s="37"/>
    </row>
    <row r="65" spans="1:1" ht="12.75" x14ac:dyDescent="0.2">
      <c r="A65" s="37"/>
    </row>
    <row r="66" spans="1:1" ht="12.75" x14ac:dyDescent="0.2">
      <c r="A66" s="37"/>
    </row>
    <row r="67" spans="1:1" ht="12.75" x14ac:dyDescent="0.2">
      <c r="A67" s="37"/>
    </row>
    <row r="68" spans="1:1" ht="12.75" x14ac:dyDescent="0.2">
      <c r="A68" s="37"/>
    </row>
    <row r="69" spans="1:1" ht="12.75" x14ac:dyDescent="0.2">
      <c r="A69" s="37"/>
    </row>
    <row r="70" spans="1:1" ht="12.75" x14ac:dyDescent="0.2">
      <c r="A70" s="37"/>
    </row>
    <row r="71" spans="1:1" ht="12.75" x14ac:dyDescent="0.2">
      <c r="A71" s="37"/>
    </row>
    <row r="72" spans="1:1" ht="12.75" x14ac:dyDescent="0.2">
      <c r="A72" s="37"/>
    </row>
    <row r="73" spans="1:1" ht="12.75" x14ac:dyDescent="0.2">
      <c r="A73" s="37"/>
    </row>
    <row r="74" spans="1:1" ht="12.75" x14ac:dyDescent="0.2">
      <c r="A74" s="37"/>
    </row>
    <row r="75" spans="1:1" ht="12.75" x14ac:dyDescent="0.2">
      <c r="A75" s="37"/>
    </row>
    <row r="76" spans="1:1" ht="12.75" x14ac:dyDescent="0.2">
      <c r="A76" s="37"/>
    </row>
    <row r="77" spans="1:1" ht="12.75" x14ac:dyDescent="0.2">
      <c r="A77" s="37"/>
    </row>
    <row r="78" spans="1:1" ht="12.75" x14ac:dyDescent="0.2">
      <c r="A78" s="37"/>
    </row>
    <row r="79" spans="1:1" ht="12.75" x14ac:dyDescent="0.2">
      <c r="A79" s="37"/>
    </row>
    <row r="80" spans="1:1" ht="12.75" x14ac:dyDescent="0.2">
      <c r="A80" s="37"/>
    </row>
    <row r="81" spans="1:1" ht="12.75" x14ac:dyDescent="0.2">
      <c r="A81" s="37"/>
    </row>
    <row r="82" spans="1:1" ht="12.75" x14ac:dyDescent="0.2">
      <c r="A82" s="37"/>
    </row>
    <row r="83" spans="1:1" ht="12.75" x14ac:dyDescent="0.2">
      <c r="A83" s="37"/>
    </row>
    <row r="84" spans="1:1" ht="12.75" x14ac:dyDescent="0.2">
      <c r="A84" s="37"/>
    </row>
    <row r="85" spans="1:1" ht="12.75" x14ac:dyDescent="0.2">
      <c r="A85" s="37"/>
    </row>
    <row r="86" spans="1:1" ht="12.75" x14ac:dyDescent="0.2">
      <c r="A86" s="37"/>
    </row>
    <row r="87" spans="1:1" ht="12.75" x14ac:dyDescent="0.2">
      <c r="A87" s="37"/>
    </row>
    <row r="88" spans="1:1" ht="12.75" x14ac:dyDescent="0.2">
      <c r="A88" s="37"/>
    </row>
    <row r="89" spans="1:1" ht="12.75" x14ac:dyDescent="0.2">
      <c r="A89" s="37"/>
    </row>
    <row r="90" spans="1:1" ht="12.75" x14ac:dyDescent="0.2">
      <c r="A90" s="37"/>
    </row>
    <row r="91" spans="1:1" ht="12.75" x14ac:dyDescent="0.2">
      <c r="A91" s="37"/>
    </row>
    <row r="92" spans="1:1" ht="12.75" x14ac:dyDescent="0.2">
      <c r="A92" s="37"/>
    </row>
    <row r="93" spans="1:1" ht="12.75" x14ac:dyDescent="0.2">
      <c r="A93" s="37"/>
    </row>
    <row r="94" spans="1:1" ht="12.75" x14ac:dyDescent="0.2">
      <c r="A94" s="37"/>
    </row>
    <row r="95" spans="1:1" ht="12.75" x14ac:dyDescent="0.2">
      <c r="A95" s="37"/>
    </row>
    <row r="96" spans="1:1" ht="12.75" x14ac:dyDescent="0.2">
      <c r="A96" s="37"/>
    </row>
    <row r="97" spans="1:1" ht="12.75" x14ac:dyDescent="0.2">
      <c r="A97" s="37"/>
    </row>
    <row r="98" spans="1:1" ht="12.75" x14ac:dyDescent="0.2">
      <c r="A98" s="37"/>
    </row>
    <row r="99" spans="1:1" ht="12.75" x14ac:dyDescent="0.2">
      <c r="A99" s="37"/>
    </row>
    <row r="100" spans="1:1" ht="12.75" x14ac:dyDescent="0.2">
      <c r="A100" s="37"/>
    </row>
    <row r="101" spans="1:1" ht="12.75" x14ac:dyDescent="0.2">
      <c r="A101" s="37"/>
    </row>
    <row r="102" spans="1:1" ht="12.75" x14ac:dyDescent="0.2">
      <c r="A102" s="37"/>
    </row>
    <row r="103" spans="1:1" ht="12.75" x14ac:dyDescent="0.2">
      <c r="A103" s="37"/>
    </row>
    <row r="104" spans="1:1" ht="12.75" x14ac:dyDescent="0.2">
      <c r="A104" s="37"/>
    </row>
  </sheetData>
  <mergeCells count="2">
    <mergeCell ref="AV4:AZ7"/>
    <mergeCell ref="AW10:BA10"/>
  </mergeCells>
  <conditionalFormatting sqref="A40:AU41">
    <cfRule type="cellIs" dxfId="12" priority="2" operator="lessThan">
      <formula>1</formula>
    </cfRule>
  </conditionalFormatting>
  <conditionalFormatting sqref="A39">
    <cfRule type="cellIs" dxfId="11" priority="3" operator="equal">
      <formula>0</formula>
    </cfRule>
  </conditionalFormatting>
  <conditionalFormatting sqref="D39">
    <cfRule type="cellIs" dxfId="10" priority="4" operator="equal">
      <formula>0</formula>
    </cfRule>
  </conditionalFormatting>
  <conditionalFormatting sqref="C39">
    <cfRule type="cellIs" dxfId="9" priority="5" operator="lessThan">
      <formula>1</formula>
    </cfRule>
  </conditionalFormatting>
  <conditionalFormatting sqref="BA4:CV7 BB10:CV11 E3:V26 X5:AU7 E27:CV37 X12:CV26 X10:AW11 X4:AV4 X8:CV9 X3:CV3">
    <cfRule type="cellIs" dxfId="8" priority="6" operator="greaterThan">
      <formula>0</formula>
    </cfRule>
  </conditionalFormatting>
  <conditionalFormatting sqref="D3:D37">
    <cfRule type="cellIs" dxfId="7" priority="7" operator="greaterThan">
      <formula>0</formula>
    </cfRule>
  </conditionalFormatting>
  <conditionalFormatting sqref="B39">
    <cfRule type="cellIs" dxfId="6" priority="8" operator="greaterThan">
      <formula>0</formula>
    </cfRule>
  </conditionalFormatting>
  <conditionalFormatting sqref="C39">
    <cfRule type="cellIs" dxfId="5" priority="9" operator="greaterThan">
      <formula>0</formula>
    </cfRule>
  </conditionalFormatting>
  <conditionalFormatting sqref="A39">
    <cfRule type="cellIs" dxfId="4" priority="10" operator="greaterThan">
      <formula>8</formula>
    </cfRule>
  </conditionalFormatting>
  <conditionalFormatting sqref="D39">
    <cfRule type="cellIs" dxfId="3" priority="11" operator="greaterThan">
      <formula>8</formula>
    </cfRule>
  </conditionalFormatting>
  <conditionalFormatting sqref="D3:D37">
    <cfRule type="cellIs" dxfId="2" priority="12" operator="equal">
      <formula>0</formula>
    </cfRule>
  </conditionalFormatting>
  <conditionalFormatting sqref="D3:D37">
    <cfRule type="cellIs" dxfId="1" priority="13" operator="lessThan">
      <formula>0</formula>
    </cfRule>
  </conditionalFormatting>
  <conditionalFormatting sqref="W3:W2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Askar</dc:creator>
  <cp:lastModifiedBy>SebastianMejia</cp:lastModifiedBy>
  <dcterms:created xsi:type="dcterms:W3CDTF">2016-04-18T21:45:37Z</dcterms:created>
  <dcterms:modified xsi:type="dcterms:W3CDTF">2017-04-02T02:19:41Z</dcterms:modified>
</cp:coreProperties>
</file>