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kwaypantailimited-my.sharepoint.com/personal/chuenso_yau_mountelizabeth_com_sg/Documents/Nursing KPI Dashboard/"/>
    </mc:Choice>
  </mc:AlternateContent>
  <xr:revisionPtr revIDLastSave="0" documentId="8_{7344A67E-7476-45AF-8F91-DAA156AE9E09}" xr6:coauthVersionLast="47" xr6:coauthVersionMax="47" xr10:uidLastSave="{00000000-0000-0000-0000-000000000000}"/>
  <bookViews>
    <workbookView xWindow="-110" yWindow="-110" windowWidth="19420" windowHeight="10300" xr2:uid="{BF7172DA-45BC-4843-941E-CB2428758726}"/>
  </bookViews>
  <sheets>
    <sheet name="Compilation" sheetId="15" r:id="rId1"/>
    <sheet name="Apr21" sheetId="5" r:id="rId2"/>
    <sheet name="May21" sheetId="6" r:id="rId3"/>
    <sheet name="Jun21" sheetId="9" r:id="rId4"/>
    <sheet name="July21 " sheetId="8" r:id="rId5"/>
    <sheet name="Aug21 " sheetId="7" r:id="rId6"/>
    <sheet name="Sep21 " sheetId="12" r:id="rId7"/>
    <sheet name="Oct21  " sheetId="13" r:id="rId8"/>
    <sheet name="Nov21  " sheetId="10" r:id="rId9"/>
    <sheet name="Dec21  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1" l="1"/>
  <c r="Z11" i="11"/>
  <c r="Z12" i="11"/>
  <c r="Z9" i="11"/>
  <c r="Z10" i="11"/>
  <c r="Z7" i="11"/>
  <c r="Z8" i="11"/>
  <c r="Z6" i="11"/>
  <c r="Z13" i="10"/>
  <c r="Z11" i="10"/>
  <c r="Z12" i="10"/>
  <c r="Z9" i="10"/>
  <c r="Z10" i="10"/>
  <c r="Z7" i="10"/>
  <c r="Z8" i="10"/>
  <c r="Z6" i="10"/>
  <c r="Z13" i="7"/>
  <c r="Z12" i="7"/>
  <c r="Z11" i="7"/>
  <c r="Z10" i="7"/>
  <c r="Z9" i="7"/>
  <c r="Z8" i="7"/>
  <c r="Z7" i="7"/>
  <c r="Z6" i="7"/>
  <c r="Y13" i="7"/>
  <c r="Y12" i="7"/>
  <c r="Y11" i="7"/>
  <c r="Y10" i="7"/>
  <c r="Y9" i="7"/>
  <c r="Y8" i="7"/>
  <c r="Y7" i="7"/>
  <c r="Y6" i="7"/>
  <c r="AA13" i="8"/>
  <c r="Y13" i="8"/>
  <c r="AA12" i="8"/>
  <c r="Y12" i="8"/>
  <c r="AA11" i="8"/>
  <c r="Y11" i="8"/>
  <c r="AA10" i="8"/>
  <c r="Y10" i="8"/>
  <c r="AA9" i="8"/>
  <c r="Y9" i="8"/>
  <c r="AA8" i="8"/>
  <c r="AA7" i="8"/>
  <c r="Y8" i="8"/>
  <c r="AA6" i="8"/>
  <c r="Y7" i="8"/>
  <c r="Y6" i="8"/>
  <c r="X6" i="6"/>
  <c r="Y6" i="13"/>
  <c r="Z6" i="13"/>
  <c r="Y7" i="13"/>
  <c r="Z7" i="13"/>
  <c r="Y8" i="13"/>
  <c r="Z8" i="13"/>
  <c r="Y9" i="13"/>
  <c r="Z9" i="13"/>
  <c r="Y10" i="13"/>
  <c r="Z10" i="13"/>
  <c r="Y11" i="13"/>
  <c r="Z11" i="13"/>
  <c r="Y12" i="13"/>
  <c r="Z12" i="13"/>
  <c r="Y13" i="13"/>
  <c r="Z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6" i="12"/>
  <c r="Z6" i="12"/>
  <c r="Y7" i="12"/>
  <c r="Z7" i="12"/>
  <c r="Y8" i="12"/>
  <c r="Z8" i="12"/>
  <c r="Y9" i="12"/>
  <c r="Z9" i="12"/>
  <c r="Y10" i="12"/>
  <c r="Z10" i="12"/>
  <c r="Y11" i="12"/>
  <c r="Z11" i="12"/>
  <c r="Y12" i="12"/>
  <c r="Z12" i="12"/>
  <c r="Y13" i="12"/>
  <c r="Z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6" i="11"/>
  <c r="Y7" i="11"/>
  <c r="Y8" i="11"/>
  <c r="Y9" i="11"/>
  <c r="Y10" i="11"/>
  <c r="Y11" i="11"/>
  <c r="Y12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6" i="10"/>
  <c r="Y7" i="10"/>
  <c r="Y8" i="10"/>
  <c r="Y9" i="10"/>
  <c r="Y10" i="10"/>
  <c r="Y11" i="10"/>
  <c r="Y12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Z6" i="9"/>
  <c r="AA6" i="9"/>
  <c r="Z7" i="9"/>
  <c r="AA7" i="9"/>
  <c r="Z8" i="9"/>
  <c r="AA8" i="9"/>
  <c r="Z9" i="9"/>
  <c r="AA9" i="9"/>
  <c r="Z10" i="9"/>
  <c r="AA10" i="9"/>
  <c r="Z11" i="9"/>
  <c r="AA11" i="9"/>
  <c r="Z12" i="9"/>
  <c r="AA12" i="9"/>
  <c r="Z13" i="9"/>
  <c r="AA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6" i="6"/>
  <c r="Z6" i="6"/>
  <c r="Y7" i="6"/>
  <c r="Z7" i="6"/>
  <c r="Y8" i="6"/>
  <c r="Z8" i="6"/>
  <c r="Y9" i="6"/>
  <c r="Z9" i="6"/>
  <c r="Y10" i="6"/>
  <c r="Z10" i="6"/>
  <c r="Y11" i="6"/>
  <c r="Z11" i="6"/>
  <c r="Y12" i="6"/>
  <c r="Z12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X14" i="5"/>
  <c r="X15" i="5"/>
  <c r="W14" i="5"/>
  <c r="W15" i="5"/>
  <c r="V14" i="5"/>
  <c r="V15" i="5"/>
  <c r="U14" i="5"/>
  <c r="U15" i="5"/>
  <c r="T14" i="5"/>
  <c r="T15" i="5"/>
  <c r="S14" i="5"/>
  <c r="S15" i="5"/>
  <c r="R14" i="5"/>
  <c r="R15" i="5"/>
  <c r="Q14" i="5"/>
  <c r="Q15" i="5"/>
  <c r="P14" i="5"/>
  <c r="P15" i="5"/>
  <c r="O14" i="5"/>
  <c r="O15" i="5"/>
  <c r="N14" i="5"/>
  <c r="N15" i="5"/>
  <c r="M14" i="5"/>
  <c r="M15" i="5"/>
  <c r="L14" i="5"/>
  <c r="L15" i="5"/>
  <c r="K14" i="5"/>
  <c r="K15" i="5"/>
  <c r="J14" i="5"/>
  <c r="J15" i="5"/>
  <c r="I14" i="5"/>
  <c r="I15" i="5"/>
  <c r="H14" i="5"/>
  <c r="H15" i="5"/>
  <c r="G14" i="5"/>
  <c r="G15" i="5"/>
  <c r="F14" i="5"/>
  <c r="F15" i="5"/>
  <c r="E14" i="5"/>
  <c r="E15" i="5"/>
  <c r="D14" i="5"/>
  <c r="D15" i="5"/>
  <c r="C14" i="5"/>
  <c r="C15" i="5"/>
  <c r="B14" i="5"/>
  <c r="B15" i="5"/>
  <c r="Y13" i="5"/>
  <c r="Z13" i="5"/>
  <c r="Y12" i="5"/>
  <c r="Z12" i="5"/>
  <c r="Y11" i="5"/>
  <c r="Z11" i="5"/>
  <c r="Y10" i="5"/>
  <c r="Z10" i="5"/>
  <c r="Y9" i="5"/>
  <c r="Z9" i="5"/>
  <c r="Y8" i="5"/>
  <c r="Z8" i="5"/>
  <c r="Y7" i="5"/>
  <c r="Z7" i="5"/>
  <c r="Y6" i="5"/>
  <c r="Z6" i="5"/>
  <c r="Y14" i="5"/>
</calcChain>
</file>

<file path=xl/sharedStrings.xml><?xml version="1.0" encoding="utf-8"?>
<sst xmlns="http://schemas.openxmlformats.org/spreadsheetml/2006/main" count="601" uniqueCount="63">
  <si>
    <t>No.</t>
  </si>
  <si>
    <t>Audit Elements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</si>
  <si>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</si>
  <si>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</si>
  <si>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</si>
  <si>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</si>
  <si>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</si>
  <si>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</si>
  <si>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</si>
  <si>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</si>
  <si>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</si>
  <si>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 xml:space="preserve">Pick up the phone within 3 rings
</t>
  </si>
  <si>
    <t xml:space="preserve">Greet “ Good Morning/ Good Afternoon/ Good Evening”
</t>
  </si>
  <si>
    <t xml:space="preserve">Identify your department and yourself- e.g., “ This is ward 3A, SN May speaking”
</t>
  </si>
  <si>
    <t xml:space="preserve">Be of service and offer assistance- “How may I assist you?”
</t>
  </si>
  <si>
    <t xml:space="preserve">End the conversation with “Is there anything else I can assist you with?”
</t>
  </si>
  <si>
    <t xml:space="preserve">Tone of voice (Pleasant)
</t>
  </si>
  <si>
    <t xml:space="preserve">The speed at which you talk (Moderate, can hear all the words in the sentence)
</t>
  </si>
  <si>
    <t xml:space="preserve">Clarity of word spoken (Easy to understand the words)
</t>
  </si>
  <si>
    <t>AA Ivy</t>
  </si>
  <si>
    <t>AA Sheryl</t>
  </si>
  <si>
    <t>AA Serena</t>
  </si>
  <si>
    <t>AA Jessie</t>
  </si>
  <si>
    <t>AA Dallis</t>
  </si>
  <si>
    <t>Month</t>
  </si>
  <si>
    <t>Total</t>
  </si>
  <si>
    <t>A&amp;E</t>
  </si>
  <si>
    <t>Day Ward</t>
  </si>
  <si>
    <t>DSOT</t>
  </si>
  <si>
    <t>MOT</t>
  </si>
  <si>
    <t>Labour Ward</t>
  </si>
  <si>
    <t>NICU</t>
  </si>
  <si>
    <t>ICU</t>
  </si>
  <si>
    <t>Endo</t>
  </si>
  <si>
    <t>Camelia</t>
  </si>
  <si>
    <t>4A</t>
  </si>
  <si>
    <t>4B</t>
  </si>
  <si>
    <t>4C</t>
  </si>
  <si>
    <t>4D</t>
  </si>
  <si>
    <t>5E</t>
  </si>
  <si>
    <t>5A</t>
  </si>
  <si>
    <t>5B</t>
  </si>
  <si>
    <t>5C</t>
  </si>
  <si>
    <t>5D</t>
  </si>
  <si>
    <t>W6</t>
  </si>
  <si>
    <t>W7</t>
  </si>
  <si>
    <t>W8</t>
  </si>
  <si>
    <t>W9</t>
  </si>
  <si>
    <t>W10</t>
  </si>
  <si>
    <t>Total Number of Audits</t>
  </si>
  <si>
    <t>Compliance Rate</t>
  </si>
  <si>
    <t>5 sample</t>
  </si>
  <si>
    <t>Pick up the phone within 3 rings</t>
  </si>
  <si>
    <t>Greet “ Good Morning/ Good Afternoon/ Good Evening”</t>
  </si>
  <si>
    <t>Identify your department and yourself- e.g., “ This is ward 3A, SN May speaking”</t>
  </si>
  <si>
    <t>Be of service and offer assistance- “How may I assist you?”</t>
  </si>
  <si>
    <t>End the conversation with “Is there anything else I can assist you with?”</t>
  </si>
  <si>
    <t>Tone of voice (Pleasant)</t>
  </si>
  <si>
    <t>The speed at which you talk (Moderate, can hear all the words in the sentence)</t>
  </si>
  <si>
    <t>Clarity of word spoken (Easy to understand the words)</t>
  </si>
  <si>
    <t xml:space="preserve">Total: </t>
  </si>
  <si>
    <t>%</t>
  </si>
  <si>
    <t>No of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</si>
</sst>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</font>
    <font>
      <sz val="12"/>
      <color rgb="FF000000"/>
      <name val="Arial"/>
      <family val="2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theme="1"/>
      <name val="Arial"/>
    </font>
    <font>
      <sz val="11"/>
      <color theme="1"/>
      <name val="Arial"/>
    </font>
    <font>
      <sz val="12"/>
      <color rgb="FFFF0000"/>
      <name val="Arial"/>
    </font>
    <font>
      <sz val="12"/>
      <color rgb="FF000000"/>
      <name val="Arial"/>
    </font>
    <font>
      <b/>
      <sz val="12"/>
      <color rgb="FF002060"/>
      <name val="Arial"/>
    </font>
    <font>
      <b/>
      <sz val="14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ordia New"/>
    </font>
    <font>
      <b/>
      <sz val="12"/>
      <color theme="1"/>
      <name val="Cordia New"/>
    </font>
    <font>
      <b/>
      <sz val="10"/>
      <color theme="1"/>
      <name val="Cordia New"/>
    </font>
    <font>
      <sz val="12"/>
      <color theme="1"/>
      <name val="Cordia New"/>
    </font>
    <font>
      <sz val="10"/>
      <color theme="1"/>
      <name val="Cordia New"/>
    </font>
    <font>
      <b/>
      <sz val="8"/>
      <color theme="1"/>
      <name val="Cordia New"/>
    </font>
    <font>
      <sz val="12"/>
      <color rgb="FFFF0000"/>
      <name val="Cordia New"/>
    </font>
    <font>
      <sz val="12"/>
      <color rgb="FF000000"/>
      <name val="Cordia New"/>
    </font>
    <font>
      <b/>
      <sz val="12"/>
      <color rgb="FF002060"/>
      <name val="Cordia New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left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hidden="1"/>
    </xf>
    <xf numFmtId="9" fontId="3" fillId="0" borderId="1" xfId="0" applyNumberFormat="1" applyFont="1" applyBorder="1" applyAlignment="1" applyProtection="1">
      <alignment horizontal="center" vertical="center" wrapText="1"/>
      <protection hidden="1"/>
    </xf>
    <xf numFmtId="9" fontId="3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center" vertical="center" wrapText="1" shrinkToFi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vertical="center" wrapText="1"/>
      <protection hidden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4" fillId="0" borderId="5" xfId="0" applyFont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 applyProtection="1">
      <alignment horizontal="left" vertical="center" wrapTex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9" fontId="10" fillId="0" borderId="1" xfId="0" applyNumberFormat="1" applyFont="1" applyBorder="1" applyAlignment="1" applyProtection="1">
      <alignment horizontal="center" vertical="center" wrapText="1"/>
      <protection hidden="1"/>
    </xf>
    <xf numFmtId="9" fontId="10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1" fillId="0" borderId="6" xfId="0" applyFont="1" applyBorder="1" applyAlignment="1">
      <alignment horizontal="center" vertical="top"/>
    </xf>
    <xf numFmtId="0" fontId="20" fillId="0" borderId="6" xfId="0" applyFont="1" applyBorder="1" applyAlignment="1">
      <alignment vertical="top" wrapText="1" readingOrder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top" wrapText="1"/>
    </xf>
    <xf numFmtId="1" fontId="0" fillId="0" borderId="6" xfId="0" applyNumberFormat="1" applyBorder="1" applyAlignment="1">
      <alignment horizontal="center" vertical="top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 wrapText="1" shrinkToFit="1"/>
      <protection locked="0"/>
    </xf>
    <xf numFmtId="0" fontId="22" fillId="0" borderId="1" xfId="0" applyFont="1" applyBorder="1" applyAlignment="1">
      <alignment horizontal="center" vertical="center"/>
    </xf>
    <xf numFmtId="164" fontId="1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1" xfId="0" applyFont="1" applyBorder="1" applyAlignment="1" applyProtection="1">
      <alignment vertical="center" wrapText="1"/>
      <protection hidden="1"/>
    </xf>
    <xf numFmtId="164" fontId="25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0" fontId="23" fillId="0" borderId="1" xfId="0" applyFont="1" applyBorder="1"/>
    <xf numFmtId="0" fontId="23" fillId="0" borderId="1" xfId="0" applyFont="1" applyBorder="1" applyAlignment="1" applyProtection="1">
      <alignment horizontal="left" vertical="center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 wrapText="1" shrinkToFit="1"/>
      <protection locked="0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24" fillId="0" borderId="1" xfId="0" applyFont="1" applyBorder="1" applyAlignment="1" applyProtection="1">
      <alignment horizontal="center" vertical="center" wrapText="1"/>
      <protection locked="0"/>
    </xf>
    <xf numFmtId="9" fontId="26" fillId="0" borderId="1" xfId="0" applyNumberFormat="1" applyFont="1" applyBorder="1" applyAlignment="1" applyProtection="1">
      <alignment horizontal="center" vertical="center" wrapText="1"/>
      <protection hidden="1"/>
    </xf>
    <xf numFmtId="9" fontId="26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 vertical="center" wrapText="1" shrinkToFit="1"/>
      <protection locked="0"/>
    </xf>
    <xf numFmtId="165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 applyProtection="1">
      <alignment vertical="top" wrapText="1"/>
      <protection hidden="1"/>
    </xf>
    <xf numFmtId="0" fontId="10" fillId="0" borderId="1" xfId="0" applyFont="1" applyBorder="1" applyAlignment="1" applyProtection="1">
      <alignment horizontal="center" vertical="top" wrapText="1"/>
      <protection hidden="1"/>
    </xf>
    <xf numFmtId="0" fontId="16" fillId="0" borderId="1" xfId="0" applyFont="1" applyBorder="1" applyAlignment="1" applyProtection="1">
      <alignment horizontal="left" vertical="top" wrapText="1"/>
      <protection hidden="1"/>
    </xf>
    <xf numFmtId="0" fontId="19" fillId="0" borderId="1" xfId="0" applyFont="1" applyBorder="1" applyAlignment="1" applyProtection="1">
      <alignment horizontal="center" vertical="top" wrapText="1"/>
      <protection hidden="1"/>
    </xf>
    <xf numFmtId="0" fontId="12" fillId="0" borderId="1" xfId="0" applyFont="1" applyBorder="1" applyAlignment="1" applyProtection="1">
      <alignment horizontal="center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164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1" xfId="0" applyFont="1" applyFill="1" applyBorder="1" applyAlignment="1" applyProtection="1">
      <alignment horizontal="center" vertical="center" wrapText="1"/>
      <protection hidden="1"/>
    </xf>
    <xf numFmtId="164" fontId="13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13" fillId="2" borderId="3" xfId="0" applyNumberFormat="1" applyFont="1" applyFill="1" applyBorder="1" applyAlignment="1" applyProtection="1">
      <alignment horizontal="center" vertical="center" wrapText="1"/>
      <protection hidden="1"/>
    </xf>
    <xf numFmtId="164" fontId="1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23" fillId="0" borderId="1" xfId="0" applyFont="1" applyBorder="1" applyAlignment="1">
      <alignment horizontal="center"/>
    </xf>
    <xf numFmtId="164" fontId="25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25" fillId="2" borderId="3" xfId="0" applyNumberFormat="1" applyFont="1" applyFill="1" applyBorder="1" applyAlignment="1" applyProtection="1">
      <alignment horizontal="center" vertical="center" wrapText="1"/>
      <protection hidden="1"/>
    </xf>
    <xf numFmtId="164" fontId="25" fillId="2" borderId="4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Compilation!$C$1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Compilation!$B$2:$B$9</c:f>
              <c:strCache>
                <c:ptCount val="8"/>
                <c:pt idx="0">
                  <c:v>Pick up the phone within 3 rings
</c:v>
                </c:pt>
                <c:pt idx="1">
                  <c:v>Greet “ Good Morning/ Good Afternoon/ Good Evening”
</c:v>
                </c:pt>
                <c:pt idx="2">
                  <c:v>Identify your department and yourself- e.g., “ This is ward 3A, SN May speaking”
</c:v>
                </c:pt>
                <c:pt idx="3">
                  <c:v>Be of service and offer assistance- “How may I assist you?”
</c:v>
                </c:pt>
                <c:pt idx="4">
                  <c:v>End the conversation with “Is there anything else I can assist you with?”
</c:v>
                </c:pt>
                <c:pt idx="5">
                  <c:v>Tone of voice (Pleasant)
</c:v>
                </c:pt>
                <c:pt idx="6">
                  <c:v>The speed at which you talk (Moderate, can hear all the words in the sentence)
</c:v>
                </c:pt>
                <c:pt idx="7">
                  <c:v>Clarity of word spoken (Easy to understand the words)
</c:v>
                </c:pt>
              </c:strCache>
            </c:strRef>
          </c:cat>
          <c:val>
            <c:numRef>
              <c:f>Compilation!$C$2:$C$9</c:f>
              <c:numCache>
                <c:formatCode>General</c:formatCode>
                <c:ptCount val="8"/>
                <c:pt idx="0" formatCode="0">
                  <c:v>47</c:v>
                </c:pt>
                <c:pt idx="1">
                  <c:v>57</c:v>
                </c:pt>
                <c:pt idx="2">
                  <c:v>51</c:v>
                </c:pt>
                <c:pt idx="3">
                  <c:v>44</c:v>
                </c:pt>
                <c:pt idx="4">
                  <c:v>37</c:v>
                </c:pt>
                <c:pt idx="5">
                  <c:v>60</c:v>
                </c:pt>
                <c:pt idx="6">
                  <c:v>59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E79-81C0-93F6E328D9B4}"/>
            </c:ext>
          </c:extLst>
        </c:ser>
        <c:ser>
          <c:idx val="1"/>
          <c:order val="1"/>
          <c:tx>
            <c:strRef>
              <c:f>Compilation!$D$1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Compilation!$B$2:$B$9</c:f>
              <c:strCache>
                <c:ptCount val="8"/>
                <c:pt idx="0">
                  <c:v>Pick up the phone within 3 rings
</c:v>
                </c:pt>
                <c:pt idx="1">
                  <c:v>Greet “ Good Morning/ Good Afternoon/ Good Evening”
</c:v>
                </c:pt>
                <c:pt idx="2">
                  <c:v>Identify your department and yourself- e.g., “ This is ward 3A, SN May speaking”
</c:v>
                </c:pt>
                <c:pt idx="3">
                  <c:v>Be of service and offer assistance- “How may I assist you?”
</c:v>
                </c:pt>
                <c:pt idx="4">
                  <c:v>End the conversation with “Is there anything else I can assist you with?”
</c:v>
                </c:pt>
                <c:pt idx="5">
                  <c:v>Tone of voice (Pleasant)
</c:v>
                </c:pt>
                <c:pt idx="6">
                  <c:v>The speed at which you talk (Moderate, can hear all the words in the sentence)
</c:v>
                </c:pt>
                <c:pt idx="7">
                  <c:v>Clarity of word spoken (Easy to understand the words)
</c:v>
                </c:pt>
              </c:strCache>
            </c:strRef>
          </c:cat>
          <c:val>
            <c:numRef>
              <c:f>Compilation!$D$2:$D$9</c:f>
              <c:numCache>
                <c:formatCode>General</c:formatCode>
                <c:ptCount val="8"/>
                <c:pt idx="0">
                  <c:v>87</c:v>
                </c:pt>
                <c:pt idx="1">
                  <c:v>70</c:v>
                </c:pt>
                <c:pt idx="2">
                  <c:v>67</c:v>
                </c:pt>
                <c:pt idx="3">
                  <c:v>63</c:v>
                </c:pt>
                <c:pt idx="4">
                  <c:v>63</c:v>
                </c:pt>
                <c:pt idx="5">
                  <c:v>57</c:v>
                </c:pt>
                <c:pt idx="6">
                  <c:v>73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A-4E79-81C0-93F6E328D9B4}"/>
            </c:ext>
          </c:extLst>
        </c:ser>
        <c:ser>
          <c:idx val="2"/>
          <c:order val="2"/>
          <c:tx>
            <c:strRef>
              <c:f>Compilation!$E$1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Compilation!$B$2:$B$9</c:f>
              <c:strCache>
                <c:ptCount val="8"/>
                <c:pt idx="0">
                  <c:v>Pick up the phone within 3 rings
</c:v>
                </c:pt>
                <c:pt idx="1">
                  <c:v>Greet “ Good Morning/ Good Afternoon/ Good Evening”
</c:v>
                </c:pt>
                <c:pt idx="2">
                  <c:v>Identify your department and yourself- e.g., “ This is ward 3A, SN May speaking”
</c:v>
                </c:pt>
                <c:pt idx="3">
                  <c:v>Be of service and offer assistance- “How may I assist you?”
</c:v>
                </c:pt>
                <c:pt idx="4">
                  <c:v>End the conversation with “Is there anything else I can assist you with?”
</c:v>
                </c:pt>
                <c:pt idx="5">
                  <c:v>Tone of voice (Pleasant)
</c:v>
                </c:pt>
                <c:pt idx="6">
                  <c:v>The speed at which you talk (Moderate, can hear all the words in the sentence)
</c:v>
                </c:pt>
                <c:pt idx="7">
                  <c:v>Clarity of word spoken (Easy to understand the words)
</c:v>
                </c:pt>
              </c:strCache>
            </c:strRef>
          </c:cat>
          <c:val>
            <c:numRef>
              <c:f>Compilation!$E$2:$E$9</c:f>
              <c:numCache>
                <c:formatCode>General</c:formatCode>
                <c:ptCount val="8"/>
                <c:pt idx="0">
                  <c:v>60</c:v>
                </c:pt>
                <c:pt idx="1">
                  <c:v>66</c:v>
                </c:pt>
                <c:pt idx="2">
                  <c:v>63</c:v>
                </c:pt>
                <c:pt idx="3">
                  <c:v>64</c:v>
                </c:pt>
                <c:pt idx="4">
                  <c:v>60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A-4E79-81C0-93F6E328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2413720"/>
        <c:axId val="149762151"/>
      </c:barChart>
      <c:catAx>
        <c:axId val="202241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2151"/>
        <c:crosses val="autoZero"/>
        <c:auto val="1"/>
        <c:lblAlgn val="ctr"/>
        <c:lblOffset val="100"/>
        <c:noMultiLvlLbl val="0"/>
      </c:catAx>
      <c:valAx>
        <c:axId val="149762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1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228600</xdr:rowOff>
    </xdr:from>
    <xdr:to>
      <xdr:col>20</xdr:col>
      <xdr:colOff>333375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0D65C-A19F-4188-A690-0A80ABB4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AAFD-71D6-4151-9B75-53262CAACFCB}">
  <dimension ref="A1:K9"/>
  <sheetViews>
    <sheetView tabSelected="1" topLeftCell="B1" workbookViewId="0">
      <selection activeCell="J12" sqref="J12"/>
    </sheetView>
  </sheetViews>
  <sheetFormatPr defaultRowHeight="14.5" x14ac:dyDescent="0.35"/>
  <cols>
    <col min="1" max="1" width="5.7265625" style="35" customWidth="1"/>
    <col min="2" max="2" width="50" style="34" customWidth="1"/>
    <col min="3" max="11" width="7.7265625" style="36" customWidth="1"/>
  </cols>
  <sheetData>
    <row r="1" spans="1:11" ht="18.5" x14ac:dyDescent="0.35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</row>
    <row r="2" spans="1:11" ht="15.75" customHeight="1" x14ac:dyDescent="0.35">
      <c r="A2" s="40">
        <v>1</v>
      </c>
      <c r="B2" s="41" t="s">
        <v>11</v>
      </c>
      <c r="C2" s="42">
        <v>47</v>
      </c>
      <c r="D2" s="39">
        <v>87</v>
      </c>
      <c r="E2" s="39">
        <v>60</v>
      </c>
      <c r="F2" s="39">
        <v>79</v>
      </c>
      <c r="G2" s="39">
        <v>89</v>
      </c>
      <c r="H2" s="39">
        <v>86</v>
      </c>
      <c r="I2" s="39">
        <v>78</v>
      </c>
      <c r="J2" s="39">
        <v>89.3</v>
      </c>
      <c r="K2" s="39">
        <v>89.8</v>
      </c>
    </row>
    <row r="3" spans="1:11" ht="16.5" customHeight="1" x14ac:dyDescent="0.35">
      <c r="A3" s="40">
        <v>2</v>
      </c>
      <c r="B3" s="41" t="s">
        <v>12</v>
      </c>
      <c r="C3" s="39">
        <v>57</v>
      </c>
      <c r="D3" s="39">
        <v>70</v>
      </c>
      <c r="E3" s="39">
        <v>66</v>
      </c>
      <c r="F3" s="39">
        <v>89</v>
      </c>
      <c r="G3" s="39">
        <v>95</v>
      </c>
      <c r="H3" s="39">
        <v>89.6</v>
      </c>
      <c r="I3" s="39">
        <v>81.7</v>
      </c>
      <c r="J3" s="39">
        <v>88.4</v>
      </c>
      <c r="K3" s="39">
        <v>89.8</v>
      </c>
    </row>
    <row r="4" spans="1:11" ht="30.75" customHeight="1" x14ac:dyDescent="0.35">
      <c r="A4" s="40">
        <v>3</v>
      </c>
      <c r="B4" s="41" t="s">
        <v>13</v>
      </c>
      <c r="C4" s="39">
        <v>51</v>
      </c>
      <c r="D4" s="39">
        <v>67</v>
      </c>
      <c r="E4" s="39">
        <v>63</v>
      </c>
      <c r="F4" s="39">
        <v>89</v>
      </c>
      <c r="G4" s="39">
        <v>93</v>
      </c>
      <c r="H4" s="39">
        <v>89.6</v>
      </c>
      <c r="I4" s="39">
        <v>80.8</v>
      </c>
      <c r="J4" s="39">
        <v>87.6</v>
      </c>
      <c r="K4" s="39">
        <v>87</v>
      </c>
    </row>
    <row r="5" spans="1:11" ht="29.25" customHeight="1" x14ac:dyDescent="0.35">
      <c r="A5" s="40">
        <v>4</v>
      </c>
      <c r="B5" s="41" t="s">
        <v>14</v>
      </c>
      <c r="C5" s="39">
        <v>44</v>
      </c>
      <c r="D5" s="39">
        <v>63</v>
      </c>
      <c r="E5" s="39">
        <v>64</v>
      </c>
      <c r="F5" s="39">
        <v>86</v>
      </c>
      <c r="G5" s="39">
        <v>93</v>
      </c>
      <c r="H5" s="39">
        <v>87.8</v>
      </c>
      <c r="I5" s="39">
        <v>75.599999999999994</v>
      </c>
      <c r="J5" s="39">
        <v>86.7</v>
      </c>
      <c r="K5" s="39">
        <v>87.9</v>
      </c>
    </row>
    <row r="6" spans="1:11" ht="31.5" customHeight="1" x14ac:dyDescent="0.35">
      <c r="A6" s="40">
        <v>5</v>
      </c>
      <c r="B6" s="41" t="s">
        <v>15</v>
      </c>
      <c r="C6" s="39">
        <v>37</v>
      </c>
      <c r="D6" s="39">
        <v>63</v>
      </c>
      <c r="E6" s="39">
        <v>60</v>
      </c>
      <c r="F6" s="39">
        <v>75</v>
      </c>
      <c r="G6" s="39">
        <v>91</v>
      </c>
      <c r="H6" s="39">
        <v>80.900000000000006</v>
      </c>
      <c r="I6" s="39">
        <v>71.3</v>
      </c>
      <c r="J6" s="39">
        <v>86.7</v>
      </c>
      <c r="K6" s="39">
        <v>80.5</v>
      </c>
    </row>
    <row r="7" spans="1:11" ht="15.75" customHeight="1" x14ac:dyDescent="0.35">
      <c r="A7" s="40">
        <v>6</v>
      </c>
      <c r="B7" s="41" t="s">
        <v>16</v>
      </c>
      <c r="C7" s="39">
        <v>60</v>
      </c>
      <c r="D7" s="39">
        <v>57</v>
      </c>
      <c r="E7" s="39">
        <v>64</v>
      </c>
      <c r="F7" s="39">
        <v>94</v>
      </c>
      <c r="G7" s="39">
        <v>98</v>
      </c>
      <c r="H7" s="39">
        <v>90.4</v>
      </c>
      <c r="I7" s="39">
        <v>87.8</v>
      </c>
      <c r="J7" s="39">
        <v>89.3</v>
      </c>
      <c r="K7" s="39">
        <v>91.6</v>
      </c>
    </row>
    <row r="8" spans="1:11" ht="29.25" customHeight="1" x14ac:dyDescent="0.35">
      <c r="A8" s="40">
        <v>7</v>
      </c>
      <c r="B8" s="41" t="s">
        <v>17</v>
      </c>
      <c r="C8" s="39">
        <v>59</v>
      </c>
      <c r="D8" s="39">
        <v>73</v>
      </c>
      <c r="E8" s="39">
        <v>65</v>
      </c>
      <c r="F8" s="39">
        <v>94</v>
      </c>
      <c r="G8" s="39">
        <v>98</v>
      </c>
      <c r="H8" s="39">
        <v>91.3</v>
      </c>
      <c r="I8" s="39">
        <v>87.8</v>
      </c>
      <c r="J8" s="39">
        <v>88.4</v>
      </c>
      <c r="K8" s="39">
        <v>89.8</v>
      </c>
    </row>
    <row r="9" spans="1:11" ht="17.25" customHeight="1" x14ac:dyDescent="0.35">
      <c r="A9" s="40">
        <v>8</v>
      </c>
      <c r="B9" s="41" t="s">
        <v>18</v>
      </c>
      <c r="C9" s="39">
        <v>60</v>
      </c>
      <c r="D9" s="39">
        <v>73</v>
      </c>
      <c r="E9" s="39">
        <v>66</v>
      </c>
      <c r="F9" s="39">
        <v>93</v>
      </c>
      <c r="G9" s="39">
        <v>96</v>
      </c>
      <c r="H9" s="39">
        <v>90.4</v>
      </c>
      <c r="I9" s="39">
        <v>88.6</v>
      </c>
      <c r="J9" s="39">
        <v>88.4</v>
      </c>
      <c r="K9" s="39">
        <v>91.6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157A-95EF-4BD2-8776-DCBA616C5B56}">
  <dimension ref="A2:Z15"/>
  <sheetViews>
    <sheetView workbookViewId="0">
      <pane xSplit="1" ySplit="5" topLeftCell="J9" activePane="bottomRight" state="frozen"/>
      <selection pane="topRight" activeCell="B1" sqref="B1"/>
      <selection pane="bottomLeft" activeCell="A6" sqref="A6"/>
      <selection pane="bottomRight" activeCell="Z11" sqref="Z11"/>
    </sheetView>
  </sheetViews>
  <sheetFormatPr defaultRowHeight="14.5" x14ac:dyDescent="0.35"/>
  <cols>
    <col min="1" max="1" width="15.54296875" customWidth="1"/>
    <col min="2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42" x14ac:dyDescent="0.35">
      <c r="A6" s="27" t="s">
        <v>52</v>
      </c>
      <c r="B6" s="18">
        <v>5</v>
      </c>
      <c r="C6" s="18">
        <v>5</v>
      </c>
      <c r="D6" s="18">
        <v>5</v>
      </c>
      <c r="E6" s="18">
        <v>5</v>
      </c>
      <c r="F6" s="18">
        <v>5</v>
      </c>
      <c r="G6" s="18">
        <v>5</v>
      </c>
      <c r="H6" s="18">
        <v>5</v>
      </c>
      <c r="I6" s="18">
        <v>5</v>
      </c>
      <c r="J6" s="18">
        <v>3</v>
      </c>
      <c r="K6" s="18">
        <v>5</v>
      </c>
      <c r="L6" s="18">
        <v>5</v>
      </c>
      <c r="M6" s="18">
        <v>4</v>
      </c>
      <c r="N6" s="17">
        <v>5</v>
      </c>
      <c r="O6" s="20">
        <v>4</v>
      </c>
      <c r="P6" s="18">
        <v>3</v>
      </c>
      <c r="Q6" s="18">
        <v>4</v>
      </c>
      <c r="R6" s="18">
        <v>2</v>
      </c>
      <c r="S6" s="18">
        <v>2</v>
      </c>
      <c r="T6" s="18">
        <v>0</v>
      </c>
      <c r="U6" s="18">
        <v>5</v>
      </c>
      <c r="V6" s="18">
        <v>5</v>
      </c>
      <c r="W6" s="18">
        <v>5</v>
      </c>
      <c r="X6" s="18">
        <v>5</v>
      </c>
      <c r="Y6" s="17">
        <f t="shared" ref="Y6:Y14" si="0">SUM(B6:X6)</f>
        <v>97</v>
      </c>
      <c r="Z6" s="20">
        <f>Y6/108%</f>
        <v>89.81481481481481</v>
      </c>
    </row>
    <row r="7" spans="1:26" ht="56" x14ac:dyDescent="0.35">
      <c r="A7" s="27" t="s">
        <v>53</v>
      </c>
      <c r="B7" s="18">
        <v>5</v>
      </c>
      <c r="C7" s="18">
        <v>5</v>
      </c>
      <c r="D7" s="18">
        <v>5</v>
      </c>
      <c r="E7" s="18">
        <v>5</v>
      </c>
      <c r="F7" s="18">
        <v>5</v>
      </c>
      <c r="G7" s="18">
        <v>5</v>
      </c>
      <c r="H7" s="18">
        <v>5</v>
      </c>
      <c r="I7" s="18">
        <v>5</v>
      </c>
      <c r="J7" s="18">
        <v>3</v>
      </c>
      <c r="K7" s="18">
        <v>4</v>
      </c>
      <c r="L7" s="18">
        <v>5</v>
      </c>
      <c r="M7" s="18">
        <v>5</v>
      </c>
      <c r="N7" s="18">
        <v>5</v>
      </c>
      <c r="O7" s="18">
        <v>5</v>
      </c>
      <c r="P7" s="18">
        <v>2</v>
      </c>
      <c r="Q7" s="18">
        <v>4</v>
      </c>
      <c r="R7" s="18">
        <v>2</v>
      </c>
      <c r="S7" s="18">
        <v>2</v>
      </c>
      <c r="T7" s="18">
        <v>0</v>
      </c>
      <c r="U7" s="18">
        <v>5</v>
      </c>
      <c r="V7" s="18">
        <v>5</v>
      </c>
      <c r="W7" s="18">
        <v>5</v>
      </c>
      <c r="X7" s="18">
        <v>5</v>
      </c>
      <c r="Y7" s="17">
        <f t="shared" si="0"/>
        <v>97</v>
      </c>
      <c r="Z7" s="20">
        <f t="shared" ref="Z7:Z13" si="1">Y7/108%</f>
        <v>89.81481481481481</v>
      </c>
    </row>
    <row r="8" spans="1:26" ht="84" x14ac:dyDescent="0.35">
      <c r="A8" s="27" t="s">
        <v>54</v>
      </c>
      <c r="B8" s="18">
        <v>5</v>
      </c>
      <c r="C8" s="18">
        <v>5</v>
      </c>
      <c r="D8" s="18">
        <v>5</v>
      </c>
      <c r="E8" s="18">
        <v>5</v>
      </c>
      <c r="F8" s="18">
        <v>5</v>
      </c>
      <c r="G8" s="18">
        <v>5</v>
      </c>
      <c r="H8" s="18">
        <v>5</v>
      </c>
      <c r="I8" s="18">
        <v>5</v>
      </c>
      <c r="J8" s="18">
        <v>3</v>
      </c>
      <c r="K8" s="18">
        <v>4</v>
      </c>
      <c r="L8" s="18">
        <v>5</v>
      </c>
      <c r="M8" s="18">
        <v>5</v>
      </c>
      <c r="N8" s="18">
        <v>5</v>
      </c>
      <c r="O8" s="18">
        <v>4</v>
      </c>
      <c r="P8" s="18">
        <v>1</v>
      </c>
      <c r="Q8" s="18">
        <v>4</v>
      </c>
      <c r="R8" s="18">
        <v>1</v>
      </c>
      <c r="S8" s="18">
        <v>2</v>
      </c>
      <c r="T8" s="18">
        <v>0</v>
      </c>
      <c r="U8" s="18">
        <v>5</v>
      </c>
      <c r="V8" s="18">
        <v>5</v>
      </c>
      <c r="W8" s="18">
        <v>5</v>
      </c>
      <c r="X8" s="18">
        <v>5</v>
      </c>
      <c r="Y8" s="17">
        <f t="shared" si="0"/>
        <v>94</v>
      </c>
      <c r="Z8" s="20">
        <f t="shared" si="1"/>
        <v>87.037037037037038</v>
      </c>
    </row>
    <row r="9" spans="1:26" ht="70" x14ac:dyDescent="0.35">
      <c r="A9" s="27" t="s">
        <v>55</v>
      </c>
      <c r="B9" s="18">
        <v>5</v>
      </c>
      <c r="C9" s="18">
        <v>5</v>
      </c>
      <c r="D9" s="18">
        <v>5</v>
      </c>
      <c r="E9" s="18">
        <v>5</v>
      </c>
      <c r="F9" s="18">
        <v>5</v>
      </c>
      <c r="G9" s="18">
        <v>5</v>
      </c>
      <c r="H9" s="18">
        <v>5</v>
      </c>
      <c r="I9" s="18">
        <v>5</v>
      </c>
      <c r="J9" s="18">
        <v>3</v>
      </c>
      <c r="K9" s="18">
        <v>5</v>
      </c>
      <c r="L9" s="18">
        <v>5</v>
      </c>
      <c r="M9" s="18">
        <v>5</v>
      </c>
      <c r="N9" s="18">
        <v>5</v>
      </c>
      <c r="O9" s="18">
        <v>4</v>
      </c>
      <c r="P9" s="18">
        <v>1</v>
      </c>
      <c r="Q9" s="18">
        <v>4</v>
      </c>
      <c r="R9" s="18">
        <v>1</v>
      </c>
      <c r="S9" s="18">
        <v>2</v>
      </c>
      <c r="T9" s="18">
        <v>0</v>
      </c>
      <c r="U9" s="18">
        <v>5</v>
      </c>
      <c r="V9" s="18">
        <v>5</v>
      </c>
      <c r="W9" s="18">
        <v>5</v>
      </c>
      <c r="X9" s="18">
        <v>5</v>
      </c>
      <c r="Y9" s="17">
        <f t="shared" si="0"/>
        <v>95</v>
      </c>
      <c r="Z9" s="20">
        <f t="shared" si="1"/>
        <v>87.962962962962962</v>
      </c>
    </row>
    <row r="10" spans="1:26" ht="84" x14ac:dyDescent="0.35">
      <c r="A10" s="27" t="s">
        <v>56</v>
      </c>
      <c r="B10" s="18">
        <v>5</v>
      </c>
      <c r="C10" s="18">
        <v>5</v>
      </c>
      <c r="D10" s="28">
        <v>5</v>
      </c>
      <c r="E10" s="28">
        <v>5</v>
      </c>
      <c r="F10" s="18">
        <v>5</v>
      </c>
      <c r="G10" s="29">
        <v>2</v>
      </c>
      <c r="H10" s="29">
        <v>4</v>
      </c>
      <c r="I10" s="29">
        <v>4</v>
      </c>
      <c r="J10" s="29">
        <v>1</v>
      </c>
      <c r="K10" s="29">
        <v>5</v>
      </c>
      <c r="L10" s="29">
        <v>5</v>
      </c>
      <c r="M10" s="29">
        <v>5</v>
      </c>
      <c r="N10" s="29">
        <v>5</v>
      </c>
      <c r="O10" s="29">
        <v>5</v>
      </c>
      <c r="P10" s="29">
        <v>1</v>
      </c>
      <c r="Q10" s="29">
        <v>3</v>
      </c>
      <c r="R10" s="29">
        <v>0</v>
      </c>
      <c r="S10" s="29">
        <v>2</v>
      </c>
      <c r="T10" s="29">
        <v>0</v>
      </c>
      <c r="U10" s="18">
        <v>5</v>
      </c>
      <c r="V10" s="18">
        <v>5</v>
      </c>
      <c r="W10" s="18">
        <v>5</v>
      </c>
      <c r="X10" s="18">
        <v>5</v>
      </c>
      <c r="Y10" s="17">
        <f t="shared" si="0"/>
        <v>87</v>
      </c>
      <c r="Z10" s="20">
        <f t="shared" si="1"/>
        <v>80.555555555555557</v>
      </c>
    </row>
    <row r="11" spans="1:26" ht="28" x14ac:dyDescent="0.35">
      <c r="A11" s="27" t="s">
        <v>57</v>
      </c>
      <c r="B11" s="18">
        <v>5</v>
      </c>
      <c r="C11" s="18">
        <v>5</v>
      </c>
      <c r="D11" s="18">
        <v>5</v>
      </c>
      <c r="E11" s="18">
        <v>5</v>
      </c>
      <c r="F11" s="18">
        <v>5</v>
      </c>
      <c r="G11" s="18">
        <v>5</v>
      </c>
      <c r="H11" s="18">
        <v>5</v>
      </c>
      <c r="I11" s="18">
        <v>5</v>
      </c>
      <c r="J11" s="18">
        <v>3</v>
      </c>
      <c r="K11" s="18">
        <v>5</v>
      </c>
      <c r="L11" s="18">
        <v>5</v>
      </c>
      <c r="M11" s="18">
        <v>5</v>
      </c>
      <c r="N11" s="18">
        <v>5</v>
      </c>
      <c r="O11" s="18">
        <v>5</v>
      </c>
      <c r="P11" s="18">
        <v>3</v>
      </c>
      <c r="Q11" s="18">
        <v>4</v>
      </c>
      <c r="R11" s="18">
        <v>2</v>
      </c>
      <c r="S11" s="18">
        <v>2</v>
      </c>
      <c r="T11" s="18">
        <v>0</v>
      </c>
      <c r="U11" s="18">
        <v>5</v>
      </c>
      <c r="V11" s="18">
        <v>5</v>
      </c>
      <c r="W11" s="18">
        <v>5</v>
      </c>
      <c r="X11" s="18">
        <v>5</v>
      </c>
      <c r="Y11" s="17">
        <f t="shared" si="0"/>
        <v>99</v>
      </c>
      <c r="Z11" s="20">
        <f t="shared" si="1"/>
        <v>91.666666666666657</v>
      </c>
    </row>
    <row r="12" spans="1:26" ht="84" x14ac:dyDescent="0.35">
      <c r="A12" s="27" t="s">
        <v>58</v>
      </c>
      <c r="B12" s="18">
        <v>5</v>
      </c>
      <c r="C12" s="18">
        <v>5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5</v>
      </c>
      <c r="J12" s="18">
        <v>3</v>
      </c>
      <c r="K12" s="18">
        <v>5</v>
      </c>
      <c r="L12" s="18">
        <v>5</v>
      </c>
      <c r="M12" s="18">
        <v>5</v>
      </c>
      <c r="N12" s="18">
        <v>4</v>
      </c>
      <c r="O12" s="18">
        <v>4</v>
      </c>
      <c r="P12" s="18">
        <v>3</v>
      </c>
      <c r="Q12" s="18">
        <v>4</v>
      </c>
      <c r="R12" s="18">
        <v>2</v>
      </c>
      <c r="S12" s="18">
        <v>2</v>
      </c>
      <c r="T12" s="18">
        <v>0</v>
      </c>
      <c r="U12" s="18">
        <v>5</v>
      </c>
      <c r="V12" s="18">
        <v>5</v>
      </c>
      <c r="W12" s="18">
        <v>5</v>
      </c>
      <c r="X12" s="18">
        <v>5</v>
      </c>
      <c r="Y12" s="17">
        <f t="shared" si="0"/>
        <v>97</v>
      </c>
      <c r="Z12" s="20">
        <f t="shared" si="1"/>
        <v>89.81481481481481</v>
      </c>
    </row>
    <row r="13" spans="1:26" ht="56" x14ac:dyDescent="0.35">
      <c r="A13" s="27" t="s">
        <v>59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18">
        <v>5</v>
      </c>
      <c r="H13" s="18">
        <v>5</v>
      </c>
      <c r="I13" s="18">
        <v>5</v>
      </c>
      <c r="J13" s="18">
        <v>3</v>
      </c>
      <c r="K13" s="18">
        <v>5</v>
      </c>
      <c r="L13" s="18">
        <v>5</v>
      </c>
      <c r="M13" s="18">
        <v>5</v>
      </c>
      <c r="N13" s="18">
        <v>5</v>
      </c>
      <c r="O13" s="18">
        <v>5</v>
      </c>
      <c r="P13" s="18">
        <v>3</v>
      </c>
      <c r="Q13" s="18">
        <v>4</v>
      </c>
      <c r="R13" s="18">
        <v>2</v>
      </c>
      <c r="S13" s="18">
        <v>2</v>
      </c>
      <c r="T13" s="18">
        <v>0</v>
      </c>
      <c r="U13" s="18">
        <v>5</v>
      </c>
      <c r="V13" s="18">
        <v>5</v>
      </c>
      <c r="W13" s="18">
        <v>5</v>
      </c>
      <c r="X13" s="18">
        <v>5</v>
      </c>
      <c r="Y13" s="17">
        <f t="shared" si="0"/>
        <v>99</v>
      </c>
      <c r="Z13" s="20">
        <f t="shared" si="1"/>
        <v>91.666666666666657</v>
      </c>
    </row>
    <row r="14" spans="1:26" ht="15.5" x14ac:dyDescent="0.35">
      <c r="A14" s="30" t="s">
        <v>60</v>
      </c>
      <c r="B14" s="22">
        <f t="shared" ref="B14:X14" si="2">SUM(B6:B13)</f>
        <v>40</v>
      </c>
      <c r="C14" s="22">
        <f t="shared" si="2"/>
        <v>40</v>
      </c>
      <c r="D14" s="22">
        <f t="shared" si="2"/>
        <v>40</v>
      </c>
      <c r="E14" s="22">
        <f t="shared" si="2"/>
        <v>40</v>
      </c>
      <c r="F14" s="22">
        <f t="shared" si="2"/>
        <v>40</v>
      </c>
      <c r="G14" s="22">
        <f t="shared" si="2"/>
        <v>37</v>
      </c>
      <c r="H14" s="22">
        <f t="shared" si="2"/>
        <v>39</v>
      </c>
      <c r="I14" s="22">
        <f t="shared" si="2"/>
        <v>39</v>
      </c>
      <c r="J14" s="22">
        <f t="shared" si="2"/>
        <v>22</v>
      </c>
      <c r="K14" s="22">
        <f t="shared" si="2"/>
        <v>38</v>
      </c>
      <c r="L14" s="22">
        <f t="shared" si="2"/>
        <v>40</v>
      </c>
      <c r="M14" s="22">
        <f t="shared" si="2"/>
        <v>39</v>
      </c>
      <c r="N14" s="22">
        <f t="shared" si="2"/>
        <v>39</v>
      </c>
      <c r="O14" s="22">
        <f t="shared" si="2"/>
        <v>36</v>
      </c>
      <c r="P14" s="22">
        <f t="shared" si="2"/>
        <v>17</v>
      </c>
      <c r="Q14" s="22">
        <f t="shared" si="2"/>
        <v>31</v>
      </c>
      <c r="R14" s="22">
        <f t="shared" si="2"/>
        <v>12</v>
      </c>
      <c r="S14" s="22">
        <f t="shared" si="2"/>
        <v>16</v>
      </c>
      <c r="T14" s="22">
        <f t="shared" si="2"/>
        <v>0</v>
      </c>
      <c r="U14" s="22">
        <f t="shared" si="2"/>
        <v>40</v>
      </c>
      <c r="V14" s="22">
        <f t="shared" si="2"/>
        <v>40</v>
      </c>
      <c r="W14" s="22">
        <f t="shared" si="2"/>
        <v>40</v>
      </c>
      <c r="X14" s="22">
        <f t="shared" si="2"/>
        <v>40</v>
      </c>
      <c r="Y14" s="17">
        <f t="shared" si="0"/>
        <v>765</v>
      </c>
      <c r="Z14" s="12"/>
    </row>
    <row r="15" spans="1:26" ht="15.5" x14ac:dyDescent="0.35">
      <c r="A15" s="31" t="s">
        <v>61</v>
      </c>
      <c r="B15" s="32">
        <f t="shared" ref="B15:X15" si="3">B14/40</f>
        <v>1</v>
      </c>
      <c r="C15" s="32">
        <f t="shared" si="3"/>
        <v>1</v>
      </c>
      <c r="D15" s="32">
        <f t="shared" si="3"/>
        <v>1</v>
      </c>
      <c r="E15" s="32">
        <f t="shared" si="3"/>
        <v>1</v>
      </c>
      <c r="F15" s="32">
        <f t="shared" si="3"/>
        <v>1</v>
      </c>
      <c r="G15" s="32">
        <f t="shared" si="3"/>
        <v>0.92500000000000004</v>
      </c>
      <c r="H15" s="32">
        <f t="shared" si="3"/>
        <v>0.97499999999999998</v>
      </c>
      <c r="I15" s="32">
        <f t="shared" si="3"/>
        <v>0.97499999999999998</v>
      </c>
      <c r="J15" s="32">
        <f t="shared" si="3"/>
        <v>0.55000000000000004</v>
      </c>
      <c r="K15" s="32">
        <f t="shared" si="3"/>
        <v>0.95</v>
      </c>
      <c r="L15" s="32">
        <f t="shared" si="3"/>
        <v>1</v>
      </c>
      <c r="M15" s="32">
        <f t="shared" si="3"/>
        <v>0.97499999999999998</v>
      </c>
      <c r="N15" s="32">
        <f t="shared" si="3"/>
        <v>0.97499999999999998</v>
      </c>
      <c r="O15" s="32">
        <f t="shared" si="3"/>
        <v>0.9</v>
      </c>
      <c r="P15" s="32">
        <f t="shared" si="3"/>
        <v>0.42499999999999999</v>
      </c>
      <c r="Q15" s="32">
        <f t="shared" si="3"/>
        <v>0.77500000000000002</v>
      </c>
      <c r="R15" s="32">
        <f t="shared" si="3"/>
        <v>0.3</v>
      </c>
      <c r="S15" s="32">
        <f t="shared" si="3"/>
        <v>0.4</v>
      </c>
      <c r="T15" s="32">
        <f t="shared" si="3"/>
        <v>0</v>
      </c>
      <c r="U15" s="32">
        <f t="shared" si="3"/>
        <v>1</v>
      </c>
      <c r="V15" s="32">
        <f t="shared" si="3"/>
        <v>1</v>
      </c>
      <c r="W15" s="32">
        <f t="shared" si="3"/>
        <v>1</v>
      </c>
      <c r="X15" s="32">
        <f t="shared" si="3"/>
        <v>1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A86F-4D8D-4E88-B86D-49C728BB1CD1}">
  <dimension ref="A2:Z15"/>
  <sheetViews>
    <sheetView workbookViewId="0">
      <pane xSplit="1" ySplit="5" topLeftCell="M10" activePane="bottomRight" state="frozen"/>
      <selection pane="topRight" activeCell="B1" sqref="B1"/>
      <selection pane="bottomLeft" activeCell="A6" sqref="A6"/>
      <selection pane="bottomRight" activeCell="Z9" sqref="Z9"/>
    </sheetView>
  </sheetViews>
  <sheetFormatPr defaultRowHeight="14.5" x14ac:dyDescent="0.35"/>
  <cols>
    <col min="1" max="1" width="15.54296875" customWidth="1"/>
    <col min="10" max="10" width="10.81640625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1" t="s">
        <v>24</v>
      </c>
      <c r="B3" s="77"/>
      <c r="C3" s="78"/>
      <c r="D3" s="78"/>
      <c r="E3" s="78"/>
      <c r="F3" s="79"/>
      <c r="G3" s="77"/>
      <c r="H3" s="78"/>
      <c r="I3" s="78"/>
      <c r="J3" s="79"/>
      <c r="K3" s="77"/>
      <c r="L3" s="78"/>
      <c r="M3" s="78"/>
      <c r="N3" s="78"/>
      <c r="O3" s="79"/>
      <c r="P3" s="77"/>
      <c r="Q3" s="78"/>
      <c r="R3" s="78"/>
      <c r="S3" s="78"/>
      <c r="T3" s="79"/>
      <c r="U3" s="77"/>
      <c r="V3" s="78"/>
      <c r="W3" s="78"/>
      <c r="X3" s="79"/>
      <c r="Y3" s="75" t="s">
        <v>25</v>
      </c>
      <c r="Z3" s="75"/>
    </row>
    <row r="4" spans="1:26" ht="37.5" x14ac:dyDescent="0.35">
      <c r="A4" s="2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15" t="s">
        <v>49</v>
      </c>
      <c r="Z4" s="16" t="s">
        <v>50</v>
      </c>
    </row>
    <row r="5" spans="1:26" ht="15.5" x14ac:dyDescent="0.35">
      <c r="A5" s="2"/>
      <c r="B5" s="11" t="s">
        <v>51</v>
      </c>
      <c r="C5" s="11" t="s">
        <v>51</v>
      </c>
      <c r="D5" s="11" t="s">
        <v>51</v>
      </c>
      <c r="E5" s="11" t="s">
        <v>51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11" t="s">
        <v>51</v>
      </c>
      <c r="M5" s="11" t="s">
        <v>51</v>
      </c>
      <c r="N5" s="11" t="s">
        <v>51</v>
      </c>
      <c r="O5" s="11" t="s">
        <v>51</v>
      </c>
      <c r="P5" s="11" t="s">
        <v>51</v>
      </c>
      <c r="Q5" s="11" t="s">
        <v>51</v>
      </c>
      <c r="R5" s="11" t="s">
        <v>51</v>
      </c>
      <c r="S5" s="11" t="s">
        <v>51</v>
      </c>
      <c r="T5" s="11" t="s">
        <v>51</v>
      </c>
      <c r="U5" s="11" t="s">
        <v>51</v>
      </c>
      <c r="V5" s="11" t="s">
        <v>51</v>
      </c>
      <c r="W5" s="11" t="s">
        <v>51</v>
      </c>
      <c r="X5" s="11" t="s">
        <v>51</v>
      </c>
      <c r="Y5" s="2"/>
      <c r="Z5" s="12"/>
    </row>
    <row r="6" spans="1:26" ht="42" x14ac:dyDescent="0.35">
      <c r="A6" s="4" t="s">
        <v>52</v>
      </c>
      <c r="B6" s="5">
        <v>1</v>
      </c>
      <c r="C6" s="5">
        <v>1</v>
      </c>
      <c r="D6" s="5">
        <v>2</v>
      </c>
      <c r="E6" s="5">
        <v>1</v>
      </c>
      <c r="F6" s="5">
        <v>1</v>
      </c>
      <c r="G6" s="5">
        <v>5</v>
      </c>
      <c r="H6" s="5">
        <v>5</v>
      </c>
      <c r="I6" s="5">
        <v>5</v>
      </c>
      <c r="J6" s="5">
        <v>5</v>
      </c>
      <c r="K6" s="18">
        <v>5</v>
      </c>
      <c r="L6" s="18">
        <v>0</v>
      </c>
      <c r="M6" s="18">
        <v>3</v>
      </c>
      <c r="N6" s="17">
        <v>5</v>
      </c>
      <c r="O6" s="20">
        <v>5</v>
      </c>
      <c r="P6" s="5">
        <v>1</v>
      </c>
      <c r="Q6" s="5">
        <v>1</v>
      </c>
      <c r="R6" s="5">
        <v>0</v>
      </c>
      <c r="S6" s="5">
        <v>1</v>
      </c>
      <c r="T6" s="5">
        <v>1</v>
      </c>
      <c r="U6" s="5">
        <v>2</v>
      </c>
      <c r="V6" s="5">
        <v>0</v>
      </c>
      <c r="W6" s="5">
        <v>2</v>
      </c>
      <c r="X6" s="18">
        <v>2</v>
      </c>
      <c r="Y6" s="6">
        <f t="shared" ref="Y6:Y14" si="0">SUM(B6:X6)</f>
        <v>54</v>
      </c>
      <c r="Z6" s="13">
        <f t="shared" ref="Z6:Z13" si="1">Y6/115%</f>
        <v>46.956521739130437</v>
      </c>
    </row>
    <row r="7" spans="1:26" ht="56" x14ac:dyDescent="0.35">
      <c r="A7" s="4" t="s">
        <v>53</v>
      </c>
      <c r="B7" s="5">
        <v>1</v>
      </c>
      <c r="C7" s="5">
        <v>1</v>
      </c>
      <c r="D7" s="5">
        <v>2</v>
      </c>
      <c r="E7" s="5">
        <v>0</v>
      </c>
      <c r="F7" s="5">
        <v>1</v>
      </c>
      <c r="G7" s="5">
        <v>5</v>
      </c>
      <c r="H7" s="5">
        <v>5</v>
      </c>
      <c r="I7" s="5">
        <v>5</v>
      </c>
      <c r="J7" s="5">
        <v>5</v>
      </c>
      <c r="K7" s="5">
        <v>4</v>
      </c>
      <c r="L7" s="5">
        <v>5</v>
      </c>
      <c r="M7" s="5">
        <v>5</v>
      </c>
      <c r="N7" s="5">
        <v>5</v>
      </c>
      <c r="O7" s="5">
        <v>5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18">
        <v>1</v>
      </c>
      <c r="Y7" s="6">
        <f t="shared" si="0"/>
        <v>66</v>
      </c>
      <c r="Z7" s="13">
        <f t="shared" si="1"/>
        <v>57.391304347826093</v>
      </c>
    </row>
    <row r="8" spans="1:26" ht="84" x14ac:dyDescent="0.35">
      <c r="A8" s="4" t="s">
        <v>54</v>
      </c>
      <c r="B8" s="5">
        <v>0</v>
      </c>
      <c r="C8" s="5">
        <v>0</v>
      </c>
      <c r="D8" s="5">
        <v>2</v>
      </c>
      <c r="E8" s="5">
        <v>1</v>
      </c>
      <c r="F8" s="5">
        <v>1</v>
      </c>
      <c r="G8" s="5">
        <v>5</v>
      </c>
      <c r="H8" s="5">
        <v>5</v>
      </c>
      <c r="I8" s="5">
        <v>5</v>
      </c>
      <c r="J8" s="5">
        <v>5</v>
      </c>
      <c r="K8" s="5">
        <v>4</v>
      </c>
      <c r="L8" s="5">
        <v>3</v>
      </c>
      <c r="M8" s="5">
        <v>5</v>
      </c>
      <c r="N8" s="18">
        <v>3</v>
      </c>
      <c r="O8" s="18">
        <v>4</v>
      </c>
      <c r="P8" s="5">
        <v>2</v>
      </c>
      <c r="Q8" s="5">
        <v>2</v>
      </c>
      <c r="R8" s="5">
        <v>2</v>
      </c>
      <c r="S8" s="5">
        <v>2</v>
      </c>
      <c r="T8" s="5">
        <v>2</v>
      </c>
      <c r="U8" s="5">
        <v>0</v>
      </c>
      <c r="V8" s="5">
        <v>2</v>
      </c>
      <c r="W8" s="5">
        <v>2</v>
      </c>
      <c r="X8" s="18">
        <v>2</v>
      </c>
      <c r="Y8" s="6">
        <f t="shared" si="0"/>
        <v>59</v>
      </c>
      <c r="Z8" s="13">
        <f t="shared" si="1"/>
        <v>51.304347826086961</v>
      </c>
    </row>
    <row r="9" spans="1:26" ht="70" x14ac:dyDescent="0.35">
      <c r="A9" s="4" t="s">
        <v>55</v>
      </c>
      <c r="B9" s="5">
        <v>0</v>
      </c>
      <c r="C9" s="5">
        <v>0</v>
      </c>
      <c r="D9" s="5">
        <v>1</v>
      </c>
      <c r="E9" s="5">
        <v>0</v>
      </c>
      <c r="F9" s="5">
        <v>1</v>
      </c>
      <c r="G9" s="5">
        <v>5</v>
      </c>
      <c r="H9" s="5">
        <v>5</v>
      </c>
      <c r="I9" s="5">
        <v>5</v>
      </c>
      <c r="J9" s="5">
        <v>5</v>
      </c>
      <c r="K9" s="5">
        <v>3</v>
      </c>
      <c r="L9" s="5">
        <v>1</v>
      </c>
      <c r="M9" s="5">
        <v>4</v>
      </c>
      <c r="N9" s="18">
        <v>5</v>
      </c>
      <c r="O9" s="18">
        <v>5</v>
      </c>
      <c r="P9" s="5">
        <v>2</v>
      </c>
      <c r="Q9" s="5">
        <v>2</v>
      </c>
      <c r="R9" s="5">
        <v>1</v>
      </c>
      <c r="S9" s="5">
        <v>2</v>
      </c>
      <c r="T9" s="5">
        <v>2</v>
      </c>
      <c r="U9" s="5">
        <v>0</v>
      </c>
      <c r="V9" s="5">
        <v>1</v>
      </c>
      <c r="W9" s="5">
        <v>1</v>
      </c>
      <c r="X9" s="18">
        <v>0</v>
      </c>
      <c r="Y9" s="6">
        <f t="shared" si="0"/>
        <v>51</v>
      </c>
      <c r="Z9" s="13">
        <f t="shared" si="1"/>
        <v>44.347826086956523</v>
      </c>
    </row>
    <row r="10" spans="1:26" ht="84" x14ac:dyDescent="0.35">
      <c r="A10" s="4" t="s">
        <v>56</v>
      </c>
      <c r="B10" s="5">
        <v>0</v>
      </c>
      <c r="C10" s="5">
        <v>1</v>
      </c>
      <c r="D10" s="7">
        <v>1</v>
      </c>
      <c r="E10" s="7">
        <v>0</v>
      </c>
      <c r="F10" s="5">
        <v>1</v>
      </c>
      <c r="G10" s="19">
        <v>5</v>
      </c>
      <c r="H10" s="19">
        <v>5</v>
      </c>
      <c r="I10" s="19">
        <v>5</v>
      </c>
      <c r="J10" s="19">
        <v>5</v>
      </c>
      <c r="K10" s="19">
        <v>0</v>
      </c>
      <c r="L10" s="19">
        <v>0</v>
      </c>
      <c r="M10" s="19">
        <v>2</v>
      </c>
      <c r="N10" s="19">
        <v>4</v>
      </c>
      <c r="O10" s="19">
        <v>3</v>
      </c>
      <c r="P10" s="19">
        <v>0</v>
      </c>
      <c r="Q10" s="19">
        <v>1</v>
      </c>
      <c r="R10" s="19">
        <v>0</v>
      </c>
      <c r="S10" s="19">
        <v>1</v>
      </c>
      <c r="T10" s="19">
        <v>1</v>
      </c>
      <c r="U10" s="5">
        <v>2</v>
      </c>
      <c r="V10" s="5">
        <v>2</v>
      </c>
      <c r="W10" s="5">
        <v>2</v>
      </c>
      <c r="X10" s="18">
        <v>2</v>
      </c>
      <c r="Y10" s="6">
        <f t="shared" si="0"/>
        <v>43</v>
      </c>
      <c r="Z10" s="13">
        <f t="shared" si="1"/>
        <v>37.391304347826093</v>
      </c>
    </row>
    <row r="11" spans="1:26" ht="28" x14ac:dyDescent="0.35">
      <c r="A11" s="4" t="s">
        <v>57</v>
      </c>
      <c r="B11" s="5">
        <v>2</v>
      </c>
      <c r="C11" s="5">
        <v>1</v>
      </c>
      <c r="D11" s="5">
        <v>2</v>
      </c>
      <c r="E11" s="5">
        <v>1</v>
      </c>
      <c r="F11" s="5">
        <v>1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  <c r="N11" s="5">
        <v>5</v>
      </c>
      <c r="O11" s="5">
        <v>5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18">
        <v>2</v>
      </c>
      <c r="Y11" s="6">
        <f t="shared" si="0"/>
        <v>70</v>
      </c>
      <c r="Z11" s="13">
        <f t="shared" si="1"/>
        <v>60.869565217391312</v>
      </c>
    </row>
    <row r="12" spans="1:26" ht="84" x14ac:dyDescent="0.35">
      <c r="A12" s="4" t="s">
        <v>58</v>
      </c>
      <c r="B12" s="5">
        <v>2</v>
      </c>
      <c r="C12" s="5">
        <v>1</v>
      </c>
      <c r="D12" s="5">
        <v>2</v>
      </c>
      <c r="E12" s="5">
        <v>1</v>
      </c>
      <c r="F12" s="5">
        <v>1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4</v>
      </c>
      <c r="O12" s="5">
        <v>5</v>
      </c>
      <c r="P12" s="5">
        <v>2</v>
      </c>
      <c r="Q12" s="5">
        <v>1</v>
      </c>
      <c r="R12" s="5">
        <v>2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18">
        <v>2</v>
      </c>
      <c r="Y12" s="6">
        <f t="shared" si="0"/>
        <v>68</v>
      </c>
      <c r="Z12" s="13">
        <f t="shared" si="1"/>
        <v>59.130434782608702</v>
      </c>
    </row>
    <row r="13" spans="1:26" ht="56" x14ac:dyDescent="0.35">
      <c r="A13" s="4" t="s">
        <v>59</v>
      </c>
      <c r="B13" s="5">
        <v>2</v>
      </c>
      <c r="C13" s="5">
        <v>1</v>
      </c>
      <c r="D13" s="5">
        <v>2</v>
      </c>
      <c r="E13" s="5">
        <v>1</v>
      </c>
      <c r="F13" s="5">
        <v>1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2</v>
      </c>
      <c r="Q13" s="5">
        <v>1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18">
        <v>2</v>
      </c>
      <c r="Y13" s="6">
        <f t="shared" si="0"/>
        <v>69</v>
      </c>
      <c r="Z13" s="13">
        <f t="shared" si="1"/>
        <v>60.000000000000007</v>
      </c>
    </row>
    <row r="14" spans="1:26" ht="15.5" x14ac:dyDescent="0.35">
      <c r="A14" s="8" t="s">
        <v>60</v>
      </c>
      <c r="B14" s="2">
        <f t="shared" ref="B14:X14" si="2">SUM(B6:B13)</f>
        <v>8</v>
      </c>
      <c r="C14" s="2">
        <f t="shared" si="2"/>
        <v>6</v>
      </c>
      <c r="D14" s="2">
        <f t="shared" si="2"/>
        <v>14</v>
      </c>
      <c r="E14" s="2">
        <f t="shared" si="2"/>
        <v>5</v>
      </c>
      <c r="F14" s="2">
        <f t="shared" si="2"/>
        <v>8</v>
      </c>
      <c r="G14" s="2">
        <f t="shared" si="2"/>
        <v>40</v>
      </c>
      <c r="H14" s="2">
        <f t="shared" si="2"/>
        <v>40</v>
      </c>
      <c r="I14" s="2">
        <f t="shared" si="2"/>
        <v>40</v>
      </c>
      <c r="J14" s="2">
        <f t="shared" si="2"/>
        <v>40</v>
      </c>
      <c r="K14" s="2">
        <f t="shared" si="2"/>
        <v>31</v>
      </c>
      <c r="L14" s="2">
        <f t="shared" si="2"/>
        <v>24</v>
      </c>
      <c r="M14" s="2">
        <f t="shared" si="2"/>
        <v>34</v>
      </c>
      <c r="N14" s="2">
        <f t="shared" si="2"/>
        <v>36</v>
      </c>
      <c r="O14" s="2">
        <f t="shared" si="2"/>
        <v>37</v>
      </c>
      <c r="P14" s="2">
        <f t="shared" si="2"/>
        <v>13</v>
      </c>
      <c r="Q14" s="2">
        <f t="shared" si="2"/>
        <v>12</v>
      </c>
      <c r="R14" s="2">
        <f t="shared" si="2"/>
        <v>11</v>
      </c>
      <c r="S14" s="2">
        <f t="shared" si="2"/>
        <v>14</v>
      </c>
      <c r="T14" s="2">
        <f t="shared" si="2"/>
        <v>14</v>
      </c>
      <c r="U14" s="2">
        <f t="shared" si="2"/>
        <v>12</v>
      </c>
      <c r="V14" s="2">
        <f t="shared" si="2"/>
        <v>13</v>
      </c>
      <c r="W14" s="2">
        <f t="shared" si="2"/>
        <v>15</v>
      </c>
      <c r="X14" s="2">
        <f t="shared" si="2"/>
        <v>13</v>
      </c>
      <c r="Y14" s="6">
        <f t="shared" si="0"/>
        <v>480</v>
      </c>
      <c r="Z14" s="12"/>
    </row>
    <row r="15" spans="1:26" ht="15.5" x14ac:dyDescent="0.35">
      <c r="A15" s="14" t="s">
        <v>61</v>
      </c>
      <c r="B15" s="9">
        <f t="shared" ref="B15:X15" si="3">B14/40</f>
        <v>0.2</v>
      </c>
      <c r="C15" s="9">
        <f t="shared" si="3"/>
        <v>0.15</v>
      </c>
      <c r="D15" s="9">
        <f t="shared" si="3"/>
        <v>0.35</v>
      </c>
      <c r="E15" s="9">
        <f t="shared" si="3"/>
        <v>0.125</v>
      </c>
      <c r="F15" s="9">
        <f t="shared" si="3"/>
        <v>0.2</v>
      </c>
      <c r="G15" s="9">
        <f t="shared" si="3"/>
        <v>1</v>
      </c>
      <c r="H15" s="9">
        <f t="shared" si="3"/>
        <v>1</v>
      </c>
      <c r="I15" s="9">
        <f t="shared" si="3"/>
        <v>1</v>
      </c>
      <c r="J15" s="9">
        <f t="shared" si="3"/>
        <v>1</v>
      </c>
      <c r="K15" s="9">
        <f t="shared" si="3"/>
        <v>0.77500000000000002</v>
      </c>
      <c r="L15" s="9">
        <f t="shared" si="3"/>
        <v>0.6</v>
      </c>
      <c r="M15" s="9">
        <f t="shared" si="3"/>
        <v>0.85</v>
      </c>
      <c r="N15" s="9">
        <f t="shared" si="3"/>
        <v>0.9</v>
      </c>
      <c r="O15" s="9">
        <f t="shared" si="3"/>
        <v>0.92500000000000004</v>
      </c>
      <c r="P15" s="9">
        <f t="shared" si="3"/>
        <v>0.32500000000000001</v>
      </c>
      <c r="Q15" s="9">
        <f t="shared" si="3"/>
        <v>0.3</v>
      </c>
      <c r="R15" s="9">
        <f t="shared" si="3"/>
        <v>0.27500000000000002</v>
      </c>
      <c r="S15" s="9">
        <f t="shared" si="3"/>
        <v>0.35</v>
      </c>
      <c r="T15" s="9">
        <f t="shared" si="3"/>
        <v>0.35</v>
      </c>
      <c r="U15" s="9">
        <f t="shared" si="3"/>
        <v>0.3</v>
      </c>
      <c r="V15" s="9">
        <f t="shared" si="3"/>
        <v>0.32500000000000001</v>
      </c>
      <c r="W15" s="9">
        <f t="shared" si="3"/>
        <v>0.375</v>
      </c>
      <c r="X15" s="9">
        <f t="shared" si="3"/>
        <v>0.32500000000000001</v>
      </c>
      <c r="Y15" s="10"/>
      <c r="Z15" s="12"/>
    </row>
  </sheetData>
  <mergeCells count="11">
    <mergeCell ref="Y3:Z3"/>
    <mergeCell ref="B2:F2"/>
    <mergeCell ref="G2:J2"/>
    <mergeCell ref="K2:O2"/>
    <mergeCell ref="P2:T2"/>
    <mergeCell ref="U2:X2"/>
    <mergeCell ref="P3:T3"/>
    <mergeCell ref="U3:X3"/>
    <mergeCell ref="K3:O3"/>
    <mergeCell ref="G3:J3"/>
    <mergeCell ref="B3:F3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0766-28E2-4843-9EFC-ABAFAEAFE9BF}">
  <dimension ref="A2:Z15"/>
  <sheetViews>
    <sheetView workbookViewId="0">
      <pane xSplit="1" ySplit="5" topLeftCell="X9" activePane="bottomRight" state="frozen"/>
      <selection pane="topRight" activeCell="B1" sqref="B1"/>
      <selection pane="bottomLeft" activeCell="A6" sqref="A6"/>
      <selection pane="bottomRight" activeCell="Z8" sqref="Z8"/>
    </sheetView>
  </sheetViews>
  <sheetFormatPr defaultRowHeight="14.5" x14ac:dyDescent="0.35"/>
  <cols>
    <col min="1" max="1" width="15.54296875" customWidth="1"/>
    <col min="2" max="4" width="9.1796875" bestFit="1" customWidth="1"/>
    <col min="5" max="5" width="8.81640625" customWidth="1"/>
    <col min="6" max="6" width="9.1796875" customWidth="1"/>
    <col min="7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6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42" x14ac:dyDescent="0.35">
      <c r="A6" s="27" t="s">
        <v>52</v>
      </c>
      <c r="B6" s="18">
        <v>1</v>
      </c>
      <c r="C6" s="18">
        <v>1</v>
      </c>
      <c r="D6" s="18">
        <v>1</v>
      </c>
      <c r="E6" s="18">
        <v>0</v>
      </c>
      <c r="F6" s="18">
        <v>0</v>
      </c>
      <c r="G6" s="18">
        <v>5</v>
      </c>
      <c r="H6" s="18">
        <v>3</v>
      </c>
      <c r="I6" s="18">
        <v>2</v>
      </c>
      <c r="J6" s="18">
        <v>5</v>
      </c>
      <c r="K6" s="18">
        <v>5</v>
      </c>
      <c r="L6" s="18">
        <v>5</v>
      </c>
      <c r="M6" s="18">
        <v>5</v>
      </c>
      <c r="N6" s="17">
        <v>5</v>
      </c>
      <c r="O6" s="20">
        <v>5</v>
      </c>
      <c r="P6" s="18">
        <v>5</v>
      </c>
      <c r="Q6" s="18">
        <v>5</v>
      </c>
      <c r="R6" s="18">
        <v>5</v>
      </c>
      <c r="S6" s="18">
        <v>3</v>
      </c>
      <c r="T6" s="18">
        <v>4</v>
      </c>
      <c r="U6" s="5">
        <v>5</v>
      </c>
      <c r="V6" s="5">
        <v>5</v>
      </c>
      <c r="W6" s="5">
        <v>4</v>
      </c>
      <c r="X6" s="6">
        <f>SUM(P6:T6)</f>
        <v>22</v>
      </c>
      <c r="Y6" s="17">
        <f t="shared" ref="Y6:Y14" si="0">SUM(B6:X6)</f>
        <v>101</v>
      </c>
      <c r="Z6" s="20">
        <f t="shared" ref="Z6:Z13" si="1">Y6/115%</f>
        <v>87.826086956521749</v>
      </c>
    </row>
    <row r="7" spans="1:26" ht="56" x14ac:dyDescent="0.35">
      <c r="A7" s="27" t="s">
        <v>53</v>
      </c>
      <c r="B7" s="18">
        <v>1</v>
      </c>
      <c r="C7" s="18">
        <v>1</v>
      </c>
      <c r="D7" s="18">
        <v>1</v>
      </c>
      <c r="E7" s="18">
        <v>0</v>
      </c>
      <c r="F7" s="18">
        <v>1</v>
      </c>
      <c r="G7" s="18">
        <v>5</v>
      </c>
      <c r="H7" s="18">
        <v>3</v>
      </c>
      <c r="I7" s="18">
        <v>0</v>
      </c>
      <c r="J7" s="18">
        <v>5</v>
      </c>
      <c r="K7" s="18">
        <v>5</v>
      </c>
      <c r="L7" s="18">
        <v>5</v>
      </c>
      <c r="M7" s="18">
        <v>5</v>
      </c>
      <c r="N7" s="18">
        <v>5</v>
      </c>
      <c r="O7" s="18">
        <v>5</v>
      </c>
      <c r="P7" s="18">
        <v>5</v>
      </c>
      <c r="Q7" s="18">
        <v>4</v>
      </c>
      <c r="R7" s="18">
        <v>5</v>
      </c>
      <c r="S7" s="18">
        <v>5</v>
      </c>
      <c r="T7" s="18">
        <v>5</v>
      </c>
      <c r="U7" s="18">
        <v>5</v>
      </c>
      <c r="V7" s="18">
        <v>5</v>
      </c>
      <c r="W7" s="18">
        <v>5</v>
      </c>
      <c r="X7" s="18">
        <v>0</v>
      </c>
      <c r="Y7" s="17">
        <f t="shared" si="0"/>
        <v>81</v>
      </c>
      <c r="Z7" s="20">
        <f t="shared" si="1"/>
        <v>70.434782608695656</v>
      </c>
    </row>
    <row r="8" spans="1:26" ht="84" x14ac:dyDescent="0.35">
      <c r="A8" s="27" t="s">
        <v>54</v>
      </c>
      <c r="B8" s="18">
        <v>1</v>
      </c>
      <c r="C8" s="18">
        <v>1</v>
      </c>
      <c r="D8" s="18">
        <v>0</v>
      </c>
      <c r="E8" s="18">
        <v>1</v>
      </c>
      <c r="F8" s="18">
        <v>1</v>
      </c>
      <c r="G8" s="18">
        <v>5</v>
      </c>
      <c r="H8" s="18">
        <v>2</v>
      </c>
      <c r="I8" s="18">
        <v>0</v>
      </c>
      <c r="J8" s="18">
        <v>4</v>
      </c>
      <c r="K8" s="18">
        <v>5</v>
      </c>
      <c r="L8" s="18">
        <v>5</v>
      </c>
      <c r="M8" s="18">
        <v>5</v>
      </c>
      <c r="N8" s="18">
        <v>5</v>
      </c>
      <c r="O8" s="18">
        <v>5</v>
      </c>
      <c r="P8" s="18">
        <v>5</v>
      </c>
      <c r="Q8" s="18">
        <v>5</v>
      </c>
      <c r="R8" s="18">
        <v>3</v>
      </c>
      <c r="S8" s="18">
        <v>5</v>
      </c>
      <c r="T8" s="18">
        <v>5</v>
      </c>
      <c r="U8" s="18">
        <v>5</v>
      </c>
      <c r="V8" s="18">
        <v>5</v>
      </c>
      <c r="W8" s="18">
        <v>5</v>
      </c>
      <c r="X8" s="18">
        <v>0</v>
      </c>
      <c r="Y8" s="17">
        <f t="shared" si="0"/>
        <v>78</v>
      </c>
      <c r="Z8" s="20">
        <f t="shared" si="1"/>
        <v>67.826086956521749</v>
      </c>
    </row>
    <row r="9" spans="1:26" ht="70" x14ac:dyDescent="0.35">
      <c r="A9" s="27" t="s">
        <v>55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18">
        <v>5</v>
      </c>
      <c r="H9" s="18">
        <v>2</v>
      </c>
      <c r="I9" s="18">
        <v>0</v>
      </c>
      <c r="J9" s="18">
        <v>4</v>
      </c>
      <c r="K9" s="18">
        <v>5</v>
      </c>
      <c r="L9" s="18">
        <v>5</v>
      </c>
      <c r="M9" s="18">
        <v>5</v>
      </c>
      <c r="N9" s="18">
        <v>5</v>
      </c>
      <c r="O9" s="18">
        <v>5</v>
      </c>
      <c r="P9" s="18">
        <v>4</v>
      </c>
      <c r="Q9" s="18">
        <v>3</v>
      </c>
      <c r="R9" s="18">
        <v>2</v>
      </c>
      <c r="S9" s="18">
        <v>3</v>
      </c>
      <c r="T9" s="18">
        <v>5</v>
      </c>
      <c r="U9" s="18">
        <v>5</v>
      </c>
      <c r="V9" s="18">
        <v>5</v>
      </c>
      <c r="W9" s="18">
        <v>5</v>
      </c>
      <c r="X9" s="18">
        <v>0</v>
      </c>
      <c r="Y9" s="17">
        <f t="shared" si="0"/>
        <v>73</v>
      </c>
      <c r="Z9" s="20">
        <f t="shared" si="1"/>
        <v>63.478260869565226</v>
      </c>
    </row>
    <row r="10" spans="1:26" ht="84" x14ac:dyDescent="0.35">
      <c r="A10" s="27" t="s">
        <v>56</v>
      </c>
      <c r="B10" s="18">
        <v>1</v>
      </c>
      <c r="C10" s="18">
        <v>1</v>
      </c>
      <c r="D10" s="28">
        <v>1</v>
      </c>
      <c r="E10" s="28">
        <v>1</v>
      </c>
      <c r="F10" s="18">
        <v>1</v>
      </c>
      <c r="G10" s="29">
        <v>5</v>
      </c>
      <c r="H10" s="29">
        <v>2</v>
      </c>
      <c r="I10" s="29">
        <v>1</v>
      </c>
      <c r="J10" s="29">
        <v>5</v>
      </c>
      <c r="K10" s="29">
        <v>5</v>
      </c>
      <c r="L10" s="29">
        <v>5</v>
      </c>
      <c r="M10" s="29">
        <v>5</v>
      </c>
      <c r="N10" s="29">
        <v>5</v>
      </c>
      <c r="O10" s="29">
        <v>5</v>
      </c>
      <c r="P10" s="29">
        <v>2</v>
      </c>
      <c r="Q10" s="29">
        <v>0</v>
      </c>
      <c r="R10" s="29">
        <v>0</v>
      </c>
      <c r="S10" s="29">
        <v>3</v>
      </c>
      <c r="T10" s="29">
        <v>5</v>
      </c>
      <c r="U10" s="18">
        <v>4</v>
      </c>
      <c r="V10" s="18">
        <v>4</v>
      </c>
      <c r="W10" s="18">
        <v>5</v>
      </c>
      <c r="X10" s="18">
        <v>0</v>
      </c>
      <c r="Y10" s="17">
        <f t="shared" si="0"/>
        <v>66</v>
      </c>
      <c r="Z10" s="20">
        <f t="shared" si="1"/>
        <v>57.391304347826093</v>
      </c>
    </row>
    <row r="11" spans="1:26" ht="28" x14ac:dyDescent="0.35">
      <c r="A11" s="27" t="s">
        <v>57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5</v>
      </c>
      <c r="H11" s="18">
        <v>3</v>
      </c>
      <c r="I11" s="18">
        <v>2</v>
      </c>
      <c r="J11" s="18">
        <v>5</v>
      </c>
      <c r="K11" s="18">
        <v>5</v>
      </c>
      <c r="L11" s="18">
        <v>5</v>
      </c>
      <c r="M11" s="18">
        <v>5</v>
      </c>
      <c r="N11" s="18">
        <v>5</v>
      </c>
      <c r="O11" s="18">
        <v>5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5</v>
      </c>
      <c r="V11" s="18">
        <v>5</v>
      </c>
      <c r="W11" s="18">
        <v>5</v>
      </c>
      <c r="X11" s="18">
        <v>0</v>
      </c>
      <c r="Y11" s="17">
        <f t="shared" si="0"/>
        <v>85</v>
      </c>
      <c r="Z11" s="20">
        <f t="shared" si="1"/>
        <v>73.913043478260875</v>
      </c>
    </row>
    <row r="12" spans="1:26" ht="84" x14ac:dyDescent="0.35">
      <c r="A12" s="27" t="s">
        <v>58</v>
      </c>
      <c r="B12" s="18">
        <v>1</v>
      </c>
      <c r="C12" s="18">
        <v>1</v>
      </c>
      <c r="D12" s="18">
        <v>1</v>
      </c>
      <c r="E12" s="18">
        <v>1</v>
      </c>
      <c r="F12" s="18">
        <v>1</v>
      </c>
      <c r="G12" s="18">
        <v>5</v>
      </c>
      <c r="H12" s="18">
        <v>3</v>
      </c>
      <c r="I12" s="18">
        <v>2</v>
      </c>
      <c r="J12" s="18">
        <v>5</v>
      </c>
      <c r="K12" s="18">
        <v>5</v>
      </c>
      <c r="L12" s="18">
        <v>5</v>
      </c>
      <c r="M12" s="18">
        <v>5</v>
      </c>
      <c r="N12" s="18">
        <v>5</v>
      </c>
      <c r="O12" s="18">
        <v>5</v>
      </c>
      <c r="P12" s="18">
        <v>5</v>
      </c>
      <c r="Q12" s="18">
        <v>5</v>
      </c>
      <c r="R12" s="18">
        <v>5</v>
      </c>
      <c r="S12" s="18">
        <v>5</v>
      </c>
      <c r="T12" s="18">
        <v>5</v>
      </c>
      <c r="U12" s="18">
        <v>4</v>
      </c>
      <c r="V12" s="18">
        <v>5</v>
      </c>
      <c r="W12" s="18">
        <v>5</v>
      </c>
      <c r="X12" s="18">
        <v>0</v>
      </c>
      <c r="Y12" s="17">
        <f t="shared" si="0"/>
        <v>84</v>
      </c>
      <c r="Z12" s="20">
        <f t="shared" si="1"/>
        <v>73.043478260869577</v>
      </c>
    </row>
    <row r="13" spans="1:26" ht="56" x14ac:dyDescent="0.35">
      <c r="A13" s="27" t="s">
        <v>59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5</v>
      </c>
      <c r="H13" s="18">
        <v>3</v>
      </c>
      <c r="I13" s="18">
        <v>2</v>
      </c>
      <c r="J13" s="18">
        <v>5</v>
      </c>
      <c r="K13" s="18">
        <v>5</v>
      </c>
      <c r="L13" s="18">
        <v>5</v>
      </c>
      <c r="M13" s="18">
        <v>5</v>
      </c>
      <c r="N13" s="18">
        <v>5</v>
      </c>
      <c r="O13" s="18">
        <v>5</v>
      </c>
      <c r="P13" s="18">
        <v>5</v>
      </c>
      <c r="Q13" s="18">
        <v>5</v>
      </c>
      <c r="R13" s="18">
        <v>5</v>
      </c>
      <c r="S13" s="18">
        <v>5</v>
      </c>
      <c r="T13" s="18">
        <v>5</v>
      </c>
      <c r="U13" s="18">
        <v>5</v>
      </c>
      <c r="V13" s="18">
        <v>5</v>
      </c>
      <c r="W13" s="18">
        <v>5</v>
      </c>
      <c r="X13" s="18">
        <v>0</v>
      </c>
      <c r="Y13" s="17">
        <f t="shared" si="0"/>
        <v>85</v>
      </c>
      <c r="Z13" s="20">
        <f t="shared" si="1"/>
        <v>73.913043478260875</v>
      </c>
    </row>
    <row r="14" spans="1:26" ht="15.5" x14ac:dyDescent="0.35">
      <c r="A14" s="30" t="s">
        <v>60</v>
      </c>
      <c r="B14" s="22">
        <f t="shared" ref="B14:X14" si="2">SUM(B6:B13)</f>
        <v>8</v>
      </c>
      <c r="C14" s="22">
        <f t="shared" si="2"/>
        <v>8</v>
      </c>
      <c r="D14" s="22">
        <f t="shared" si="2"/>
        <v>7</v>
      </c>
      <c r="E14" s="22">
        <f t="shared" si="2"/>
        <v>6</v>
      </c>
      <c r="F14" s="22">
        <f t="shared" si="2"/>
        <v>7</v>
      </c>
      <c r="G14" s="22">
        <f t="shared" si="2"/>
        <v>40</v>
      </c>
      <c r="H14" s="22">
        <f t="shared" si="2"/>
        <v>21</v>
      </c>
      <c r="I14" s="22">
        <f t="shared" si="2"/>
        <v>9</v>
      </c>
      <c r="J14" s="22">
        <f t="shared" si="2"/>
        <v>38</v>
      </c>
      <c r="K14" s="22">
        <f t="shared" si="2"/>
        <v>40</v>
      </c>
      <c r="L14" s="22">
        <f t="shared" si="2"/>
        <v>40</v>
      </c>
      <c r="M14" s="22">
        <f t="shared" si="2"/>
        <v>40</v>
      </c>
      <c r="N14" s="22">
        <f t="shared" si="2"/>
        <v>40</v>
      </c>
      <c r="O14" s="22">
        <f t="shared" si="2"/>
        <v>40</v>
      </c>
      <c r="P14" s="22">
        <f t="shared" si="2"/>
        <v>36</v>
      </c>
      <c r="Q14" s="22">
        <f t="shared" si="2"/>
        <v>32</v>
      </c>
      <c r="R14" s="22">
        <f t="shared" si="2"/>
        <v>30</v>
      </c>
      <c r="S14" s="22">
        <f t="shared" si="2"/>
        <v>34</v>
      </c>
      <c r="T14" s="22">
        <f t="shared" si="2"/>
        <v>39</v>
      </c>
      <c r="U14" s="22">
        <f t="shared" si="2"/>
        <v>38</v>
      </c>
      <c r="V14" s="22">
        <f t="shared" si="2"/>
        <v>39</v>
      </c>
      <c r="W14" s="22">
        <f t="shared" si="2"/>
        <v>39</v>
      </c>
      <c r="X14" s="22">
        <f t="shared" si="2"/>
        <v>22</v>
      </c>
      <c r="Y14" s="17">
        <f t="shared" si="0"/>
        <v>653</v>
      </c>
      <c r="Z14" s="12"/>
    </row>
    <row r="15" spans="1:26" ht="15.5" x14ac:dyDescent="0.35">
      <c r="A15" s="31" t="s">
        <v>61</v>
      </c>
      <c r="B15" s="32">
        <f t="shared" ref="B15:X15" si="3">B14/40</f>
        <v>0.2</v>
      </c>
      <c r="C15" s="32">
        <f t="shared" si="3"/>
        <v>0.2</v>
      </c>
      <c r="D15" s="32">
        <f t="shared" si="3"/>
        <v>0.17499999999999999</v>
      </c>
      <c r="E15" s="32">
        <f t="shared" si="3"/>
        <v>0.15</v>
      </c>
      <c r="F15" s="32">
        <f t="shared" si="3"/>
        <v>0.17499999999999999</v>
      </c>
      <c r="G15" s="32">
        <f t="shared" si="3"/>
        <v>1</v>
      </c>
      <c r="H15" s="32">
        <f t="shared" si="3"/>
        <v>0.52500000000000002</v>
      </c>
      <c r="I15" s="32">
        <f t="shared" si="3"/>
        <v>0.22500000000000001</v>
      </c>
      <c r="J15" s="32">
        <f t="shared" si="3"/>
        <v>0.95</v>
      </c>
      <c r="K15" s="32">
        <f t="shared" si="3"/>
        <v>1</v>
      </c>
      <c r="L15" s="32">
        <f t="shared" si="3"/>
        <v>1</v>
      </c>
      <c r="M15" s="32">
        <f t="shared" si="3"/>
        <v>1</v>
      </c>
      <c r="N15" s="32">
        <f t="shared" si="3"/>
        <v>1</v>
      </c>
      <c r="O15" s="32">
        <f t="shared" si="3"/>
        <v>1</v>
      </c>
      <c r="P15" s="32">
        <f t="shared" si="3"/>
        <v>0.9</v>
      </c>
      <c r="Q15" s="32">
        <f t="shared" si="3"/>
        <v>0.8</v>
      </c>
      <c r="R15" s="32">
        <f t="shared" si="3"/>
        <v>0.75</v>
      </c>
      <c r="S15" s="32">
        <f t="shared" si="3"/>
        <v>0.85</v>
      </c>
      <c r="T15" s="32">
        <f t="shared" si="3"/>
        <v>0.97499999999999998</v>
      </c>
      <c r="U15" s="32">
        <f t="shared" si="3"/>
        <v>0.95</v>
      </c>
      <c r="V15" s="32">
        <f t="shared" si="3"/>
        <v>0.97499999999999998</v>
      </c>
      <c r="W15" s="32">
        <f t="shared" si="3"/>
        <v>0.97499999999999998</v>
      </c>
      <c r="X15" s="32">
        <f t="shared" si="3"/>
        <v>0.55000000000000004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758C-125E-4F3E-85CA-7323895DB3A0}">
  <dimension ref="A2:AA15"/>
  <sheetViews>
    <sheetView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AA1" sqref="AA1:AA1048576"/>
    </sheetView>
  </sheetViews>
  <sheetFormatPr defaultColWidth="9.1796875" defaultRowHeight="16.5" x14ac:dyDescent="0.45"/>
  <cols>
    <col min="1" max="1" width="15.54296875" style="47" customWidth="1"/>
    <col min="2" max="9" width="9.1796875" style="47" bestFit="1" customWidth="1"/>
    <col min="10" max="10" width="10.81640625" style="47" customWidth="1"/>
    <col min="11" max="24" width="9.1796875" style="47" bestFit="1" customWidth="1"/>
    <col min="25" max="25" width="11.81640625" style="47" customWidth="1"/>
    <col min="26" max="26" width="9.1796875" style="47" bestFit="1" customWidth="1"/>
    <col min="27" max="27" width="14.7265625" style="47" customWidth="1"/>
    <col min="28" max="16384" width="9.1796875" style="47"/>
  </cols>
  <sheetData>
    <row r="2" spans="1:27" x14ac:dyDescent="0.45">
      <c r="B2" s="85" t="s">
        <v>19</v>
      </c>
      <c r="C2" s="85"/>
      <c r="D2" s="85"/>
      <c r="E2" s="85"/>
      <c r="F2" s="85"/>
      <c r="G2" s="85" t="s">
        <v>20</v>
      </c>
      <c r="H2" s="85"/>
      <c r="I2" s="85"/>
      <c r="J2" s="85"/>
      <c r="K2" s="85" t="s">
        <v>21</v>
      </c>
      <c r="L2" s="85"/>
      <c r="M2" s="85"/>
      <c r="N2" s="85"/>
      <c r="O2" s="85"/>
      <c r="P2" s="85" t="s">
        <v>22</v>
      </c>
      <c r="Q2" s="85"/>
      <c r="R2" s="85"/>
      <c r="S2" s="85"/>
      <c r="T2" s="85"/>
      <c r="U2" s="85" t="s">
        <v>23</v>
      </c>
      <c r="V2" s="85"/>
      <c r="W2" s="85"/>
      <c r="X2" s="85"/>
      <c r="Y2" s="48"/>
    </row>
    <row r="3" spans="1:27" ht="17.5" x14ac:dyDescent="0.45">
      <c r="A3" s="49" t="s">
        <v>24</v>
      </c>
      <c r="B3" s="86"/>
      <c r="C3" s="87"/>
      <c r="D3" s="87"/>
      <c r="E3" s="87"/>
      <c r="F3" s="88"/>
      <c r="G3" s="86"/>
      <c r="H3" s="87"/>
      <c r="I3" s="87"/>
      <c r="J3" s="88"/>
      <c r="K3" s="86"/>
      <c r="L3" s="87"/>
      <c r="M3" s="87"/>
      <c r="N3" s="87"/>
      <c r="O3" s="88"/>
      <c r="P3" s="86"/>
      <c r="Q3" s="87"/>
      <c r="R3" s="87"/>
      <c r="S3" s="87"/>
      <c r="T3" s="88"/>
      <c r="U3" s="86"/>
      <c r="V3" s="87"/>
      <c r="W3" s="87"/>
      <c r="X3" s="88"/>
      <c r="Y3" s="50"/>
      <c r="Z3" s="84" t="s">
        <v>25</v>
      </c>
      <c r="AA3" s="84"/>
    </row>
    <row r="4" spans="1:27" ht="48" x14ac:dyDescent="0.45">
      <c r="A4" s="51"/>
      <c r="B4" s="52" t="s">
        <v>26</v>
      </c>
      <c r="C4" s="52" t="s">
        <v>27</v>
      </c>
      <c r="D4" s="52" t="s">
        <v>28</v>
      </c>
      <c r="E4" s="52" t="s">
        <v>29</v>
      </c>
      <c r="F4" s="52" t="s">
        <v>30</v>
      </c>
      <c r="G4" s="52" t="s">
        <v>31</v>
      </c>
      <c r="H4" s="52" t="s">
        <v>32</v>
      </c>
      <c r="I4" s="52" t="s">
        <v>33</v>
      </c>
      <c r="J4" s="52" t="s">
        <v>34</v>
      </c>
      <c r="K4" s="52" t="s">
        <v>35</v>
      </c>
      <c r="L4" s="52" t="s">
        <v>36</v>
      </c>
      <c r="M4" s="52" t="s">
        <v>37</v>
      </c>
      <c r="N4" s="52" t="s">
        <v>38</v>
      </c>
      <c r="O4" s="52" t="s">
        <v>39</v>
      </c>
      <c r="P4" s="52" t="s">
        <v>40</v>
      </c>
      <c r="Q4" s="52" t="s">
        <v>41</v>
      </c>
      <c r="R4" s="52" t="s">
        <v>42</v>
      </c>
      <c r="S4" s="52" t="s">
        <v>43</v>
      </c>
      <c r="T4" s="52" t="s">
        <v>44</v>
      </c>
      <c r="U4" s="52" t="s">
        <v>45</v>
      </c>
      <c r="V4" s="52" t="s">
        <v>46</v>
      </c>
      <c r="W4" s="52" t="s">
        <v>47</v>
      </c>
      <c r="X4" s="52" t="s">
        <v>48</v>
      </c>
      <c r="Y4" s="53" t="s">
        <v>62</v>
      </c>
      <c r="Z4" s="53" t="s">
        <v>49</v>
      </c>
      <c r="AA4" s="54" t="s">
        <v>50</v>
      </c>
    </row>
    <row r="5" spans="1:27" ht="17.5" x14ac:dyDescent="0.45">
      <c r="A5" s="51"/>
      <c r="B5" s="55" t="s">
        <v>51</v>
      </c>
      <c r="C5" s="55" t="s">
        <v>51</v>
      </c>
      <c r="D5" s="55" t="s">
        <v>51</v>
      </c>
      <c r="E5" s="55" t="s">
        <v>51</v>
      </c>
      <c r="F5" s="55" t="s">
        <v>51</v>
      </c>
      <c r="G5" s="55" t="s">
        <v>51</v>
      </c>
      <c r="H5" s="55" t="s">
        <v>51</v>
      </c>
      <c r="I5" s="55" t="s">
        <v>51</v>
      </c>
      <c r="J5" s="55" t="s">
        <v>51</v>
      </c>
      <c r="K5" s="55" t="s">
        <v>51</v>
      </c>
      <c r="L5" s="55" t="s">
        <v>51</v>
      </c>
      <c r="M5" s="55" t="s">
        <v>51</v>
      </c>
      <c r="N5" s="55" t="s">
        <v>51</v>
      </c>
      <c r="O5" s="55" t="s">
        <v>51</v>
      </c>
      <c r="P5" s="55" t="s">
        <v>51</v>
      </c>
      <c r="Q5" s="55" t="s">
        <v>51</v>
      </c>
      <c r="R5" s="55" t="s">
        <v>51</v>
      </c>
      <c r="S5" s="55" t="s">
        <v>51</v>
      </c>
      <c r="T5" s="55" t="s">
        <v>51</v>
      </c>
      <c r="U5" s="55" t="s">
        <v>51</v>
      </c>
      <c r="V5" s="55" t="s">
        <v>51</v>
      </c>
      <c r="W5" s="55" t="s">
        <v>51</v>
      </c>
      <c r="X5" s="55" t="s">
        <v>51</v>
      </c>
      <c r="Y5" s="55"/>
      <c r="Z5" s="51"/>
      <c r="AA5" s="56"/>
    </row>
    <row r="6" spans="1:27" ht="49.5" x14ac:dyDescent="0.45">
      <c r="A6" s="57" t="s">
        <v>52</v>
      </c>
      <c r="B6" s="58">
        <v>2</v>
      </c>
      <c r="C6" s="58">
        <v>4</v>
      </c>
      <c r="D6" s="58">
        <v>4</v>
      </c>
      <c r="E6" s="58">
        <v>4</v>
      </c>
      <c r="F6" s="58">
        <v>4</v>
      </c>
      <c r="G6" s="58">
        <v>0</v>
      </c>
      <c r="H6" s="58">
        <v>1</v>
      </c>
      <c r="I6" s="58">
        <v>1</v>
      </c>
      <c r="J6" s="58">
        <v>1</v>
      </c>
      <c r="K6" s="58">
        <v>5</v>
      </c>
      <c r="L6" s="58">
        <v>3</v>
      </c>
      <c r="M6" s="58">
        <v>3</v>
      </c>
      <c r="N6" s="59">
        <v>4</v>
      </c>
      <c r="O6" s="60">
        <v>1</v>
      </c>
      <c r="P6" s="58">
        <v>5</v>
      </c>
      <c r="Q6" s="58">
        <v>5</v>
      </c>
      <c r="R6" s="58">
        <v>5</v>
      </c>
      <c r="S6" s="58">
        <v>5</v>
      </c>
      <c r="T6" s="58">
        <v>5</v>
      </c>
      <c r="U6" s="58">
        <v>3</v>
      </c>
      <c r="V6" s="58">
        <v>2</v>
      </c>
      <c r="W6" s="58">
        <v>2</v>
      </c>
      <c r="X6" s="58">
        <v>1</v>
      </c>
      <c r="Y6" s="58"/>
      <c r="Z6" s="59">
        <f t="shared" ref="Z6:Z14" si="0">SUM(B6:X6)</f>
        <v>70</v>
      </c>
      <c r="AA6" s="60">
        <f t="shared" ref="AA6:AA13" si="1">Z6/115%</f>
        <v>60.869565217391312</v>
      </c>
    </row>
    <row r="7" spans="1:27" ht="66" x14ac:dyDescent="0.45">
      <c r="A7" s="57" t="s">
        <v>53</v>
      </c>
      <c r="B7" s="58">
        <v>4</v>
      </c>
      <c r="C7" s="58">
        <v>4</v>
      </c>
      <c r="D7" s="58">
        <v>4</v>
      </c>
      <c r="E7" s="58">
        <v>4</v>
      </c>
      <c r="F7" s="58">
        <v>4</v>
      </c>
      <c r="G7" s="58">
        <v>1</v>
      </c>
      <c r="H7" s="58">
        <v>1</v>
      </c>
      <c r="I7" s="58">
        <v>1</v>
      </c>
      <c r="J7" s="58">
        <v>1</v>
      </c>
      <c r="K7" s="58">
        <v>5</v>
      </c>
      <c r="L7" s="58">
        <v>3</v>
      </c>
      <c r="M7" s="58">
        <v>3</v>
      </c>
      <c r="N7" s="58">
        <v>4</v>
      </c>
      <c r="O7" s="58">
        <v>1</v>
      </c>
      <c r="P7" s="58">
        <v>5</v>
      </c>
      <c r="Q7" s="58">
        <v>5</v>
      </c>
      <c r="R7" s="58">
        <v>5</v>
      </c>
      <c r="S7" s="58">
        <v>5</v>
      </c>
      <c r="T7" s="58">
        <v>5</v>
      </c>
      <c r="U7" s="58">
        <v>5</v>
      </c>
      <c r="V7" s="58">
        <v>2</v>
      </c>
      <c r="W7" s="58">
        <v>3</v>
      </c>
      <c r="X7" s="58">
        <v>1</v>
      </c>
      <c r="Y7" s="58"/>
      <c r="Z7" s="59">
        <f t="shared" si="0"/>
        <v>76</v>
      </c>
      <c r="AA7" s="60">
        <f t="shared" si="1"/>
        <v>66.08695652173914</v>
      </c>
    </row>
    <row r="8" spans="1:27" ht="99" x14ac:dyDescent="0.45">
      <c r="A8" s="57" t="s">
        <v>54</v>
      </c>
      <c r="B8" s="58">
        <v>4</v>
      </c>
      <c r="C8" s="58">
        <v>4</v>
      </c>
      <c r="D8" s="58">
        <v>4</v>
      </c>
      <c r="E8" s="58">
        <v>4</v>
      </c>
      <c r="F8" s="58">
        <v>4</v>
      </c>
      <c r="G8" s="58">
        <v>1</v>
      </c>
      <c r="H8" s="58">
        <v>1</v>
      </c>
      <c r="I8" s="58">
        <v>1</v>
      </c>
      <c r="J8" s="58">
        <v>0</v>
      </c>
      <c r="K8" s="58">
        <v>4</v>
      </c>
      <c r="L8" s="58">
        <v>3</v>
      </c>
      <c r="M8" s="58">
        <v>3</v>
      </c>
      <c r="N8" s="58">
        <v>4</v>
      </c>
      <c r="O8" s="58">
        <v>1</v>
      </c>
      <c r="P8" s="58">
        <v>5</v>
      </c>
      <c r="Q8" s="58">
        <v>5</v>
      </c>
      <c r="R8" s="58">
        <v>5</v>
      </c>
      <c r="S8" s="58">
        <v>5</v>
      </c>
      <c r="T8" s="58">
        <v>5</v>
      </c>
      <c r="U8" s="58">
        <v>4</v>
      </c>
      <c r="V8" s="58">
        <v>2</v>
      </c>
      <c r="W8" s="58">
        <v>3</v>
      </c>
      <c r="X8" s="58">
        <v>1</v>
      </c>
      <c r="Y8" s="58"/>
      <c r="Z8" s="59">
        <f t="shared" si="0"/>
        <v>73</v>
      </c>
      <c r="AA8" s="60">
        <f t="shared" si="1"/>
        <v>63.478260869565226</v>
      </c>
    </row>
    <row r="9" spans="1:27" ht="82.5" x14ac:dyDescent="0.45">
      <c r="A9" s="57" t="s">
        <v>55</v>
      </c>
      <c r="B9" s="58">
        <v>4</v>
      </c>
      <c r="C9" s="58">
        <v>4</v>
      </c>
      <c r="D9" s="58">
        <v>4</v>
      </c>
      <c r="E9" s="58">
        <v>4</v>
      </c>
      <c r="F9" s="58">
        <v>4</v>
      </c>
      <c r="G9" s="58">
        <v>1</v>
      </c>
      <c r="H9" s="58">
        <v>1</v>
      </c>
      <c r="I9" s="58">
        <v>1</v>
      </c>
      <c r="J9" s="58">
        <v>1</v>
      </c>
      <c r="K9" s="58">
        <v>5</v>
      </c>
      <c r="L9" s="58">
        <v>3</v>
      </c>
      <c r="M9" s="58">
        <v>3</v>
      </c>
      <c r="N9" s="58">
        <v>4</v>
      </c>
      <c r="O9" s="58">
        <v>1</v>
      </c>
      <c r="P9" s="58">
        <v>5</v>
      </c>
      <c r="Q9" s="58">
        <v>5</v>
      </c>
      <c r="R9" s="58">
        <v>5</v>
      </c>
      <c r="S9" s="58">
        <v>5</v>
      </c>
      <c r="T9" s="58">
        <v>5</v>
      </c>
      <c r="U9" s="58">
        <v>4</v>
      </c>
      <c r="V9" s="58">
        <v>1</v>
      </c>
      <c r="W9" s="58">
        <v>3</v>
      </c>
      <c r="X9" s="58">
        <v>1</v>
      </c>
      <c r="Y9" s="58"/>
      <c r="Z9" s="59">
        <f t="shared" si="0"/>
        <v>74</v>
      </c>
      <c r="AA9" s="60">
        <f t="shared" si="1"/>
        <v>64.34782608695653</v>
      </c>
    </row>
    <row r="10" spans="1:27" ht="99" x14ac:dyDescent="0.45">
      <c r="A10" s="57" t="s">
        <v>56</v>
      </c>
      <c r="B10" s="58">
        <v>3</v>
      </c>
      <c r="C10" s="58">
        <v>4</v>
      </c>
      <c r="D10" s="61">
        <v>4</v>
      </c>
      <c r="E10" s="61">
        <v>4</v>
      </c>
      <c r="F10" s="58">
        <v>4</v>
      </c>
      <c r="G10" s="62">
        <v>1</v>
      </c>
      <c r="H10" s="62">
        <v>1</v>
      </c>
      <c r="I10" s="62">
        <v>1</v>
      </c>
      <c r="J10" s="62">
        <v>1</v>
      </c>
      <c r="K10" s="62">
        <v>5</v>
      </c>
      <c r="L10" s="62">
        <v>3</v>
      </c>
      <c r="M10" s="62">
        <v>3</v>
      </c>
      <c r="N10" s="62">
        <v>4</v>
      </c>
      <c r="O10" s="62">
        <v>1</v>
      </c>
      <c r="P10" s="62">
        <v>5</v>
      </c>
      <c r="Q10" s="62">
        <v>5</v>
      </c>
      <c r="R10" s="62">
        <v>5</v>
      </c>
      <c r="S10" s="62">
        <v>5</v>
      </c>
      <c r="T10" s="62">
        <v>5</v>
      </c>
      <c r="U10" s="58">
        <v>2</v>
      </c>
      <c r="V10" s="58">
        <v>1</v>
      </c>
      <c r="W10" s="58">
        <v>2</v>
      </c>
      <c r="X10" s="58">
        <v>0</v>
      </c>
      <c r="Y10" s="58"/>
      <c r="Z10" s="59">
        <f t="shared" si="0"/>
        <v>69</v>
      </c>
      <c r="AA10" s="60">
        <f t="shared" si="1"/>
        <v>60.000000000000007</v>
      </c>
    </row>
    <row r="11" spans="1:27" ht="33" x14ac:dyDescent="0.45">
      <c r="A11" s="57" t="s">
        <v>57</v>
      </c>
      <c r="B11" s="58">
        <v>4</v>
      </c>
      <c r="C11" s="58">
        <v>4</v>
      </c>
      <c r="D11" s="58">
        <v>4</v>
      </c>
      <c r="E11" s="58">
        <v>3</v>
      </c>
      <c r="F11" s="58">
        <v>4</v>
      </c>
      <c r="G11" s="58">
        <v>1</v>
      </c>
      <c r="H11" s="58">
        <v>1</v>
      </c>
      <c r="I11" s="58">
        <v>1</v>
      </c>
      <c r="J11" s="58">
        <v>1</v>
      </c>
      <c r="K11" s="58">
        <v>4</v>
      </c>
      <c r="L11" s="58">
        <v>3</v>
      </c>
      <c r="M11" s="58">
        <v>3</v>
      </c>
      <c r="N11" s="58">
        <v>4</v>
      </c>
      <c r="O11" s="58">
        <v>1</v>
      </c>
      <c r="P11" s="58">
        <v>5</v>
      </c>
      <c r="Q11" s="58">
        <v>5</v>
      </c>
      <c r="R11" s="58">
        <v>5</v>
      </c>
      <c r="S11" s="58">
        <v>5</v>
      </c>
      <c r="T11" s="58">
        <v>5</v>
      </c>
      <c r="U11" s="58">
        <v>5</v>
      </c>
      <c r="V11" s="58">
        <v>2</v>
      </c>
      <c r="W11" s="58">
        <v>3</v>
      </c>
      <c r="X11" s="58">
        <v>1</v>
      </c>
      <c r="Y11" s="58"/>
      <c r="Z11" s="59">
        <f t="shared" si="0"/>
        <v>74</v>
      </c>
      <c r="AA11" s="60">
        <f t="shared" si="1"/>
        <v>64.34782608695653</v>
      </c>
    </row>
    <row r="12" spans="1:27" ht="68" x14ac:dyDescent="0.6">
      <c r="A12" s="57" t="s">
        <v>58</v>
      </c>
      <c r="B12" s="58">
        <v>4</v>
      </c>
      <c r="C12" s="58">
        <v>4</v>
      </c>
      <c r="D12" s="58">
        <v>3</v>
      </c>
      <c r="E12" s="58">
        <v>4</v>
      </c>
      <c r="F12" s="58">
        <v>4</v>
      </c>
      <c r="G12" s="58">
        <v>1</v>
      </c>
      <c r="H12" s="58">
        <v>1</v>
      </c>
      <c r="I12" s="58">
        <v>1</v>
      </c>
      <c r="J12" s="58">
        <v>1</v>
      </c>
      <c r="K12" s="58">
        <v>5</v>
      </c>
      <c r="L12" s="58">
        <v>3</v>
      </c>
      <c r="M12" s="58">
        <v>3</v>
      </c>
      <c r="N12" s="58">
        <v>4</v>
      </c>
      <c r="O12" s="58">
        <v>1</v>
      </c>
      <c r="P12" s="58">
        <v>5</v>
      </c>
      <c r="Q12" s="58">
        <v>5</v>
      </c>
      <c r="R12" s="58">
        <v>5</v>
      </c>
      <c r="S12" s="58">
        <v>5</v>
      </c>
      <c r="T12" s="58">
        <v>5</v>
      </c>
      <c r="U12" s="58">
        <v>5</v>
      </c>
      <c r="V12" s="58">
        <v>2</v>
      </c>
      <c r="W12" s="58">
        <v>3</v>
      </c>
      <c r="X12" s="58">
        <v>1</v>
      </c>
      <c r="Y12" s="58"/>
      <c r="Z12" s="59">
        <f t="shared" si="0"/>
        <v>75</v>
      </c>
      <c r="AA12" s="60">
        <f t="shared" si="1"/>
        <v>65.217391304347828</v>
      </c>
    </row>
    <row r="13" spans="1:27" ht="51" x14ac:dyDescent="0.6">
      <c r="A13" s="57" t="s">
        <v>59</v>
      </c>
      <c r="B13" s="58">
        <v>4</v>
      </c>
      <c r="C13" s="58">
        <v>4</v>
      </c>
      <c r="D13" s="58">
        <v>4</v>
      </c>
      <c r="E13" s="58">
        <v>4</v>
      </c>
      <c r="F13" s="58">
        <v>4</v>
      </c>
      <c r="G13" s="58">
        <v>1</v>
      </c>
      <c r="H13" s="58">
        <v>1</v>
      </c>
      <c r="I13" s="58">
        <v>1</v>
      </c>
      <c r="J13" s="58">
        <v>1</v>
      </c>
      <c r="K13" s="58">
        <v>5</v>
      </c>
      <c r="L13" s="58">
        <v>3</v>
      </c>
      <c r="M13" s="58">
        <v>3</v>
      </c>
      <c r="N13" s="58">
        <v>4</v>
      </c>
      <c r="O13" s="58">
        <v>1</v>
      </c>
      <c r="P13" s="58">
        <v>5</v>
      </c>
      <c r="Q13" s="58">
        <v>5</v>
      </c>
      <c r="R13" s="58">
        <v>5</v>
      </c>
      <c r="S13" s="58">
        <v>5</v>
      </c>
      <c r="T13" s="58">
        <v>5</v>
      </c>
      <c r="U13" s="58">
        <v>5</v>
      </c>
      <c r="V13" s="58">
        <v>2</v>
      </c>
      <c r="W13" s="58">
        <v>3</v>
      </c>
      <c r="X13" s="58">
        <v>1</v>
      </c>
      <c r="Y13" s="58"/>
      <c r="Z13" s="59">
        <f t="shared" si="0"/>
        <v>76</v>
      </c>
      <c r="AA13" s="60">
        <f t="shared" si="1"/>
        <v>66.08695652173914</v>
      </c>
    </row>
    <row r="14" spans="1:27" ht="18.5" x14ac:dyDescent="0.6">
      <c r="A14" s="63" t="s">
        <v>60</v>
      </c>
      <c r="B14" s="51">
        <f t="shared" ref="B14:X14" si="2">SUM(B6:B13)</f>
        <v>29</v>
      </c>
      <c r="C14" s="51">
        <f t="shared" si="2"/>
        <v>32</v>
      </c>
      <c r="D14" s="51">
        <f t="shared" si="2"/>
        <v>31</v>
      </c>
      <c r="E14" s="51">
        <f t="shared" si="2"/>
        <v>31</v>
      </c>
      <c r="F14" s="51">
        <f t="shared" si="2"/>
        <v>32</v>
      </c>
      <c r="G14" s="51">
        <f t="shared" si="2"/>
        <v>7</v>
      </c>
      <c r="H14" s="51">
        <f t="shared" si="2"/>
        <v>8</v>
      </c>
      <c r="I14" s="51">
        <f t="shared" si="2"/>
        <v>8</v>
      </c>
      <c r="J14" s="51">
        <f t="shared" si="2"/>
        <v>7</v>
      </c>
      <c r="K14" s="51">
        <f t="shared" si="2"/>
        <v>38</v>
      </c>
      <c r="L14" s="51">
        <f t="shared" si="2"/>
        <v>24</v>
      </c>
      <c r="M14" s="51">
        <f t="shared" si="2"/>
        <v>24</v>
      </c>
      <c r="N14" s="51">
        <f t="shared" si="2"/>
        <v>32</v>
      </c>
      <c r="O14" s="51">
        <f t="shared" si="2"/>
        <v>8</v>
      </c>
      <c r="P14" s="51">
        <f t="shared" si="2"/>
        <v>40</v>
      </c>
      <c r="Q14" s="51">
        <f t="shared" si="2"/>
        <v>40</v>
      </c>
      <c r="R14" s="51">
        <f t="shared" si="2"/>
        <v>40</v>
      </c>
      <c r="S14" s="51">
        <f t="shared" si="2"/>
        <v>40</v>
      </c>
      <c r="T14" s="51">
        <f t="shared" si="2"/>
        <v>40</v>
      </c>
      <c r="U14" s="51">
        <f t="shared" si="2"/>
        <v>33</v>
      </c>
      <c r="V14" s="51">
        <f t="shared" si="2"/>
        <v>14</v>
      </c>
      <c r="W14" s="51">
        <f t="shared" si="2"/>
        <v>22</v>
      </c>
      <c r="X14" s="51">
        <f t="shared" si="2"/>
        <v>7</v>
      </c>
      <c r="Y14" s="51"/>
      <c r="Z14" s="59">
        <f t="shared" si="0"/>
        <v>587</v>
      </c>
      <c r="AA14" s="56"/>
    </row>
    <row r="15" spans="1:27" ht="18.5" x14ac:dyDescent="0.6">
      <c r="A15" s="64" t="s">
        <v>61</v>
      </c>
      <c r="B15" s="65">
        <f t="shared" ref="B15:X15" si="3">B14/40</f>
        <v>0.72499999999999998</v>
      </c>
      <c r="C15" s="65">
        <f t="shared" si="3"/>
        <v>0.8</v>
      </c>
      <c r="D15" s="65">
        <f t="shared" si="3"/>
        <v>0.77500000000000002</v>
      </c>
      <c r="E15" s="65">
        <f t="shared" si="3"/>
        <v>0.77500000000000002</v>
      </c>
      <c r="F15" s="65">
        <f t="shared" si="3"/>
        <v>0.8</v>
      </c>
      <c r="G15" s="65">
        <f t="shared" si="3"/>
        <v>0.17499999999999999</v>
      </c>
      <c r="H15" s="65">
        <f t="shared" si="3"/>
        <v>0.2</v>
      </c>
      <c r="I15" s="65">
        <f t="shared" si="3"/>
        <v>0.2</v>
      </c>
      <c r="J15" s="65">
        <f t="shared" si="3"/>
        <v>0.17499999999999999</v>
      </c>
      <c r="K15" s="65">
        <f t="shared" si="3"/>
        <v>0.95</v>
      </c>
      <c r="L15" s="65">
        <f t="shared" si="3"/>
        <v>0.6</v>
      </c>
      <c r="M15" s="65">
        <f t="shared" si="3"/>
        <v>0.6</v>
      </c>
      <c r="N15" s="65">
        <f t="shared" si="3"/>
        <v>0.8</v>
      </c>
      <c r="O15" s="65">
        <f t="shared" si="3"/>
        <v>0.2</v>
      </c>
      <c r="P15" s="65">
        <f t="shared" si="3"/>
        <v>1</v>
      </c>
      <c r="Q15" s="65">
        <f t="shared" si="3"/>
        <v>1</v>
      </c>
      <c r="R15" s="65">
        <f t="shared" si="3"/>
        <v>1</v>
      </c>
      <c r="S15" s="65">
        <f t="shared" si="3"/>
        <v>1</v>
      </c>
      <c r="T15" s="65">
        <f t="shared" si="3"/>
        <v>1</v>
      </c>
      <c r="U15" s="65">
        <f t="shared" si="3"/>
        <v>0.82499999999999996</v>
      </c>
      <c r="V15" s="65">
        <f t="shared" si="3"/>
        <v>0.35</v>
      </c>
      <c r="W15" s="65">
        <f t="shared" si="3"/>
        <v>0.55000000000000004</v>
      </c>
      <c r="X15" s="65">
        <f t="shared" si="3"/>
        <v>0.17499999999999999</v>
      </c>
      <c r="Y15" s="65"/>
      <c r="Z15" s="66"/>
      <c r="AA15" s="56"/>
    </row>
  </sheetData>
  <mergeCells count="11">
    <mergeCell ref="Z3:AA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59B9-E95F-4DA6-ABEC-194F2261A613}">
  <dimension ref="A2:AA15"/>
  <sheetViews>
    <sheetView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AB6" sqref="AB6"/>
    </sheetView>
  </sheetViews>
  <sheetFormatPr defaultRowHeight="14.5" x14ac:dyDescent="0.35"/>
  <cols>
    <col min="1" max="1" width="15.54296875" customWidth="1"/>
    <col min="2" max="9" width="9.1796875" bestFit="1" customWidth="1"/>
    <col min="10" max="10" width="10.81640625" customWidth="1"/>
    <col min="11" max="24" width="9.1796875" bestFit="1" customWidth="1"/>
    <col min="25" max="25" width="12" customWidth="1"/>
    <col min="26" max="26" width="9.1796875" bestFit="1" customWidth="1"/>
    <col min="27" max="27" width="10.81640625" customWidth="1"/>
  </cols>
  <sheetData>
    <row r="2" spans="1:27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  <c r="Y2" s="35"/>
    </row>
    <row r="3" spans="1:27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46"/>
      <c r="Z3" s="80" t="s">
        <v>25</v>
      </c>
      <c r="AA3" s="80"/>
    </row>
    <row r="4" spans="1:27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62</v>
      </c>
      <c r="Z4" s="24" t="s">
        <v>49</v>
      </c>
      <c r="AA4" s="25" t="s">
        <v>50</v>
      </c>
    </row>
    <row r="5" spans="1:27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6"/>
      <c r="Z5" s="22"/>
      <c r="AA5" s="12"/>
    </row>
    <row r="6" spans="1:27" ht="42" x14ac:dyDescent="0.35">
      <c r="A6" s="27" t="s">
        <v>52</v>
      </c>
      <c r="B6" s="18">
        <v>2</v>
      </c>
      <c r="C6" s="18">
        <v>3</v>
      </c>
      <c r="D6" s="18">
        <v>4</v>
      </c>
      <c r="E6" s="18">
        <v>2</v>
      </c>
      <c r="F6" s="18">
        <v>3</v>
      </c>
      <c r="G6" s="18">
        <v>5</v>
      </c>
      <c r="H6" s="18">
        <v>5</v>
      </c>
      <c r="I6" s="18">
        <v>4</v>
      </c>
      <c r="J6" s="18">
        <v>5</v>
      </c>
      <c r="K6" s="18">
        <v>3</v>
      </c>
      <c r="L6" s="18">
        <v>4</v>
      </c>
      <c r="M6" s="18">
        <v>1</v>
      </c>
      <c r="N6" s="17">
        <v>3</v>
      </c>
      <c r="O6" s="20">
        <v>0</v>
      </c>
      <c r="P6" s="43">
        <v>3</v>
      </c>
      <c r="Q6" s="43">
        <v>5</v>
      </c>
      <c r="R6" s="43">
        <v>4</v>
      </c>
      <c r="S6" s="44">
        <v>5</v>
      </c>
      <c r="T6" s="45">
        <v>2</v>
      </c>
      <c r="U6" s="18">
        <v>5</v>
      </c>
      <c r="V6" s="18">
        <v>5</v>
      </c>
      <c r="W6" s="18">
        <v>5</v>
      </c>
      <c r="X6" s="18">
        <v>5</v>
      </c>
      <c r="Y6" s="18">
        <f t="shared" ref="Y6:Y13" si="0">SUM(B6:X6)</f>
        <v>83</v>
      </c>
      <c r="Z6" s="17">
        <v>104</v>
      </c>
      <c r="AA6" s="20">
        <f t="shared" ref="AA6:AA13" si="1">Y6/Z6%</f>
        <v>79.807692307692307</v>
      </c>
    </row>
    <row r="7" spans="1:27" ht="56" x14ac:dyDescent="0.35">
      <c r="A7" s="27" t="s">
        <v>53</v>
      </c>
      <c r="B7" s="18">
        <v>5</v>
      </c>
      <c r="C7" s="18">
        <v>5</v>
      </c>
      <c r="D7" s="18">
        <v>5</v>
      </c>
      <c r="E7" s="18">
        <v>4</v>
      </c>
      <c r="F7" s="18">
        <v>5</v>
      </c>
      <c r="G7" s="18">
        <v>5</v>
      </c>
      <c r="H7" s="18">
        <v>5</v>
      </c>
      <c r="I7" s="18">
        <v>4</v>
      </c>
      <c r="J7" s="18">
        <v>5</v>
      </c>
      <c r="K7" s="18">
        <v>5</v>
      </c>
      <c r="L7" s="18">
        <v>5</v>
      </c>
      <c r="M7" s="18">
        <v>1</v>
      </c>
      <c r="N7" s="18">
        <v>3</v>
      </c>
      <c r="O7" s="18">
        <v>0</v>
      </c>
      <c r="P7" s="18">
        <v>3</v>
      </c>
      <c r="Q7" s="18">
        <v>5</v>
      </c>
      <c r="R7" s="18">
        <v>4</v>
      </c>
      <c r="S7" s="18">
        <v>3</v>
      </c>
      <c r="T7" s="18">
        <v>2</v>
      </c>
      <c r="U7" s="18">
        <v>4</v>
      </c>
      <c r="V7" s="18">
        <v>5</v>
      </c>
      <c r="W7" s="18">
        <v>5</v>
      </c>
      <c r="X7" s="18">
        <v>5</v>
      </c>
      <c r="Y7" s="18">
        <f t="shared" si="0"/>
        <v>93</v>
      </c>
      <c r="Z7" s="17">
        <v>104</v>
      </c>
      <c r="AA7" s="20">
        <f t="shared" si="1"/>
        <v>89.42307692307692</v>
      </c>
    </row>
    <row r="8" spans="1:27" ht="84" x14ac:dyDescent="0.35">
      <c r="A8" s="27" t="s">
        <v>54</v>
      </c>
      <c r="B8" s="18">
        <v>5</v>
      </c>
      <c r="C8" s="18">
        <v>5</v>
      </c>
      <c r="D8" s="18">
        <v>5</v>
      </c>
      <c r="E8" s="18">
        <v>5</v>
      </c>
      <c r="F8" s="18">
        <v>5</v>
      </c>
      <c r="G8" s="18">
        <v>5</v>
      </c>
      <c r="H8" s="18">
        <v>5</v>
      </c>
      <c r="I8" s="18">
        <v>5</v>
      </c>
      <c r="J8" s="18">
        <v>5</v>
      </c>
      <c r="K8" s="18">
        <v>5</v>
      </c>
      <c r="L8" s="18">
        <v>5</v>
      </c>
      <c r="M8" s="18">
        <v>1</v>
      </c>
      <c r="N8" s="18">
        <v>3</v>
      </c>
      <c r="O8" s="18">
        <v>0</v>
      </c>
      <c r="P8" s="18">
        <v>3</v>
      </c>
      <c r="Q8" s="18">
        <v>5</v>
      </c>
      <c r="R8" s="18">
        <v>2</v>
      </c>
      <c r="S8" s="18">
        <v>3</v>
      </c>
      <c r="T8" s="18">
        <v>2</v>
      </c>
      <c r="U8" s="18">
        <v>4</v>
      </c>
      <c r="V8" s="18">
        <v>5</v>
      </c>
      <c r="W8" s="18">
        <v>5</v>
      </c>
      <c r="X8" s="18">
        <v>5</v>
      </c>
      <c r="Y8" s="18">
        <f t="shared" si="0"/>
        <v>93</v>
      </c>
      <c r="Z8" s="17">
        <v>104</v>
      </c>
      <c r="AA8" s="20">
        <f t="shared" si="1"/>
        <v>89.42307692307692</v>
      </c>
    </row>
    <row r="9" spans="1:27" ht="70" x14ac:dyDescent="0.35">
      <c r="A9" s="27" t="s">
        <v>55</v>
      </c>
      <c r="B9" s="18">
        <v>3</v>
      </c>
      <c r="C9" s="18">
        <v>5</v>
      </c>
      <c r="D9" s="18">
        <v>5</v>
      </c>
      <c r="E9" s="18">
        <v>5</v>
      </c>
      <c r="F9" s="18">
        <v>5</v>
      </c>
      <c r="G9" s="18">
        <v>5</v>
      </c>
      <c r="H9" s="18">
        <v>5</v>
      </c>
      <c r="I9" s="18">
        <v>5</v>
      </c>
      <c r="J9" s="18">
        <v>5</v>
      </c>
      <c r="K9" s="18">
        <v>5</v>
      </c>
      <c r="L9" s="18">
        <v>4</v>
      </c>
      <c r="M9" s="18">
        <v>1</v>
      </c>
      <c r="N9" s="18">
        <v>3</v>
      </c>
      <c r="O9" s="18">
        <v>0</v>
      </c>
      <c r="P9" s="18">
        <v>3</v>
      </c>
      <c r="Q9" s="18">
        <v>4</v>
      </c>
      <c r="R9" s="18">
        <v>4</v>
      </c>
      <c r="S9" s="18">
        <v>2</v>
      </c>
      <c r="T9" s="18">
        <v>2</v>
      </c>
      <c r="U9" s="18">
        <v>4</v>
      </c>
      <c r="V9" s="18">
        <v>5</v>
      </c>
      <c r="W9" s="18">
        <v>5</v>
      </c>
      <c r="X9" s="18">
        <v>5</v>
      </c>
      <c r="Y9" s="18">
        <f t="shared" si="0"/>
        <v>90</v>
      </c>
      <c r="Z9" s="17">
        <v>104</v>
      </c>
      <c r="AA9" s="20">
        <f t="shared" si="1"/>
        <v>86.538461538461533</v>
      </c>
    </row>
    <row r="10" spans="1:27" ht="84" x14ac:dyDescent="0.35">
      <c r="A10" s="27" t="s">
        <v>56</v>
      </c>
      <c r="B10" s="18">
        <v>2</v>
      </c>
      <c r="C10" s="18">
        <v>3</v>
      </c>
      <c r="D10" s="28">
        <v>4</v>
      </c>
      <c r="E10" s="28">
        <v>3</v>
      </c>
      <c r="F10" s="18">
        <v>2</v>
      </c>
      <c r="G10" s="29">
        <v>5</v>
      </c>
      <c r="H10" s="29">
        <v>5</v>
      </c>
      <c r="I10" s="29">
        <v>5</v>
      </c>
      <c r="J10" s="29">
        <v>5</v>
      </c>
      <c r="K10" s="29">
        <v>5</v>
      </c>
      <c r="L10" s="29">
        <v>4</v>
      </c>
      <c r="M10" s="29">
        <v>0</v>
      </c>
      <c r="N10" s="29">
        <v>2</v>
      </c>
      <c r="O10" s="29">
        <v>0</v>
      </c>
      <c r="P10" s="29">
        <v>3</v>
      </c>
      <c r="Q10" s="29">
        <v>5</v>
      </c>
      <c r="R10" s="29">
        <v>3</v>
      </c>
      <c r="S10" s="29">
        <v>0</v>
      </c>
      <c r="T10" s="29">
        <v>2</v>
      </c>
      <c r="U10" s="18">
        <v>5</v>
      </c>
      <c r="V10" s="18">
        <v>5</v>
      </c>
      <c r="W10" s="18">
        <v>5</v>
      </c>
      <c r="X10" s="18">
        <v>5</v>
      </c>
      <c r="Y10" s="18">
        <f t="shared" si="0"/>
        <v>78</v>
      </c>
      <c r="Z10" s="17">
        <v>104</v>
      </c>
      <c r="AA10" s="20">
        <f t="shared" si="1"/>
        <v>75</v>
      </c>
    </row>
    <row r="11" spans="1:27" ht="28" x14ac:dyDescent="0.35">
      <c r="A11" s="27" t="s">
        <v>57</v>
      </c>
      <c r="B11" s="18">
        <v>5</v>
      </c>
      <c r="C11" s="18">
        <v>5</v>
      </c>
      <c r="D11" s="18">
        <v>5</v>
      </c>
      <c r="E11" s="18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5</v>
      </c>
      <c r="L11" s="18">
        <v>5</v>
      </c>
      <c r="M11" s="18">
        <v>1</v>
      </c>
      <c r="N11" s="18">
        <v>3</v>
      </c>
      <c r="O11" s="18">
        <v>0</v>
      </c>
      <c r="P11" s="18">
        <v>3</v>
      </c>
      <c r="Q11" s="18">
        <v>5</v>
      </c>
      <c r="R11" s="18">
        <v>4</v>
      </c>
      <c r="S11" s="18">
        <v>5</v>
      </c>
      <c r="T11" s="18">
        <v>2</v>
      </c>
      <c r="U11" s="18">
        <v>5</v>
      </c>
      <c r="V11" s="18">
        <v>5</v>
      </c>
      <c r="W11" s="18">
        <v>5</v>
      </c>
      <c r="X11" s="18">
        <v>5</v>
      </c>
      <c r="Y11" s="18">
        <f t="shared" si="0"/>
        <v>98</v>
      </c>
      <c r="Z11" s="17">
        <v>104</v>
      </c>
      <c r="AA11" s="20">
        <f t="shared" si="1"/>
        <v>94.230769230769226</v>
      </c>
    </row>
    <row r="12" spans="1:27" ht="84" x14ac:dyDescent="0.35">
      <c r="A12" s="27" t="s">
        <v>58</v>
      </c>
      <c r="B12" s="18">
        <v>5</v>
      </c>
      <c r="C12" s="18">
        <v>5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5</v>
      </c>
      <c r="J12" s="18">
        <v>5</v>
      </c>
      <c r="K12" s="18">
        <v>5</v>
      </c>
      <c r="L12" s="18">
        <v>5</v>
      </c>
      <c r="M12" s="18">
        <v>1</v>
      </c>
      <c r="N12" s="18">
        <v>3</v>
      </c>
      <c r="O12" s="18">
        <v>0</v>
      </c>
      <c r="P12" s="18">
        <v>3</v>
      </c>
      <c r="Q12" s="18">
        <v>5</v>
      </c>
      <c r="R12" s="18">
        <v>4</v>
      </c>
      <c r="S12" s="18">
        <v>5</v>
      </c>
      <c r="T12" s="18">
        <v>2</v>
      </c>
      <c r="U12" s="18">
        <v>5</v>
      </c>
      <c r="V12" s="18">
        <v>5</v>
      </c>
      <c r="W12" s="18">
        <v>5</v>
      </c>
      <c r="X12" s="18">
        <v>5</v>
      </c>
      <c r="Y12" s="18">
        <f t="shared" si="0"/>
        <v>98</v>
      </c>
      <c r="Z12" s="17">
        <v>104</v>
      </c>
      <c r="AA12" s="20">
        <f t="shared" si="1"/>
        <v>94.230769230769226</v>
      </c>
    </row>
    <row r="13" spans="1:27" ht="56" x14ac:dyDescent="0.35">
      <c r="A13" s="27" t="s">
        <v>59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18">
        <v>5</v>
      </c>
      <c r="H13" s="18">
        <v>5</v>
      </c>
      <c r="I13" s="18">
        <v>5</v>
      </c>
      <c r="J13" s="18">
        <v>5</v>
      </c>
      <c r="K13" s="18">
        <v>5</v>
      </c>
      <c r="L13" s="18">
        <v>5</v>
      </c>
      <c r="M13" s="18">
        <v>1</v>
      </c>
      <c r="N13" s="18">
        <v>3</v>
      </c>
      <c r="O13" s="18">
        <v>0</v>
      </c>
      <c r="P13" s="18">
        <v>3</v>
      </c>
      <c r="Q13" s="18">
        <v>4</v>
      </c>
      <c r="R13" s="18">
        <v>4</v>
      </c>
      <c r="S13" s="18">
        <v>5</v>
      </c>
      <c r="T13" s="18">
        <v>2</v>
      </c>
      <c r="U13" s="18">
        <v>5</v>
      </c>
      <c r="V13" s="18">
        <v>5</v>
      </c>
      <c r="W13" s="18">
        <v>5</v>
      </c>
      <c r="X13" s="18">
        <v>5</v>
      </c>
      <c r="Y13" s="18">
        <f t="shared" si="0"/>
        <v>97</v>
      </c>
      <c r="Z13" s="17">
        <v>104</v>
      </c>
      <c r="AA13" s="20">
        <f t="shared" si="1"/>
        <v>93.269230769230759</v>
      </c>
    </row>
    <row r="14" spans="1:27" ht="15.5" x14ac:dyDescent="0.35">
      <c r="A14" s="30" t="s">
        <v>60</v>
      </c>
      <c r="B14" s="22">
        <f t="shared" ref="B14:X14" si="2">SUM(B6:B13)</f>
        <v>32</v>
      </c>
      <c r="C14" s="22">
        <f t="shared" si="2"/>
        <v>36</v>
      </c>
      <c r="D14" s="22">
        <f t="shared" si="2"/>
        <v>38</v>
      </c>
      <c r="E14" s="22">
        <f t="shared" si="2"/>
        <v>34</v>
      </c>
      <c r="F14" s="22">
        <f t="shared" si="2"/>
        <v>35</v>
      </c>
      <c r="G14" s="22">
        <f t="shared" si="2"/>
        <v>40</v>
      </c>
      <c r="H14" s="22">
        <f t="shared" si="2"/>
        <v>40</v>
      </c>
      <c r="I14" s="22">
        <f t="shared" si="2"/>
        <v>38</v>
      </c>
      <c r="J14" s="22">
        <f t="shared" si="2"/>
        <v>40</v>
      </c>
      <c r="K14" s="22">
        <f t="shared" si="2"/>
        <v>38</v>
      </c>
      <c r="L14" s="22">
        <f t="shared" si="2"/>
        <v>37</v>
      </c>
      <c r="M14" s="22">
        <f t="shared" si="2"/>
        <v>7</v>
      </c>
      <c r="N14" s="22">
        <f t="shared" si="2"/>
        <v>23</v>
      </c>
      <c r="O14" s="22">
        <f t="shared" si="2"/>
        <v>0</v>
      </c>
      <c r="P14" s="22">
        <f t="shared" si="2"/>
        <v>24</v>
      </c>
      <c r="Q14" s="22">
        <f t="shared" si="2"/>
        <v>38</v>
      </c>
      <c r="R14" s="22">
        <f t="shared" si="2"/>
        <v>29</v>
      </c>
      <c r="S14" s="22">
        <f t="shared" si="2"/>
        <v>28</v>
      </c>
      <c r="T14" s="22">
        <f t="shared" si="2"/>
        <v>16</v>
      </c>
      <c r="U14" s="22">
        <f t="shared" si="2"/>
        <v>37</v>
      </c>
      <c r="V14" s="22">
        <f t="shared" si="2"/>
        <v>40</v>
      </c>
      <c r="W14" s="22">
        <f t="shared" si="2"/>
        <v>40</v>
      </c>
      <c r="X14" s="22">
        <f t="shared" si="2"/>
        <v>40</v>
      </c>
      <c r="Y14" s="22"/>
      <c r="Z14" s="17"/>
      <c r="AA14" s="12"/>
    </row>
    <row r="15" spans="1:27" ht="15.5" x14ac:dyDescent="0.35">
      <c r="A15" s="31" t="s">
        <v>61</v>
      </c>
      <c r="B15" s="32">
        <f t="shared" ref="B15:X15" si="3">B14/40</f>
        <v>0.8</v>
      </c>
      <c r="C15" s="32">
        <f t="shared" si="3"/>
        <v>0.9</v>
      </c>
      <c r="D15" s="32">
        <f t="shared" si="3"/>
        <v>0.95</v>
      </c>
      <c r="E15" s="32">
        <f t="shared" si="3"/>
        <v>0.85</v>
      </c>
      <c r="F15" s="32">
        <f t="shared" si="3"/>
        <v>0.875</v>
      </c>
      <c r="G15" s="32">
        <f t="shared" si="3"/>
        <v>1</v>
      </c>
      <c r="H15" s="32">
        <f t="shared" si="3"/>
        <v>1</v>
      </c>
      <c r="I15" s="32">
        <f t="shared" si="3"/>
        <v>0.95</v>
      </c>
      <c r="J15" s="32">
        <f t="shared" si="3"/>
        <v>1</v>
      </c>
      <c r="K15" s="32">
        <f t="shared" si="3"/>
        <v>0.95</v>
      </c>
      <c r="L15" s="32">
        <f t="shared" si="3"/>
        <v>0.92500000000000004</v>
      </c>
      <c r="M15" s="32">
        <f t="shared" si="3"/>
        <v>0.17499999999999999</v>
      </c>
      <c r="N15" s="32">
        <f t="shared" si="3"/>
        <v>0.57499999999999996</v>
      </c>
      <c r="O15" s="32">
        <f t="shared" si="3"/>
        <v>0</v>
      </c>
      <c r="P15" s="32">
        <f t="shared" si="3"/>
        <v>0.6</v>
      </c>
      <c r="Q15" s="32">
        <f t="shared" si="3"/>
        <v>0.95</v>
      </c>
      <c r="R15" s="32">
        <f t="shared" si="3"/>
        <v>0.72499999999999998</v>
      </c>
      <c r="S15" s="32">
        <f t="shared" si="3"/>
        <v>0.7</v>
      </c>
      <c r="T15" s="32">
        <f t="shared" si="3"/>
        <v>0.4</v>
      </c>
      <c r="U15" s="32">
        <f t="shared" si="3"/>
        <v>0.92500000000000004</v>
      </c>
      <c r="V15" s="32">
        <f t="shared" si="3"/>
        <v>1</v>
      </c>
      <c r="W15" s="32">
        <f t="shared" si="3"/>
        <v>1</v>
      </c>
      <c r="X15" s="32">
        <f t="shared" si="3"/>
        <v>1</v>
      </c>
      <c r="Y15" s="32"/>
      <c r="Z15" s="33"/>
      <c r="AA15" s="12"/>
    </row>
  </sheetData>
  <mergeCells count="11">
    <mergeCell ref="Z3:AA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DBE5-7184-4864-B4D0-CED1510AFAC2}">
  <dimension ref="A2:Z15"/>
  <sheetViews>
    <sheetView workbookViewId="0">
      <pane xSplit="1" ySplit="5" topLeftCell="Z13" activePane="bottomRight" state="frozen"/>
      <selection pane="topRight" activeCell="B1" sqref="B1"/>
      <selection pane="bottomLeft" activeCell="A6" sqref="A6"/>
      <selection pane="bottomRight" activeCell="Z13" sqref="Z13"/>
    </sheetView>
  </sheetViews>
  <sheetFormatPr defaultRowHeight="14.5" x14ac:dyDescent="0.35"/>
  <cols>
    <col min="1" max="1" width="15.54296875" customWidth="1"/>
    <col min="2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42" x14ac:dyDescent="0.35">
      <c r="A6" s="27" t="s">
        <v>52</v>
      </c>
      <c r="B6" s="18">
        <v>5</v>
      </c>
      <c r="C6" s="18">
        <v>5</v>
      </c>
      <c r="D6" s="18">
        <v>5</v>
      </c>
      <c r="E6" s="18">
        <v>5</v>
      </c>
      <c r="F6" s="18">
        <v>5</v>
      </c>
      <c r="G6" s="67">
        <v>5</v>
      </c>
      <c r="H6" s="67">
        <v>3</v>
      </c>
      <c r="I6" s="67">
        <v>5</v>
      </c>
      <c r="J6" s="68">
        <v>5</v>
      </c>
      <c r="K6" s="18">
        <v>4</v>
      </c>
      <c r="L6" s="18">
        <v>1</v>
      </c>
      <c r="M6" s="18">
        <v>3</v>
      </c>
      <c r="N6" s="17">
        <v>5</v>
      </c>
      <c r="O6" s="20">
        <v>4</v>
      </c>
      <c r="P6" s="18">
        <v>4</v>
      </c>
      <c r="Q6" s="18">
        <v>4</v>
      </c>
      <c r="R6" s="18">
        <v>4</v>
      </c>
      <c r="S6" s="18">
        <v>4</v>
      </c>
      <c r="T6" s="18">
        <v>5</v>
      </c>
      <c r="U6" s="43">
        <v>4</v>
      </c>
      <c r="V6" s="43">
        <v>5</v>
      </c>
      <c r="W6" s="43">
        <v>4</v>
      </c>
      <c r="X6" s="44">
        <v>4</v>
      </c>
      <c r="Y6" s="17">
        <f t="shared" ref="Y6:Y14" si="0">SUM(B6:X6)</f>
        <v>98</v>
      </c>
      <c r="Z6" s="69">
        <f t="shared" ref="Z6:Z13" si="1">Y6/110%</f>
        <v>89.090909090909079</v>
      </c>
    </row>
    <row r="7" spans="1:26" ht="56" x14ac:dyDescent="0.35">
      <c r="A7" s="27" t="s">
        <v>53</v>
      </c>
      <c r="B7" s="18">
        <v>5</v>
      </c>
      <c r="C7" s="18">
        <v>5</v>
      </c>
      <c r="D7" s="18">
        <v>5</v>
      </c>
      <c r="E7" s="18">
        <v>5</v>
      </c>
      <c r="F7" s="18">
        <v>5</v>
      </c>
      <c r="G7" s="67">
        <v>5</v>
      </c>
      <c r="H7" s="67">
        <v>5</v>
      </c>
      <c r="I7" s="67">
        <v>5</v>
      </c>
      <c r="J7" s="68">
        <v>5</v>
      </c>
      <c r="K7" s="18">
        <v>5</v>
      </c>
      <c r="L7" s="18">
        <v>1</v>
      </c>
      <c r="M7" s="18">
        <v>4</v>
      </c>
      <c r="N7" s="18">
        <v>5</v>
      </c>
      <c r="O7" s="18">
        <v>5</v>
      </c>
      <c r="P7" s="18">
        <v>5</v>
      </c>
      <c r="Q7" s="18">
        <v>5</v>
      </c>
      <c r="R7" s="18">
        <v>5</v>
      </c>
      <c r="S7" s="18">
        <v>4</v>
      </c>
      <c r="T7" s="18">
        <v>5</v>
      </c>
      <c r="U7" s="43">
        <v>3</v>
      </c>
      <c r="V7" s="43">
        <v>4</v>
      </c>
      <c r="W7" s="43">
        <v>4</v>
      </c>
      <c r="X7" s="44">
        <v>5</v>
      </c>
      <c r="Y7" s="17">
        <f t="shared" si="0"/>
        <v>105</v>
      </c>
      <c r="Z7" s="69">
        <f t="shared" si="1"/>
        <v>95.454545454545453</v>
      </c>
    </row>
    <row r="8" spans="1:26" ht="84" x14ac:dyDescent="0.35">
      <c r="A8" s="27" t="s">
        <v>54</v>
      </c>
      <c r="B8" s="18">
        <v>5</v>
      </c>
      <c r="C8" s="18">
        <v>5</v>
      </c>
      <c r="D8" s="18">
        <v>5</v>
      </c>
      <c r="E8" s="18">
        <v>5</v>
      </c>
      <c r="F8" s="18">
        <v>5</v>
      </c>
      <c r="G8" s="67">
        <v>5</v>
      </c>
      <c r="H8" s="67">
        <v>5</v>
      </c>
      <c r="I8" s="67">
        <v>5</v>
      </c>
      <c r="J8" s="68">
        <v>5</v>
      </c>
      <c r="K8" s="18">
        <v>5</v>
      </c>
      <c r="L8" s="18">
        <v>1</v>
      </c>
      <c r="M8" s="18">
        <v>4</v>
      </c>
      <c r="N8" s="18">
        <v>5</v>
      </c>
      <c r="O8" s="18">
        <v>5</v>
      </c>
      <c r="P8" s="18">
        <v>4</v>
      </c>
      <c r="Q8" s="18">
        <v>5</v>
      </c>
      <c r="R8" s="18">
        <v>5</v>
      </c>
      <c r="S8" s="18">
        <v>4</v>
      </c>
      <c r="T8" s="18">
        <v>5</v>
      </c>
      <c r="U8" s="43">
        <v>3</v>
      </c>
      <c r="V8" s="43">
        <v>4</v>
      </c>
      <c r="W8" s="43">
        <v>4</v>
      </c>
      <c r="X8" s="44">
        <v>4</v>
      </c>
      <c r="Y8" s="17">
        <f t="shared" si="0"/>
        <v>103</v>
      </c>
      <c r="Z8" s="69">
        <f t="shared" si="1"/>
        <v>93.636363636363626</v>
      </c>
    </row>
    <row r="9" spans="1:26" ht="70" x14ac:dyDescent="0.35">
      <c r="A9" s="27" t="s">
        <v>55</v>
      </c>
      <c r="B9" s="18">
        <v>5</v>
      </c>
      <c r="C9" s="18">
        <v>5</v>
      </c>
      <c r="D9" s="18">
        <v>5</v>
      </c>
      <c r="E9" s="18">
        <v>5</v>
      </c>
      <c r="F9" s="18">
        <v>5</v>
      </c>
      <c r="G9" s="67">
        <v>4</v>
      </c>
      <c r="H9" s="67">
        <v>4</v>
      </c>
      <c r="I9" s="67">
        <v>4</v>
      </c>
      <c r="J9" s="68">
        <v>5</v>
      </c>
      <c r="K9" s="18">
        <v>5</v>
      </c>
      <c r="L9" s="18">
        <v>1</v>
      </c>
      <c r="M9" s="18">
        <v>4</v>
      </c>
      <c r="N9" s="18">
        <v>5</v>
      </c>
      <c r="O9" s="18">
        <v>5</v>
      </c>
      <c r="P9" s="18">
        <v>5</v>
      </c>
      <c r="Q9" s="18">
        <v>5</v>
      </c>
      <c r="R9" s="18">
        <v>5</v>
      </c>
      <c r="S9" s="18">
        <v>5</v>
      </c>
      <c r="T9" s="18">
        <v>5</v>
      </c>
      <c r="U9" s="43">
        <v>4</v>
      </c>
      <c r="V9" s="43">
        <v>4</v>
      </c>
      <c r="W9" s="43">
        <v>4</v>
      </c>
      <c r="X9" s="44">
        <v>4</v>
      </c>
      <c r="Y9" s="17">
        <f t="shared" si="0"/>
        <v>103</v>
      </c>
      <c r="Z9" s="69">
        <f t="shared" si="1"/>
        <v>93.636363636363626</v>
      </c>
    </row>
    <row r="10" spans="1:26" ht="84" x14ac:dyDescent="0.35">
      <c r="A10" s="27" t="s">
        <v>56</v>
      </c>
      <c r="B10" s="18">
        <v>5</v>
      </c>
      <c r="C10" s="18">
        <v>5</v>
      </c>
      <c r="D10" s="18">
        <v>5</v>
      </c>
      <c r="E10" s="18">
        <v>5</v>
      </c>
      <c r="F10" s="18">
        <v>5</v>
      </c>
      <c r="G10" s="67">
        <v>4</v>
      </c>
      <c r="H10" s="67">
        <v>4</v>
      </c>
      <c r="I10" s="67">
        <v>3</v>
      </c>
      <c r="J10" s="68">
        <v>2</v>
      </c>
      <c r="K10" s="29">
        <v>5</v>
      </c>
      <c r="L10" s="29">
        <v>1</v>
      </c>
      <c r="M10" s="29">
        <v>4</v>
      </c>
      <c r="N10" s="29">
        <v>5</v>
      </c>
      <c r="O10" s="29">
        <v>5</v>
      </c>
      <c r="P10" s="29">
        <v>5</v>
      </c>
      <c r="Q10" s="29">
        <v>5</v>
      </c>
      <c r="R10" s="29">
        <v>5</v>
      </c>
      <c r="S10" s="29">
        <v>5</v>
      </c>
      <c r="T10" s="29">
        <v>5</v>
      </c>
      <c r="U10" s="43">
        <v>4</v>
      </c>
      <c r="V10" s="43">
        <v>5</v>
      </c>
      <c r="W10" s="43">
        <v>4</v>
      </c>
      <c r="X10" s="44">
        <v>5</v>
      </c>
      <c r="Y10" s="17">
        <f t="shared" si="0"/>
        <v>101</v>
      </c>
      <c r="Z10" s="69">
        <f t="shared" si="1"/>
        <v>91.818181818181813</v>
      </c>
    </row>
    <row r="11" spans="1:26" ht="28" x14ac:dyDescent="0.35">
      <c r="A11" s="27" t="s">
        <v>57</v>
      </c>
      <c r="B11" s="18">
        <v>5</v>
      </c>
      <c r="C11" s="18">
        <v>5</v>
      </c>
      <c r="D11" s="18">
        <v>5</v>
      </c>
      <c r="E11" s="18">
        <v>5</v>
      </c>
      <c r="F11" s="18">
        <v>5</v>
      </c>
      <c r="G11" s="67">
        <v>5</v>
      </c>
      <c r="H11" s="67">
        <v>5</v>
      </c>
      <c r="I11" s="67">
        <v>5</v>
      </c>
      <c r="J11" s="68">
        <v>5</v>
      </c>
      <c r="K11" s="18">
        <v>5</v>
      </c>
      <c r="L11" s="18">
        <v>1</v>
      </c>
      <c r="M11" s="18">
        <v>4</v>
      </c>
      <c r="N11" s="18">
        <v>5</v>
      </c>
      <c r="O11" s="18">
        <v>5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43">
        <v>4</v>
      </c>
      <c r="V11" s="43">
        <v>5</v>
      </c>
      <c r="W11" s="43">
        <v>4</v>
      </c>
      <c r="X11" s="44">
        <v>5</v>
      </c>
      <c r="Y11" s="17">
        <f t="shared" si="0"/>
        <v>108</v>
      </c>
      <c r="Z11" s="69">
        <f t="shared" si="1"/>
        <v>98.181818181818173</v>
      </c>
    </row>
    <row r="12" spans="1:26" ht="84" x14ac:dyDescent="0.35">
      <c r="A12" s="27" t="s">
        <v>58</v>
      </c>
      <c r="B12" s="18">
        <v>5</v>
      </c>
      <c r="C12" s="18">
        <v>5</v>
      </c>
      <c r="D12" s="18">
        <v>5</v>
      </c>
      <c r="E12" s="18">
        <v>5</v>
      </c>
      <c r="F12" s="18">
        <v>5</v>
      </c>
      <c r="G12" s="67">
        <v>5</v>
      </c>
      <c r="H12" s="67">
        <v>5</v>
      </c>
      <c r="I12" s="67">
        <v>5</v>
      </c>
      <c r="J12" s="68">
        <v>5</v>
      </c>
      <c r="K12" s="18">
        <v>5</v>
      </c>
      <c r="L12" s="18">
        <v>1</v>
      </c>
      <c r="M12" s="18">
        <v>4</v>
      </c>
      <c r="N12" s="18">
        <v>5</v>
      </c>
      <c r="O12" s="18">
        <v>5</v>
      </c>
      <c r="P12" s="18">
        <v>5</v>
      </c>
      <c r="Q12" s="18">
        <v>5</v>
      </c>
      <c r="R12" s="18">
        <v>5</v>
      </c>
      <c r="S12" s="18">
        <v>5</v>
      </c>
      <c r="T12" s="18">
        <v>5</v>
      </c>
      <c r="U12" s="43">
        <v>4</v>
      </c>
      <c r="V12" s="43">
        <v>5</v>
      </c>
      <c r="W12" s="43">
        <v>4</v>
      </c>
      <c r="X12" s="44">
        <v>5</v>
      </c>
      <c r="Y12" s="17">
        <f t="shared" si="0"/>
        <v>108</v>
      </c>
      <c r="Z12" s="69">
        <f t="shared" si="1"/>
        <v>98.181818181818173</v>
      </c>
    </row>
    <row r="13" spans="1:26" ht="56" x14ac:dyDescent="0.35">
      <c r="A13" s="27" t="s">
        <v>59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67">
        <v>5</v>
      </c>
      <c r="H13" s="67">
        <v>5</v>
      </c>
      <c r="I13" s="67">
        <v>5</v>
      </c>
      <c r="J13" s="68">
        <v>5</v>
      </c>
      <c r="K13" s="18">
        <v>5</v>
      </c>
      <c r="L13" s="18">
        <v>1</v>
      </c>
      <c r="M13" s="18">
        <v>3</v>
      </c>
      <c r="N13" s="18">
        <v>5</v>
      </c>
      <c r="O13" s="18">
        <v>5</v>
      </c>
      <c r="P13" s="18">
        <v>5</v>
      </c>
      <c r="Q13" s="18">
        <v>5</v>
      </c>
      <c r="R13" s="18">
        <v>5</v>
      </c>
      <c r="S13" s="18">
        <v>5</v>
      </c>
      <c r="T13" s="18">
        <v>5</v>
      </c>
      <c r="U13" s="43">
        <v>3</v>
      </c>
      <c r="V13" s="43">
        <v>5</v>
      </c>
      <c r="W13" s="43">
        <v>4</v>
      </c>
      <c r="X13" s="44">
        <v>5</v>
      </c>
      <c r="Y13" s="17">
        <f t="shared" si="0"/>
        <v>106</v>
      </c>
      <c r="Z13" s="69">
        <f t="shared" si="1"/>
        <v>96.36363636363636</v>
      </c>
    </row>
    <row r="14" spans="1:26" ht="15.5" x14ac:dyDescent="0.35">
      <c r="A14" s="30" t="s">
        <v>60</v>
      </c>
      <c r="B14" s="22">
        <f t="shared" ref="B14:X14" si="2">SUM(B6:B13)</f>
        <v>40</v>
      </c>
      <c r="C14" s="22">
        <f t="shared" si="2"/>
        <v>40</v>
      </c>
      <c r="D14" s="22">
        <f t="shared" si="2"/>
        <v>40</v>
      </c>
      <c r="E14" s="22">
        <f t="shared" si="2"/>
        <v>40</v>
      </c>
      <c r="F14" s="22">
        <f t="shared" si="2"/>
        <v>40</v>
      </c>
      <c r="G14" s="22">
        <f t="shared" si="2"/>
        <v>38</v>
      </c>
      <c r="H14" s="22">
        <f t="shared" si="2"/>
        <v>36</v>
      </c>
      <c r="I14" s="22">
        <f t="shared" si="2"/>
        <v>37</v>
      </c>
      <c r="J14" s="22">
        <f t="shared" si="2"/>
        <v>37</v>
      </c>
      <c r="K14" s="22">
        <f t="shared" si="2"/>
        <v>39</v>
      </c>
      <c r="L14" s="22">
        <f t="shared" si="2"/>
        <v>8</v>
      </c>
      <c r="M14" s="22">
        <f t="shared" si="2"/>
        <v>30</v>
      </c>
      <c r="N14" s="22">
        <f t="shared" si="2"/>
        <v>40</v>
      </c>
      <c r="O14" s="22">
        <f t="shared" si="2"/>
        <v>39</v>
      </c>
      <c r="P14" s="22">
        <f t="shared" si="2"/>
        <v>38</v>
      </c>
      <c r="Q14" s="22">
        <f t="shared" si="2"/>
        <v>39</v>
      </c>
      <c r="R14" s="22">
        <f t="shared" si="2"/>
        <v>39</v>
      </c>
      <c r="S14" s="22">
        <f t="shared" si="2"/>
        <v>37</v>
      </c>
      <c r="T14" s="22">
        <f t="shared" si="2"/>
        <v>40</v>
      </c>
      <c r="U14" s="22">
        <f t="shared" si="2"/>
        <v>29</v>
      </c>
      <c r="V14" s="22">
        <f t="shared" si="2"/>
        <v>37</v>
      </c>
      <c r="W14" s="22">
        <f t="shared" si="2"/>
        <v>32</v>
      </c>
      <c r="X14" s="22">
        <f t="shared" si="2"/>
        <v>37</v>
      </c>
      <c r="Y14" s="17">
        <f t="shared" si="0"/>
        <v>832</v>
      </c>
      <c r="Z14" s="12"/>
    </row>
    <row r="15" spans="1:26" ht="15.5" x14ac:dyDescent="0.35">
      <c r="A15" s="31" t="s">
        <v>61</v>
      </c>
      <c r="B15" s="32">
        <f t="shared" ref="B15:X15" si="3">B14/40</f>
        <v>1</v>
      </c>
      <c r="C15" s="32">
        <f t="shared" si="3"/>
        <v>1</v>
      </c>
      <c r="D15" s="32">
        <f t="shared" si="3"/>
        <v>1</v>
      </c>
      <c r="E15" s="32">
        <f t="shared" si="3"/>
        <v>1</v>
      </c>
      <c r="F15" s="32">
        <f t="shared" si="3"/>
        <v>1</v>
      </c>
      <c r="G15" s="32">
        <f t="shared" si="3"/>
        <v>0.95</v>
      </c>
      <c r="H15" s="32">
        <f t="shared" si="3"/>
        <v>0.9</v>
      </c>
      <c r="I15" s="32">
        <f t="shared" si="3"/>
        <v>0.92500000000000004</v>
      </c>
      <c r="J15" s="32">
        <f t="shared" si="3"/>
        <v>0.92500000000000004</v>
      </c>
      <c r="K15" s="32">
        <f t="shared" si="3"/>
        <v>0.97499999999999998</v>
      </c>
      <c r="L15" s="32">
        <f t="shared" si="3"/>
        <v>0.2</v>
      </c>
      <c r="M15" s="32">
        <f t="shared" si="3"/>
        <v>0.75</v>
      </c>
      <c r="N15" s="32">
        <f t="shared" si="3"/>
        <v>1</v>
      </c>
      <c r="O15" s="32">
        <f t="shared" si="3"/>
        <v>0.97499999999999998</v>
      </c>
      <c r="P15" s="32">
        <f t="shared" si="3"/>
        <v>0.95</v>
      </c>
      <c r="Q15" s="32">
        <f t="shared" si="3"/>
        <v>0.97499999999999998</v>
      </c>
      <c r="R15" s="32">
        <f t="shared" si="3"/>
        <v>0.97499999999999998</v>
      </c>
      <c r="S15" s="32">
        <f t="shared" si="3"/>
        <v>0.92500000000000004</v>
      </c>
      <c r="T15" s="32">
        <f t="shared" si="3"/>
        <v>1</v>
      </c>
      <c r="U15" s="32">
        <f t="shared" si="3"/>
        <v>0.72499999999999998</v>
      </c>
      <c r="V15" s="32">
        <f t="shared" si="3"/>
        <v>0.92500000000000004</v>
      </c>
      <c r="W15" s="32">
        <f t="shared" si="3"/>
        <v>0.8</v>
      </c>
      <c r="X15" s="32">
        <f t="shared" si="3"/>
        <v>0.92500000000000004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5BC4-1762-47C9-9A6C-83D30291A7CE}">
  <dimension ref="A2:Z15"/>
  <sheetViews>
    <sheetView workbookViewId="0">
      <pane xSplit="1" ySplit="5" topLeftCell="O8" activePane="bottomRight" state="frozen"/>
      <selection pane="topRight" activeCell="B1" sqref="B1"/>
      <selection pane="bottomLeft" activeCell="A6" sqref="A6"/>
      <selection pane="bottomRight" activeCell="Z13" sqref="Z13"/>
    </sheetView>
  </sheetViews>
  <sheetFormatPr defaultRowHeight="14.5" x14ac:dyDescent="0.35"/>
  <cols>
    <col min="1" max="1" width="26.453125" style="34" customWidth="1"/>
    <col min="2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70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71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71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28" x14ac:dyDescent="0.35">
      <c r="A6" s="72" t="s">
        <v>52</v>
      </c>
      <c r="B6" s="18">
        <v>3</v>
      </c>
      <c r="C6" s="18">
        <v>5</v>
      </c>
      <c r="D6" s="18">
        <v>1</v>
      </c>
      <c r="E6" s="18">
        <v>3</v>
      </c>
      <c r="F6" s="18">
        <v>3</v>
      </c>
      <c r="G6" s="18">
        <v>5</v>
      </c>
      <c r="H6" s="18">
        <v>5</v>
      </c>
      <c r="I6" s="18">
        <v>5</v>
      </c>
      <c r="J6" s="18">
        <v>5</v>
      </c>
      <c r="K6" s="18">
        <v>5</v>
      </c>
      <c r="L6" s="18">
        <v>3</v>
      </c>
      <c r="M6" s="18">
        <v>5</v>
      </c>
      <c r="N6" s="17">
        <v>4</v>
      </c>
      <c r="O6" s="20">
        <v>4</v>
      </c>
      <c r="P6" s="18">
        <v>5</v>
      </c>
      <c r="Q6" s="18">
        <v>4</v>
      </c>
      <c r="R6" s="18">
        <v>5</v>
      </c>
      <c r="S6" s="18">
        <v>4</v>
      </c>
      <c r="T6" s="18">
        <v>5</v>
      </c>
      <c r="U6" s="18">
        <v>5</v>
      </c>
      <c r="V6" s="18">
        <v>5</v>
      </c>
      <c r="W6" s="18">
        <v>5</v>
      </c>
      <c r="X6" s="18">
        <v>5</v>
      </c>
      <c r="Y6" s="17">
        <f t="shared" ref="Y6:Y14" si="0">SUM(B6:X6)</f>
        <v>99</v>
      </c>
      <c r="Z6" s="20">
        <f t="shared" ref="Z6:Z13" si="1">Y6/115%</f>
        <v>86.08695652173914</v>
      </c>
    </row>
    <row r="7" spans="1:26" ht="42" x14ac:dyDescent="0.35">
      <c r="A7" s="72" t="s">
        <v>53</v>
      </c>
      <c r="B7" s="18">
        <v>2</v>
      </c>
      <c r="C7" s="18">
        <v>5</v>
      </c>
      <c r="D7" s="18">
        <v>1</v>
      </c>
      <c r="E7" s="18">
        <v>2</v>
      </c>
      <c r="F7" s="18">
        <v>3</v>
      </c>
      <c r="G7" s="18">
        <v>5</v>
      </c>
      <c r="H7" s="18">
        <v>5</v>
      </c>
      <c r="I7" s="18">
        <v>5</v>
      </c>
      <c r="J7" s="18">
        <v>5</v>
      </c>
      <c r="K7" s="18">
        <v>5</v>
      </c>
      <c r="L7" s="18">
        <v>5</v>
      </c>
      <c r="M7" s="18">
        <v>5</v>
      </c>
      <c r="N7" s="18">
        <v>5</v>
      </c>
      <c r="O7" s="18">
        <v>5</v>
      </c>
      <c r="P7" s="18">
        <v>5</v>
      </c>
      <c r="Q7" s="18">
        <v>5</v>
      </c>
      <c r="R7" s="18">
        <v>5</v>
      </c>
      <c r="S7" s="18">
        <v>5</v>
      </c>
      <c r="T7" s="18">
        <v>5</v>
      </c>
      <c r="U7" s="18">
        <v>5</v>
      </c>
      <c r="V7" s="18">
        <v>5</v>
      </c>
      <c r="W7" s="18">
        <v>5</v>
      </c>
      <c r="X7" s="18">
        <v>5</v>
      </c>
      <c r="Y7" s="17">
        <f t="shared" si="0"/>
        <v>103</v>
      </c>
      <c r="Z7" s="20">
        <f t="shared" si="1"/>
        <v>89.565217391304358</v>
      </c>
    </row>
    <row r="8" spans="1:26" ht="42" x14ac:dyDescent="0.35">
      <c r="A8" s="72" t="s">
        <v>54</v>
      </c>
      <c r="B8" s="18">
        <v>2</v>
      </c>
      <c r="C8" s="18">
        <v>4</v>
      </c>
      <c r="D8" s="18">
        <v>1</v>
      </c>
      <c r="E8" s="18">
        <v>3</v>
      </c>
      <c r="F8" s="18">
        <v>3</v>
      </c>
      <c r="G8" s="18">
        <v>5</v>
      </c>
      <c r="H8" s="18">
        <v>5</v>
      </c>
      <c r="I8" s="18">
        <v>5</v>
      </c>
      <c r="J8" s="18">
        <v>5</v>
      </c>
      <c r="K8" s="18">
        <v>5</v>
      </c>
      <c r="L8" s="18">
        <v>5</v>
      </c>
      <c r="M8" s="18">
        <v>5</v>
      </c>
      <c r="N8" s="18">
        <v>5</v>
      </c>
      <c r="O8" s="18">
        <v>5</v>
      </c>
      <c r="P8" s="18">
        <v>5</v>
      </c>
      <c r="Q8" s="18">
        <v>5</v>
      </c>
      <c r="R8" s="18">
        <v>5</v>
      </c>
      <c r="S8" s="18">
        <v>5</v>
      </c>
      <c r="T8" s="18">
        <v>5</v>
      </c>
      <c r="U8" s="18">
        <v>5</v>
      </c>
      <c r="V8" s="18">
        <v>5</v>
      </c>
      <c r="W8" s="18">
        <v>5</v>
      </c>
      <c r="X8" s="18">
        <v>5</v>
      </c>
      <c r="Y8" s="17">
        <f t="shared" si="0"/>
        <v>103</v>
      </c>
      <c r="Z8" s="20">
        <f t="shared" si="1"/>
        <v>89.565217391304358</v>
      </c>
    </row>
    <row r="9" spans="1:26" ht="42" x14ac:dyDescent="0.35">
      <c r="A9" s="72" t="s">
        <v>55</v>
      </c>
      <c r="B9" s="18">
        <v>2</v>
      </c>
      <c r="C9" s="18">
        <v>4</v>
      </c>
      <c r="D9" s="18">
        <v>1</v>
      </c>
      <c r="E9" s="18">
        <v>1</v>
      </c>
      <c r="F9" s="18">
        <v>3</v>
      </c>
      <c r="G9" s="18">
        <v>5</v>
      </c>
      <c r="H9" s="18">
        <v>5</v>
      </c>
      <c r="I9" s="18">
        <v>5</v>
      </c>
      <c r="J9" s="18">
        <v>5</v>
      </c>
      <c r="K9" s="18">
        <v>5</v>
      </c>
      <c r="L9" s="18">
        <v>5</v>
      </c>
      <c r="M9" s="18">
        <v>5</v>
      </c>
      <c r="N9" s="18">
        <v>5</v>
      </c>
      <c r="O9" s="18">
        <v>5</v>
      </c>
      <c r="P9" s="18">
        <v>5</v>
      </c>
      <c r="Q9" s="18">
        <v>5</v>
      </c>
      <c r="R9" s="18">
        <v>5</v>
      </c>
      <c r="S9" s="18">
        <v>5</v>
      </c>
      <c r="T9" s="18">
        <v>5</v>
      </c>
      <c r="U9" s="18">
        <v>5</v>
      </c>
      <c r="V9" s="18">
        <v>5</v>
      </c>
      <c r="W9" s="18">
        <v>5</v>
      </c>
      <c r="X9" s="18">
        <v>5</v>
      </c>
      <c r="Y9" s="17">
        <f t="shared" si="0"/>
        <v>101</v>
      </c>
      <c r="Z9" s="20">
        <f t="shared" si="1"/>
        <v>87.826086956521749</v>
      </c>
    </row>
    <row r="10" spans="1:26" ht="42" x14ac:dyDescent="0.35">
      <c r="A10" s="72" t="s">
        <v>56</v>
      </c>
      <c r="B10" s="18">
        <v>3</v>
      </c>
      <c r="C10" s="18">
        <v>5</v>
      </c>
      <c r="D10" s="28">
        <v>1</v>
      </c>
      <c r="E10" s="28">
        <v>1</v>
      </c>
      <c r="F10" s="18">
        <v>2</v>
      </c>
      <c r="G10" s="18">
        <v>5</v>
      </c>
      <c r="H10" s="18">
        <v>5</v>
      </c>
      <c r="I10" s="18">
        <v>5</v>
      </c>
      <c r="J10" s="18">
        <v>5</v>
      </c>
      <c r="K10" s="29">
        <v>3</v>
      </c>
      <c r="L10" s="29">
        <v>4</v>
      </c>
      <c r="M10" s="29">
        <v>4</v>
      </c>
      <c r="N10" s="29">
        <v>3</v>
      </c>
      <c r="O10" s="29">
        <v>2</v>
      </c>
      <c r="P10" s="29">
        <v>5</v>
      </c>
      <c r="Q10" s="29">
        <v>5</v>
      </c>
      <c r="R10" s="29">
        <v>5</v>
      </c>
      <c r="S10" s="29">
        <v>5</v>
      </c>
      <c r="T10" s="29">
        <v>5</v>
      </c>
      <c r="U10" s="18">
        <v>5</v>
      </c>
      <c r="V10" s="18">
        <v>5</v>
      </c>
      <c r="W10" s="18">
        <v>5</v>
      </c>
      <c r="X10" s="18">
        <v>5</v>
      </c>
      <c r="Y10" s="17">
        <f t="shared" si="0"/>
        <v>93</v>
      </c>
      <c r="Z10" s="20">
        <f t="shared" si="1"/>
        <v>80.869565217391312</v>
      </c>
    </row>
    <row r="11" spans="1:26" ht="15.5" x14ac:dyDescent="0.35">
      <c r="A11" s="72" t="s">
        <v>57</v>
      </c>
      <c r="B11" s="18">
        <v>3</v>
      </c>
      <c r="C11" s="18">
        <v>5</v>
      </c>
      <c r="D11" s="18">
        <v>1</v>
      </c>
      <c r="E11" s="18">
        <v>3</v>
      </c>
      <c r="F11" s="18">
        <v>3</v>
      </c>
      <c r="G11" s="18">
        <v>5</v>
      </c>
      <c r="H11" s="18">
        <v>5</v>
      </c>
      <c r="I11" s="18">
        <v>5</v>
      </c>
      <c r="J11" s="18">
        <v>5</v>
      </c>
      <c r="K11" s="18">
        <v>5</v>
      </c>
      <c r="L11" s="18">
        <v>5</v>
      </c>
      <c r="M11" s="18">
        <v>5</v>
      </c>
      <c r="N11" s="18">
        <v>5</v>
      </c>
      <c r="O11" s="18">
        <v>4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5</v>
      </c>
      <c r="V11" s="18">
        <v>5</v>
      </c>
      <c r="W11" s="18">
        <v>5</v>
      </c>
      <c r="X11" s="18">
        <v>5</v>
      </c>
      <c r="Y11" s="17">
        <f t="shared" si="0"/>
        <v>104</v>
      </c>
      <c r="Z11" s="20">
        <f t="shared" si="1"/>
        <v>90.434782608695656</v>
      </c>
    </row>
    <row r="12" spans="1:26" ht="42" x14ac:dyDescent="0.35">
      <c r="A12" s="72" t="s">
        <v>58</v>
      </c>
      <c r="B12" s="18">
        <v>3</v>
      </c>
      <c r="C12" s="18">
        <v>5</v>
      </c>
      <c r="D12" s="18">
        <v>1</v>
      </c>
      <c r="E12" s="18">
        <v>3</v>
      </c>
      <c r="F12" s="18">
        <v>3</v>
      </c>
      <c r="G12" s="18">
        <v>5</v>
      </c>
      <c r="H12" s="18">
        <v>5</v>
      </c>
      <c r="I12" s="18">
        <v>5</v>
      </c>
      <c r="J12" s="18">
        <v>5</v>
      </c>
      <c r="K12" s="18">
        <v>5</v>
      </c>
      <c r="L12" s="18">
        <v>5</v>
      </c>
      <c r="M12" s="18">
        <v>5</v>
      </c>
      <c r="N12" s="18">
        <v>5</v>
      </c>
      <c r="O12" s="18">
        <v>5</v>
      </c>
      <c r="P12" s="18">
        <v>5</v>
      </c>
      <c r="Q12" s="18">
        <v>5</v>
      </c>
      <c r="R12" s="18">
        <v>5</v>
      </c>
      <c r="S12" s="18">
        <v>5</v>
      </c>
      <c r="T12" s="18">
        <v>5</v>
      </c>
      <c r="U12" s="18">
        <v>5</v>
      </c>
      <c r="V12" s="18">
        <v>5</v>
      </c>
      <c r="W12" s="18">
        <v>5</v>
      </c>
      <c r="X12" s="18">
        <v>5</v>
      </c>
      <c r="Y12" s="17">
        <f t="shared" si="0"/>
        <v>105</v>
      </c>
      <c r="Z12" s="20">
        <f t="shared" si="1"/>
        <v>91.304347826086968</v>
      </c>
    </row>
    <row r="13" spans="1:26" ht="28" x14ac:dyDescent="0.35">
      <c r="A13" s="72" t="s">
        <v>59</v>
      </c>
      <c r="B13" s="18">
        <v>3</v>
      </c>
      <c r="C13" s="18">
        <v>4</v>
      </c>
      <c r="D13" s="18">
        <v>1</v>
      </c>
      <c r="E13" s="18">
        <v>3</v>
      </c>
      <c r="F13" s="18">
        <v>3</v>
      </c>
      <c r="G13" s="18">
        <v>5</v>
      </c>
      <c r="H13" s="18">
        <v>5</v>
      </c>
      <c r="I13" s="18">
        <v>5</v>
      </c>
      <c r="J13" s="18">
        <v>5</v>
      </c>
      <c r="K13" s="18">
        <v>5</v>
      </c>
      <c r="L13" s="18">
        <v>5</v>
      </c>
      <c r="M13" s="18">
        <v>5</v>
      </c>
      <c r="N13" s="18">
        <v>5</v>
      </c>
      <c r="O13" s="18">
        <v>5</v>
      </c>
      <c r="P13" s="18">
        <v>5</v>
      </c>
      <c r="Q13" s="18">
        <v>5</v>
      </c>
      <c r="R13" s="18">
        <v>5</v>
      </c>
      <c r="S13" s="18">
        <v>5</v>
      </c>
      <c r="T13" s="18">
        <v>5</v>
      </c>
      <c r="U13" s="18">
        <v>5</v>
      </c>
      <c r="V13" s="18">
        <v>5</v>
      </c>
      <c r="W13" s="18">
        <v>5</v>
      </c>
      <c r="X13" s="18">
        <v>5</v>
      </c>
      <c r="Y13" s="17">
        <f t="shared" si="0"/>
        <v>104</v>
      </c>
      <c r="Z13" s="20">
        <f t="shared" si="1"/>
        <v>90.434782608695656</v>
      </c>
    </row>
    <row r="14" spans="1:26" ht="15.5" x14ac:dyDescent="0.35">
      <c r="A14" s="73" t="s">
        <v>60</v>
      </c>
      <c r="B14" s="22">
        <f t="shared" ref="B14:X14" si="2">SUM(B6:B13)</f>
        <v>21</v>
      </c>
      <c r="C14" s="22">
        <f t="shared" si="2"/>
        <v>37</v>
      </c>
      <c r="D14" s="22">
        <f t="shared" si="2"/>
        <v>8</v>
      </c>
      <c r="E14" s="22">
        <f t="shared" si="2"/>
        <v>19</v>
      </c>
      <c r="F14" s="22">
        <f t="shared" si="2"/>
        <v>23</v>
      </c>
      <c r="G14" s="22">
        <f t="shared" si="2"/>
        <v>40</v>
      </c>
      <c r="H14" s="22">
        <f t="shared" si="2"/>
        <v>40</v>
      </c>
      <c r="I14" s="22">
        <f t="shared" si="2"/>
        <v>40</v>
      </c>
      <c r="J14" s="22">
        <f t="shared" si="2"/>
        <v>40</v>
      </c>
      <c r="K14" s="22">
        <f t="shared" si="2"/>
        <v>38</v>
      </c>
      <c r="L14" s="22">
        <f t="shared" si="2"/>
        <v>37</v>
      </c>
      <c r="M14" s="22">
        <f t="shared" si="2"/>
        <v>39</v>
      </c>
      <c r="N14" s="22">
        <f t="shared" si="2"/>
        <v>37</v>
      </c>
      <c r="O14" s="22">
        <f t="shared" si="2"/>
        <v>35</v>
      </c>
      <c r="P14" s="22">
        <f t="shared" si="2"/>
        <v>40</v>
      </c>
      <c r="Q14" s="22">
        <f t="shared" si="2"/>
        <v>39</v>
      </c>
      <c r="R14" s="22">
        <f t="shared" si="2"/>
        <v>40</v>
      </c>
      <c r="S14" s="22">
        <f t="shared" si="2"/>
        <v>39</v>
      </c>
      <c r="T14" s="22">
        <f t="shared" si="2"/>
        <v>40</v>
      </c>
      <c r="U14" s="22">
        <f t="shared" si="2"/>
        <v>40</v>
      </c>
      <c r="V14" s="22">
        <f t="shared" si="2"/>
        <v>40</v>
      </c>
      <c r="W14" s="22">
        <f t="shared" si="2"/>
        <v>40</v>
      </c>
      <c r="X14" s="22">
        <f t="shared" si="2"/>
        <v>40</v>
      </c>
      <c r="Y14" s="17">
        <f t="shared" si="0"/>
        <v>812</v>
      </c>
      <c r="Z14" s="12"/>
    </row>
    <row r="15" spans="1:26" ht="15.5" x14ac:dyDescent="0.35">
      <c r="A15" s="74" t="s">
        <v>61</v>
      </c>
      <c r="B15" s="32">
        <f t="shared" ref="B15:X15" si="3">B14/40</f>
        <v>0.52500000000000002</v>
      </c>
      <c r="C15" s="32">
        <f t="shared" si="3"/>
        <v>0.92500000000000004</v>
      </c>
      <c r="D15" s="32">
        <f t="shared" si="3"/>
        <v>0.2</v>
      </c>
      <c r="E15" s="32">
        <f t="shared" si="3"/>
        <v>0.47499999999999998</v>
      </c>
      <c r="F15" s="32">
        <f t="shared" si="3"/>
        <v>0.57499999999999996</v>
      </c>
      <c r="G15" s="32">
        <f t="shared" si="3"/>
        <v>1</v>
      </c>
      <c r="H15" s="32">
        <f t="shared" si="3"/>
        <v>1</v>
      </c>
      <c r="I15" s="32">
        <f t="shared" si="3"/>
        <v>1</v>
      </c>
      <c r="J15" s="32">
        <f t="shared" si="3"/>
        <v>1</v>
      </c>
      <c r="K15" s="32">
        <f t="shared" si="3"/>
        <v>0.95</v>
      </c>
      <c r="L15" s="32">
        <f t="shared" si="3"/>
        <v>0.92500000000000004</v>
      </c>
      <c r="M15" s="32">
        <f t="shared" si="3"/>
        <v>0.97499999999999998</v>
      </c>
      <c r="N15" s="32">
        <f t="shared" si="3"/>
        <v>0.92500000000000004</v>
      </c>
      <c r="O15" s="32">
        <f t="shared" si="3"/>
        <v>0.875</v>
      </c>
      <c r="P15" s="32">
        <f t="shared" si="3"/>
        <v>1</v>
      </c>
      <c r="Q15" s="32">
        <f t="shared" si="3"/>
        <v>0.97499999999999998</v>
      </c>
      <c r="R15" s="32">
        <f t="shared" si="3"/>
        <v>1</v>
      </c>
      <c r="S15" s="32">
        <f t="shared" si="3"/>
        <v>0.97499999999999998</v>
      </c>
      <c r="T15" s="32">
        <f t="shared" si="3"/>
        <v>1</v>
      </c>
      <c r="U15" s="32">
        <f t="shared" si="3"/>
        <v>1</v>
      </c>
      <c r="V15" s="32">
        <f t="shared" si="3"/>
        <v>1</v>
      </c>
      <c r="W15" s="32">
        <f t="shared" si="3"/>
        <v>1</v>
      </c>
      <c r="X15" s="32">
        <f t="shared" si="3"/>
        <v>1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5005-2949-45C0-AB21-9505DEEA3506}">
  <dimension ref="A2:Z15"/>
  <sheetViews>
    <sheetView workbookViewId="0">
      <pane xSplit="1" ySplit="5" topLeftCell="H10" activePane="bottomRight" state="frozen"/>
      <selection pane="topRight" activeCell="B1" sqref="B1"/>
      <selection pane="bottomLeft" activeCell="A6" sqref="A6"/>
      <selection pane="bottomRight" activeCell="Z9" sqref="Z9"/>
    </sheetView>
  </sheetViews>
  <sheetFormatPr defaultRowHeight="14.5" x14ac:dyDescent="0.35"/>
  <cols>
    <col min="1" max="1" width="15.54296875" customWidth="1"/>
    <col min="2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42" x14ac:dyDescent="0.35">
      <c r="A6" s="27" t="s">
        <v>52</v>
      </c>
      <c r="B6" s="18">
        <v>4</v>
      </c>
      <c r="C6" s="18">
        <v>5</v>
      </c>
      <c r="D6" s="18">
        <v>4</v>
      </c>
      <c r="E6" s="18">
        <v>5</v>
      </c>
      <c r="F6" s="18">
        <v>5</v>
      </c>
      <c r="G6" s="18">
        <v>3</v>
      </c>
      <c r="H6" s="18">
        <v>1</v>
      </c>
      <c r="I6" s="18">
        <v>1</v>
      </c>
      <c r="J6" s="18">
        <v>1</v>
      </c>
      <c r="K6" s="18">
        <v>5</v>
      </c>
      <c r="L6" s="18">
        <v>5</v>
      </c>
      <c r="M6" s="18">
        <v>5</v>
      </c>
      <c r="N6" s="17">
        <v>5</v>
      </c>
      <c r="O6" s="20">
        <v>5</v>
      </c>
      <c r="P6" s="18">
        <v>3</v>
      </c>
      <c r="Q6" s="18">
        <v>2</v>
      </c>
      <c r="R6" s="18">
        <v>3</v>
      </c>
      <c r="S6" s="18">
        <v>3</v>
      </c>
      <c r="T6" s="18">
        <v>5</v>
      </c>
      <c r="U6" s="18">
        <v>5</v>
      </c>
      <c r="V6" s="18">
        <v>5</v>
      </c>
      <c r="W6" s="18">
        <v>5</v>
      </c>
      <c r="X6" s="18">
        <v>5</v>
      </c>
      <c r="Y6" s="17">
        <f t="shared" ref="Y6:Y14" si="0">SUM(B6:X6)</f>
        <v>90</v>
      </c>
      <c r="Z6" s="20">
        <f t="shared" ref="Z6:Z13" si="1">Y6/115%</f>
        <v>78.260869565217391</v>
      </c>
    </row>
    <row r="7" spans="1:26" ht="56" x14ac:dyDescent="0.35">
      <c r="A7" s="27" t="s">
        <v>53</v>
      </c>
      <c r="B7" s="18">
        <v>4</v>
      </c>
      <c r="C7" s="18">
        <v>5</v>
      </c>
      <c r="D7" s="18">
        <v>4</v>
      </c>
      <c r="E7" s="18">
        <v>5</v>
      </c>
      <c r="F7" s="18">
        <v>5</v>
      </c>
      <c r="G7" s="18">
        <v>3</v>
      </c>
      <c r="H7" s="18">
        <v>2</v>
      </c>
      <c r="I7" s="18">
        <v>0</v>
      </c>
      <c r="J7" s="18">
        <v>1</v>
      </c>
      <c r="K7" s="18">
        <v>5</v>
      </c>
      <c r="L7" s="18">
        <v>5</v>
      </c>
      <c r="M7" s="18">
        <v>5</v>
      </c>
      <c r="N7" s="17">
        <v>5</v>
      </c>
      <c r="O7" s="20">
        <v>5</v>
      </c>
      <c r="P7" s="18">
        <v>3</v>
      </c>
      <c r="Q7" s="18">
        <v>3</v>
      </c>
      <c r="R7" s="18">
        <v>5</v>
      </c>
      <c r="S7" s="18">
        <v>4</v>
      </c>
      <c r="T7" s="18">
        <v>5</v>
      </c>
      <c r="U7" s="18">
        <v>5</v>
      </c>
      <c r="V7" s="18">
        <v>5</v>
      </c>
      <c r="W7" s="18">
        <v>5</v>
      </c>
      <c r="X7" s="18">
        <v>5</v>
      </c>
      <c r="Y7" s="17">
        <f t="shared" si="0"/>
        <v>94</v>
      </c>
      <c r="Z7" s="20">
        <f t="shared" si="1"/>
        <v>81.739130434782609</v>
      </c>
    </row>
    <row r="8" spans="1:26" ht="84" x14ac:dyDescent="0.35">
      <c r="A8" s="27" t="s">
        <v>54</v>
      </c>
      <c r="B8" s="18">
        <v>4</v>
      </c>
      <c r="C8" s="18">
        <v>5</v>
      </c>
      <c r="D8" s="18">
        <v>4</v>
      </c>
      <c r="E8" s="18">
        <v>5</v>
      </c>
      <c r="F8" s="18">
        <v>5</v>
      </c>
      <c r="G8" s="18">
        <v>4</v>
      </c>
      <c r="H8" s="18">
        <v>2</v>
      </c>
      <c r="I8" s="18">
        <v>0</v>
      </c>
      <c r="J8" s="18">
        <v>1</v>
      </c>
      <c r="K8" s="18">
        <v>5</v>
      </c>
      <c r="L8" s="18">
        <v>5</v>
      </c>
      <c r="M8" s="18">
        <v>5</v>
      </c>
      <c r="N8" s="17">
        <v>5</v>
      </c>
      <c r="O8" s="20">
        <v>5</v>
      </c>
      <c r="P8" s="18">
        <v>1</v>
      </c>
      <c r="Q8" s="18">
        <v>3</v>
      </c>
      <c r="R8" s="18">
        <v>5</v>
      </c>
      <c r="S8" s="18">
        <v>4</v>
      </c>
      <c r="T8" s="18">
        <v>5</v>
      </c>
      <c r="U8" s="18">
        <v>5</v>
      </c>
      <c r="V8" s="18">
        <v>5</v>
      </c>
      <c r="W8" s="18">
        <v>5</v>
      </c>
      <c r="X8" s="18">
        <v>5</v>
      </c>
      <c r="Y8" s="17">
        <f t="shared" si="0"/>
        <v>93</v>
      </c>
      <c r="Z8" s="20">
        <f t="shared" si="1"/>
        <v>80.869565217391312</v>
      </c>
    </row>
    <row r="9" spans="1:26" ht="70" x14ac:dyDescent="0.35">
      <c r="A9" s="27" t="s">
        <v>55</v>
      </c>
      <c r="B9" s="18">
        <v>4</v>
      </c>
      <c r="C9" s="18">
        <v>5</v>
      </c>
      <c r="D9" s="18">
        <v>4</v>
      </c>
      <c r="E9" s="18">
        <v>5</v>
      </c>
      <c r="F9" s="18">
        <v>5</v>
      </c>
      <c r="G9" s="18">
        <v>4</v>
      </c>
      <c r="H9" s="18">
        <v>1</v>
      </c>
      <c r="I9" s="18">
        <v>0</v>
      </c>
      <c r="J9" s="18">
        <v>1</v>
      </c>
      <c r="K9" s="18">
        <v>5</v>
      </c>
      <c r="L9" s="18">
        <v>5</v>
      </c>
      <c r="M9" s="18">
        <v>5</v>
      </c>
      <c r="N9" s="17">
        <v>5</v>
      </c>
      <c r="O9" s="20">
        <v>5</v>
      </c>
      <c r="P9" s="18">
        <v>3</v>
      </c>
      <c r="Q9" s="18">
        <v>3</v>
      </c>
      <c r="R9" s="18">
        <v>2</v>
      </c>
      <c r="S9" s="18">
        <v>4</v>
      </c>
      <c r="T9" s="18">
        <v>1</v>
      </c>
      <c r="U9" s="18">
        <v>5</v>
      </c>
      <c r="V9" s="18">
        <v>5</v>
      </c>
      <c r="W9" s="18">
        <v>5</v>
      </c>
      <c r="X9" s="18">
        <v>5</v>
      </c>
      <c r="Y9" s="17">
        <f t="shared" si="0"/>
        <v>87</v>
      </c>
      <c r="Z9" s="20">
        <f t="shared" si="1"/>
        <v>75.652173913043484</v>
      </c>
    </row>
    <row r="10" spans="1:26" ht="84" x14ac:dyDescent="0.35">
      <c r="A10" s="27" t="s">
        <v>56</v>
      </c>
      <c r="B10" s="18">
        <v>4</v>
      </c>
      <c r="C10" s="18">
        <v>5</v>
      </c>
      <c r="D10" s="18">
        <v>4</v>
      </c>
      <c r="E10" s="18">
        <v>5</v>
      </c>
      <c r="F10" s="18">
        <v>5</v>
      </c>
      <c r="G10" s="29">
        <v>4</v>
      </c>
      <c r="H10" s="29">
        <v>2</v>
      </c>
      <c r="I10" s="29">
        <v>1</v>
      </c>
      <c r="J10" s="29">
        <v>1</v>
      </c>
      <c r="K10" s="18">
        <v>5</v>
      </c>
      <c r="L10" s="18">
        <v>5</v>
      </c>
      <c r="M10" s="18">
        <v>5</v>
      </c>
      <c r="N10" s="17">
        <v>5</v>
      </c>
      <c r="O10" s="20">
        <v>5</v>
      </c>
      <c r="P10" s="29">
        <v>1</v>
      </c>
      <c r="Q10" s="29">
        <v>2</v>
      </c>
      <c r="R10" s="29">
        <v>0</v>
      </c>
      <c r="S10" s="29">
        <v>3</v>
      </c>
      <c r="T10" s="29">
        <v>1</v>
      </c>
      <c r="U10" s="18">
        <v>5</v>
      </c>
      <c r="V10" s="18">
        <v>5</v>
      </c>
      <c r="W10" s="18">
        <v>4</v>
      </c>
      <c r="X10" s="18">
        <v>5</v>
      </c>
      <c r="Y10" s="17">
        <f t="shared" si="0"/>
        <v>82</v>
      </c>
      <c r="Z10" s="20">
        <f t="shared" si="1"/>
        <v>71.304347826086968</v>
      </c>
    </row>
    <row r="11" spans="1:26" ht="28" x14ac:dyDescent="0.35">
      <c r="A11" s="27" t="s">
        <v>57</v>
      </c>
      <c r="B11" s="18">
        <v>4</v>
      </c>
      <c r="C11" s="18">
        <v>5</v>
      </c>
      <c r="D11" s="18">
        <v>4</v>
      </c>
      <c r="E11" s="18">
        <v>5</v>
      </c>
      <c r="F11" s="18">
        <v>5</v>
      </c>
      <c r="G11" s="18">
        <v>5</v>
      </c>
      <c r="H11" s="18">
        <v>2</v>
      </c>
      <c r="I11" s="18">
        <v>1</v>
      </c>
      <c r="J11" s="18">
        <v>1</v>
      </c>
      <c r="K11" s="18">
        <v>5</v>
      </c>
      <c r="L11" s="18">
        <v>5</v>
      </c>
      <c r="M11" s="18">
        <v>5</v>
      </c>
      <c r="N11" s="17">
        <v>5</v>
      </c>
      <c r="O11" s="20">
        <v>5</v>
      </c>
      <c r="P11" s="18">
        <v>4</v>
      </c>
      <c r="Q11" s="18">
        <v>5</v>
      </c>
      <c r="R11" s="18">
        <v>5</v>
      </c>
      <c r="S11" s="18">
        <v>5</v>
      </c>
      <c r="T11" s="18">
        <v>5</v>
      </c>
      <c r="U11" s="18">
        <v>5</v>
      </c>
      <c r="V11" s="18">
        <v>5</v>
      </c>
      <c r="W11" s="18">
        <v>5</v>
      </c>
      <c r="X11" s="18">
        <v>5</v>
      </c>
      <c r="Y11" s="17">
        <f t="shared" si="0"/>
        <v>101</v>
      </c>
      <c r="Z11" s="20">
        <f t="shared" si="1"/>
        <v>87.826086956521749</v>
      </c>
    </row>
    <row r="12" spans="1:26" ht="84" x14ac:dyDescent="0.35">
      <c r="A12" s="27" t="s">
        <v>58</v>
      </c>
      <c r="B12" s="18">
        <v>4</v>
      </c>
      <c r="C12" s="18">
        <v>5</v>
      </c>
      <c r="D12" s="18">
        <v>4</v>
      </c>
      <c r="E12" s="18">
        <v>5</v>
      </c>
      <c r="F12" s="18">
        <v>5</v>
      </c>
      <c r="G12" s="18">
        <v>5</v>
      </c>
      <c r="H12" s="18">
        <v>2</v>
      </c>
      <c r="I12" s="18">
        <v>1</v>
      </c>
      <c r="J12" s="18">
        <v>1</v>
      </c>
      <c r="K12" s="18">
        <v>5</v>
      </c>
      <c r="L12" s="18">
        <v>5</v>
      </c>
      <c r="M12" s="18">
        <v>5</v>
      </c>
      <c r="N12" s="17">
        <v>5</v>
      </c>
      <c r="O12" s="20">
        <v>5</v>
      </c>
      <c r="P12" s="18">
        <v>5</v>
      </c>
      <c r="Q12" s="18">
        <v>5</v>
      </c>
      <c r="R12" s="18">
        <v>5</v>
      </c>
      <c r="S12" s="18">
        <v>5</v>
      </c>
      <c r="T12" s="18">
        <v>5</v>
      </c>
      <c r="U12" s="18">
        <v>5</v>
      </c>
      <c r="V12" s="18">
        <v>4</v>
      </c>
      <c r="W12" s="18">
        <v>5</v>
      </c>
      <c r="X12" s="18">
        <v>5</v>
      </c>
      <c r="Y12" s="17">
        <f t="shared" si="0"/>
        <v>101</v>
      </c>
      <c r="Z12" s="20">
        <f t="shared" si="1"/>
        <v>87.826086956521749</v>
      </c>
    </row>
    <row r="13" spans="1:26" ht="56" x14ac:dyDescent="0.35">
      <c r="A13" s="27" t="s">
        <v>59</v>
      </c>
      <c r="B13" s="18">
        <v>4</v>
      </c>
      <c r="C13" s="18">
        <v>5</v>
      </c>
      <c r="D13" s="18">
        <v>4</v>
      </c>
      <c r="E13" s="18">
        <v>5</v>
      </c>
      <c r="F13" s="18">
        <v>5</v>
      </c>
      <c r="G13" s="18">
        <v>5</v>
      </c>
      <c r="H13" s="18">
        <v>2</v>
      </c>
      <c r="I13" s="18">
        <v>1</v>
      </c>
      <c r="J13" s="18">
        <v>1</v>
      </c>
      <c r="K13" s="18">
        <v>5</v>
      </c>
      <c r="L13" s="18">
        <v>5</v>
      </c>
      <c r="M13" s="18">
        <v>5</v>
      </c>
      <c r="N13" s="17">
        <v>5</v>
      </c>
      <c r="O13" s="20">
        <v>5</v>
      </c>
      <c r="P13" s="18">
        <v>5</v>
      </c>
      <c r="Q13" s="18">
        <v>5</v>
      </c>
      <c r="R13" s="18">
        <v>5</v>
      </c>
      <c r="S13" s="18">
        <v>5</v>
      </c>
      <c r="T13" s="18">
        <v>5</v>
      </c>
      <c r="U13" s="18">
        <v>5</v>
      </c>
      <c r="V13" s="18">
        <v>5</v>
      </c>
      <c r="W13" s="18">
        <v>5</v>
      </c>
      <c r="X13" s="18">
        <v>5</v>
      </c>
      <c r="Y13" s="17">
        <f t="shared" si="0"/>
        <v>102</v>
      </c>
      <c r="Z13" s="20">
        <f t="shared" si="1"/>
        <v>88.695652173913047</v>
      </c>
    </row>
    <row r="14" spans="1:26" ht="15.5" x14ac:dyDescent="0.35">
      <c r="A14" s="30" t="s">
        <v>60</v>
      </c>
      <c r="B14" s="22">
        <f t="shared" ref="B14:X14" si="2">SUM(B6:B13)</f>
        <v>32</v>
      </c>
      <c r="C14" s="22">
        <f t="shared" si="2"/>
        <v>40</v>
      </c>
      <c r="D14" s="22">
        <f t="shared" si="2"/>
        <v>32</v>
      </c>
      <c r="E14" s="22">
        <f t="shared" si="2"/>
        <v>40</v>
      </c>
      <c r="F14" s="22">
        <f t="shared" si="2"/>
        <v>40</v>
      </c>
      <c r="G14" s="22">
        <f t="shared" si="2"/>
        <v>33</v>
      </c>
      <c r="H14" s="22">
        <f t="shared" si="2"/>
        <v>14</v>
      </c>
      <c r="I14" s="22">
        <f t="shared" si="2"/>
        <v>5</v>
      </c>
      <c r="J14" s="22">
        <f t="shared" si="2"/>
        <v>8</v>
      </c>
      <c r="K14" s="22">
        <f t="shared" si="2"/>
        <v>40</v>
      </c>
      <c r="L14" s="22">
        <f t="shared" si="2"/>
        <v>40</v>
      </c>
      <c r="M14" s="22">
        <f t="shared" si="2"/>
        <v>40</v>
      </c>
      <c r="N14" s="22">
        <f t="shared" si="2"/>
        <v>40</v>
      </c>
      <c r="O14" s="22">
        <f t="shared" si="2"/>
        <v>40</v>
      </c>
      <c r="P14" s="22">
        <f t="shared" si="2"/>
        <v>25</v>
      </c>
      <c r="Q14" s="22">
        <f t="shared" si="2"/>
        <v>28</v>
      </c>
      <c r="R14" s="22">
        <f t="shared" si="2"/>
        <v>30</v>
      </c>
      <c r="S14" s="22">
        <f t="shared" si="2"/>
        <v>33</v>
      </c>
      <c r="T14" s="22">
        <f t="shared" si="2"/>
        <v>32</v>
      </c>
      <c r="U14" s="22">
        <f t="shared" si="2"/>
        <v>40</v>
      </c>
      <c r="V14" s="22">
        <f t="shared" si="2"/>
        <v>39</v>
      </c>
      <c r="W14" s="22">
        <f t="shared" si="2"/>
        <v>39</v>
      </c>
      <c r="X14" s="22">
        <f t="shared" si="2"/>
        <v>40</v>
      </c>
      <c r="Y14" s="17">
        <f t="shared" si="0"/>
        <v>750</v>
      </c>
      <c r="Z14" s="12"/>
    </row>
    <row r="15" spans="1:26" ht="15.5" x14ac:dyDescent="0.35">
      <c r="A15" s="31" t="s">
        <v>61</v>
      </c>
      <c r="B15" s="32">
        <f t="shared" ref="B15:X15" si="3">B14/40</f>
        <v>0.8</v>
      </c>
      <c r="C15" s="32">
        <f t="shared" si="3"/>
        <v>1</v>
      </c>
      <c r="D15" s="32">
        <f t="shared" si="3"/>
        <v>0.8</v>
      </c>
      <c r="E15" s="32">
        <f t="shared" si="3"/>
        <v>1</v>
      </c>
      <c r="F15" s="32">
        <f t="shared" si="3"/>
        <v>1</v>
      </c>
      <c r="G15" s="32">
        <f t="shared" si="3"/>
        <v>0.82499999999999996</v>
      </c>
      <c r="H15" s="32">
        <f t="shared" si="3"/>
        <v>0.35</v>
      </c>
      <c r="I15" s="32">
        <f t="shared" si="3"/>
        <v>0.125</v>
      </c>
      <c r="J15" s="32">
        <f t="shared" si="3"/>
        <v>0.2</v>
      </c>
      <c r="K15" s="32">
        <f t="shared" si="3"/>
        <v>1</v>
      </c>
      <c r="L15" s="32">
        <f t="shared" si="3"/>
        <v>1</v>
      </c>
      <c r="M15" s="32">
        <f t="shared" si="3"/>
        <v>1</v>
      </c>
      <c r="N15" s="32">
        <f t="shared" si="3"/>
        <v>1</v>
      </c>
      <c r="O15" s="32">
        <f t="shared" si="3"/>
        <v>1</v>
      </c>
      <c r="P15" s="32">
        <f t="shared" si="3"/>
        <v>0.625</v>
      </c>
      <c r="Q15" s="32">
        <f t="shared" si="3"/>
        <v>0.7</v>
      </c>
      <c r="R15" s="32">
        <f t="shared" si="3"/>
        <v>0.75</v>
      </c>
      <c r="S15" s="32">
        <f t="shared" si="3"/>
        <v>0.82499999999999996</v>
      </c>
      <c r="T15" s="32">
        <f t="shared" si="3"/>
        <v>0.8</v>
      </c>
      <c r="U15" s="32">
        <f t="shared" si="3"/>
        <v>1</v>
      </c>
      <c r="V15" s="32">
        <f t="shared" si="3"/>
        <v>0.97499999999999998</v>
      </c>
      <c r="W15" s="32">
        <f t="shared" si="3"/>
        <v>0.97499999999999998</v>
      </c>
      <c r="X15" s="32">
        <f t="shared" si="3"/>
        <v>1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CDBA-6870-4E01-8C5F-36CA65018E3B}">
  <dimension ref="A2:Z15"/>
  <sheetViews>
    <sheetView workbookViewId="0">
      <pane xSplit="1" ySplit="5" topLeftCell="K10" activePane="bottomRight" state="frozen"/>
      <selection pane="topRight" activeCell="B1" sqref="B1"/>
      <selection pane="bottomLeft" activeCell="A6" sqref="A6"/>
      <selection pane="bottomRight" activeCell="Z9" sqref="Z9"/>
    </sheetView>
  </sheetViews>
  <sheetFormatPr defaultRowHeight="14.5" x14ac:dyDescent="0.35"/>
  <cols>
    <col min="1" max="1" width="15.54296875" customWidth="1"/>
    <col min="2" max="9" width="9.1796875" bestFit="1" customWidth="1"/>
    <col min="10" max="10" width="10.81640625" customWidth="1"/>
    <col min="11" max="25" width="9.1796875" bestFit="1" customWidth="1"/>
    <col min="26" max="26" width="10.81640625" customWidth="1"/>
  </cols>
  <sheetData>
    <row r="2" spans="1:26" x14ac:dyDescent="0.35">
      <c r="B2" s="76" t="s">
        <v>19</v>
      </c>
      <c r="C2" s="76"/>
      <c r="D2" s="76"/>
      <c r="E2" s="76"/>
      <c r="F2" s="76"/>
      <c r="G2" s="76" t="s">
        <v>20</v>
      </c>
      <c r="H2" s="76"/>
      <c r="I2" s="76"/>
      <c r="J2" s="76"/>
      <c r="K2" s="76" t="s">
        <v>21</v>
      </c>
      <c r="L2" s="76"/>
      <c r="M2" s="76"/>
      <c r="N2" s="76"/>
      <c r="O2" s="76"/>
      <c r="P2" s="76" t="s">
        <v>22</v>
      </c>
      <c r="Q2" s="76"/>
      <c r="R2" s="76"/>
      <c r="S2" s="76"/>
      <c r="T2" s="76"/>
      <c r="U2" s="76" t="s">
        <v>23</v>
      </c>
      <c r="V2" s="76"/>
      <c r="W2" s="76"/>
      <c r="X2" s="76"/>
    </row>
    <row r="3" spans="1:26" ht="15.5" x14ac:dyDescent="0.35">
      <c r="A3" s="21" t="s">
        <v>24</v>
      </c>
      <c r="B3" s="81"/>
      <c r="C3" s="82"/>
      <c r="D3" s="82"/>
      <c r="E3" s="82"/>
      <c r="F3" s="83"/>
      <c r="G3" s="81"/>
      <c r="H3" s="82"/>
      <c r="I3" s="82"/>
      <c r="J3" s="83"/>
      <c r="K3" s="81"/>
      <c r="L3" s="82"/>
      <c r="M3" s="82"/>
      <c r="N3" s="82"/>
      <c r="O3" s="83"/>
      <c r="P3" s="81"/>
      <c r="Q3" s="82"/>
      <c r="R3" s="82"/>
      <c r="S3" s="82"/>
      <c r="T3" s="83"/>
      <c r="U3" s="81"/>
      <c r="V3" s="82"/>
      <c r="W3" s="82"/>
      <c r="X3" s="83"/>
      <c r="Y3" s="80" t="s">
        <v>25</v>
      </c>
      <c r="Z3" s="80"/>
    </row>
    <row r="4" spans="1:26" ht="37.5" x14ac:dyDescent="0.35">
      <c r="A4" s="22"/>
      <c r="B4" s="23" t="s">
        <v>26</v>
      </c>
      <c r="C4" s="23" t="s">
        <v>27</v>
      </c>
      <c r="D4" s="23" t="s">
        <v>28</v>
      </c>
      <c r="E4" s="23" t="s">
        <v>29</v>
      </c>
      <c r="F4" s="23" t="s">
        <v>30</v>
      </c>
      <c r="G4" s="23" t="s">
        <v>31</v>
      </c>
      <c r="H4" s="23" t="s">
        <v>32</v>
      </c>
      <c r="I4" s="23" t="s">
        <v>33</v>
      </c>
      <c r="J4" s="23" t="s">
        <v>34</v>
      </c>
      <c r="K4" s="23" t="s">
        <v>35</v>
      </c>
      <c r="L4" s="23" t="s">
        <v>36</v>
      </c>
      <c r="M4" s="23" t="s">
        <v>37</v>
      </c>
      <c r="N4" s="23" t="s">
        <v>38</v>
      </c>
      <c r="O4" s="23" t="s">
        <v>39</v>
      </c>
      <c r="P4" s="23" t="s">
        <v>40</v>
      </c>
      <c r="Q4" s="23" t="s">
        <v>41</v>
      </c>
      <c r="R4" s="23" t="s">
        <v>42</v>
      </c>
      <c r="S4" s="23" t="s">
        <v>43</v>
      </c>
      <c r="T4" s="23" t="s">
        <v>44</v>
      </c>
      <c r="U4" s="23" t="s">
        <v>45</v>
      </c>
      <c r="V4" s="23" t="s">
        <v>46</v>
      </c>
      <c r="W4" s="23" t="s">
        <v>47</v>
      </c>
      <c r="X4" s="23" t="s">
        <v>48</v>
      </c>
      <c r="Y4" s="24" t="s">
        <v>49</v>
      </c>
      <c r="Z4" s="25" t="s">
        <v>50</v>
      </c>
    </row>
    <row r="5" spans="1:26" ht="15.5" x14ac:dyDescent="0.35">
      <c r="A5" s="22"/>
      <c r="B5" s="26" t="s">
        <v>51</v>
      </c>
      <c r="C5" s="26" t="s">
        <v>51</v>
      </c>
      <c r="D5" s="26" t="s">
        <v>51</v>
      </c>
      <c r="E5" s="26" t="s">
        <v>51</v>
      </c>
      <c r="F5" s="26" t="s">
        <v>51</v>
      </c>
      <c r="G5" s="26" t="s">
        <v>51</v>
      </c>
      <c r="H5" s="26" t="s">
        <v>51</v>
      </c>
      <c r="I5" s="26" t="s">
        <v>51</v>
      </c>
      <c r="J5" s="26" t="s">
        <v>51</v>
      </c>
      <c r="K5" s="26" t="s">
        <v>51</v>
      </c>
      <c r="L5" s="26" t="s">
        <v>51</v>
      </c>
      <c r="M5" s="26" t="s">
        <v>51</v>
      </c>
      <c r="N5" s="26" t="s">
        <v>51</v>
      </c>
      <c r="O5" s="26" t="s">
        <v>51</v>
      </c>
      <c r="P5" s="26" t="s">
        <v>51</v>
      </c>
      <c r="Q5" s="26" t="s">
        <v>51</v>
      </c>
      <c r="R5" s="26" t="s">
        <v>51</v>
      </c>
      <c r="S5" s="26" t="s">
        <v>51</v>
      </c>
      <c r="T5" s="26" t="s">
        <v>51</v>
      </c>
      <c r="U5" s="26" t="s">
        <v>51</v>
      </c>
      <c r="V5" s="26" t="s">
        <v>51</v>
      </c>
      <c r="W5" s="26" t="s">
        <v>51</v>
      </c>
      <c r="X5" s="26" t="s">
        <v>51</v>
      </c>
      <c r="Y5" s="22"/>
      <c r="Z5" s="12"/>
    </row>
    <row r="6" spans="1:26" ht="42" x14ac:dyDescent="0.35">
      <c r="A6" s="27" t="s">
        <v>52</v>
      </c>
      <c r="B6" s="18">
        <v>5</v>
      </c>
      <c r="C6" s="18">
        <v>5</v>
      </c>
      <c r="D6" s="18">
        <v>5</v>
      </c>
      <c r="E6" s="18">
        <v>5</v>
      </c>
      <c r="F6" s="18">
        <v>5</v>
      </c>
      <c r="G6" s="18">
        <v>5</v>
      </c>
      <c r="H6" s="18">
        <v>3</v>
      </c>
      <c r="I6" s="18">
        <v>5</v>
      </c>
      <c r="J6" s="18">
        <v>5</v>
      </c>
      <c r="K6" s="18">
        <v>2</v>
      </c>
      <c r="L6" s="18">
        <v>4</v>
      </c>
      <c r="M6" s="18">
        <v>3</v>
      </c>
      <c r="N6" s="17">
        <v>4</v>
      </c>
      <c r="O6" s="20">
        <v>2</v>
      </c>
      <c r="P6" s="18">
        <v>5</v>
      </c>
      <c r="Q6" s="18">
        <v>5</v>
      </c>
      <c r="R6" s="18">
        <v>5</v>
      </c>
      <c r="S6" s="18">
        <v>5</v>
      </c>
      <c r="T6" s="18">
        <v>5</v>
      </c>
      <c r="U6" s="18">
        <v>5</v>
      </c>
      <c r="V6" s="18">
        <v>4</v>
      </c>
      <c r="W6" s="18">
        <v>5</v>
      </c>
      <c r="X6" s="18">
        <v>4</v>
      </c>
      <c r="Y6" s="17">
        <f t="shared" ref="Y6:Y14" si="0">SUM(B6:X6)</f>
        <v>101</v>
      </c>
      <c r="Z6" s="20">
        <f>Y6/113%</f>
        <v>89.380530973451343</v>
      </c>
    </row>
    <row r="7" spans="1:26" ht="56" x14ac:dyDescent="0.35">
      <c r="A7" s="27" t="s">
        <v>53</v>
      </c>
      <c r="B7" s="18">
        <v>5</v>
      </c>
      <c r="C7" s="18">
        <v>5</v>
      </c>
      <c r="D7" s="18">
        <v>5</v>
      </c>
      <c r="E7" s="18">
        <v>5</v>
      </c>
      <c r="F7" s="18">
        <v>5</v>
      </c>
      <c r="G7" s="18">
        <v>5</v>
      </c>
      <c r="H7" s="18">
        <v>4</v>
      </c>
      <c r="I7" s="18">
        <v>5</v>
      </c>
      <c r="J7" s="18">
        <v>5</v>
      </c>
      <c r="K7" s="18">
        <v>1</v>
      </c>
      <c r="L7" s="18">
        <v>4</v>
      </c>
      <c r="M7" s="18">
        <v>3</v>
      </c>
      <c r="N7" s="18">
        <v>3</v>
      </c>
      <c r="O7" s="18">
        <v>2</v>
      </c>
      <c r="P7" s="18">
        <v>5</v>
      </c>
      <c r="Q7" s="18">
        <v>5</v>
      </c>
      <c r="R7" s="18">
        <v>5</v>
      </c>
      <c r="S7" s="18">
        <v>5</v>
      </c>
      <c r="T7" s="18">
        <v>5</v>
      </c>
      <c r="U7" s="18">
        <v>5</v>
      </c>
      <c r="V7" s="18">
        <v>4</v>
      </c>
      <c r="W7" s="18">
        <v>5</v>
      </c>
      <c r="X7" s="18">
        <v>4</v>
      </c>
      <c r="Y7" s="17">
        <f t="shared" si="0"/>
        <v>100</v>
      </c>
      <c r="Z7" s="20">
        <f t="shared" ref="Z7:Z13" si="1">Y7/113%</f>
        <v>88.495575221238951</v>
      </c>
    </row>
    <row r="8" spans="1:26" ht="84" x14ac:dyDescent="0.35">
      <c r="A8" s="27" t="s">
        <v>54</v>
      </c>
      <c r="B8" s="18">
        <v>5</v>
      </c>
      <c r="C8" s="18">
        <v>5</v>
      </c>
      <c r="D8" s="18">
        <v>5</v>
      </c>
      <c r="E8" s="18">
        <v>5</v>
      </c>
      <c r="F8" s="18">
        <v>5</v>
      </c>
      <c r="G8" s="18">
        <v>5</v>
      </c>
      <c r="H8" s="18">
        <v>4</v>
      </c>
      <c r="I8" s="18">
        <v>5</v>
      </c>
      <c r="J8" s="18">
        <v>5</v>
      </c>
      <c r="K8" s="18">
        <v>1</v>
      </c>
      <c r="L8" s="18">
        <v>3</v>
      </c>
      <c r="M8" s="18">
        <v>3</v>
      </c>
      <c r="N8" s="18">
        <v>3</v>
      </c>
      <c r="O8" s="18">
        <v>2</v>
      </c>
      <c r="P8" s="18">
        <v>5</v>
      </c>
      <c r="Q8" s="18">
        <v>5</v>
      </c>
      <c r="R8" s="18">
        <v>5</v>
      </c>
      <c r="S8" s="18">
        <v>5</v>
      </c>
      <c r="T8" s="18">
        <v>5</v>
      </c>
      <c r="U8" s="18">
        <v>5</v>
      </c>
      <c r="V8" s="18">
        <v>4</v>
      </c>
      <c r="W8" s="18">
        <v>5</v>
      </c>
      <c r="X8" s="18">
        <v>4</v>
      </c>
      <c r="Y8" s="17">
        <f t="shared" si="0"/>
        <v>99</v>
      </c>
      <c r="Z8" s="20">
        <f t="shared" si="1"/>
        <v>87.61061946902656</v>
      </c>
    </row>
    <row r="9" spans="1:26" ht="70" x14ac:dyDescent="0.35">
      <c r="A9" s="27" t="s">
        <v>55</v>
      </c>
      <c r="B9" s="18">
        <v>5</v>
      </c>
      <c r="C9" s="18">
        <v>5</v>
      </c>
      <c r="D9" s="18">
        <v>5</v>
      </c>
      <c r="E9" s="18">
        <v>5</v>
      </c>
      <c r="F9" s="18">
        <v>5</v>
      </c>
      <c r="G9" s="18">
        <v>5</v>
      </c>
      <c r="H9" s="18">
        <v>4</v>
      </c>
      <c r="I9" s="18">
        <v>5</v>
      </c>
      <c r="J9" s="18">
        <v>5</v>
      </c>
      <c r="K9" s="18">
        <v>0</v>
      </c>
      <c r="L9" s="18">
        <v>3</v>
      </c>
      <c r="M9" s="18">
        <v>3</v>
      </c>
      <c r="N9" s="18">
        <v>3</v>
      </c>
      <c r="O9" s="18">
        <v>2</v>
      </c>
      <c r="P9" s="18">
        <v>5</v>
      </c>
      <c r="Q9" s="18">
        <v>5</v>
      </c>
      <c r="R9" s="18">
        <v>5</v>
      </c>
      <c r="S9" s="18">
        <v>5</v>
      </c>
      <c r="T9" s="18">
        <v>5</v>
      </c>
      <c r="U9" s="18">
        <v>5</v>
      </c>
      <c r="V9" s="18">
        <v>4</v>
      </c>
      <c r="W9" s="18">
        <v>5</v>
      </c>
      <c r="X9" s="18">
        <v>4</v>
      </c>
      <c r="Y9" s="17">
        <f t="shared" si="0"/>
        <v>98</v>
      </c>
      <c r="Z9" s="20">
        <f t="shared" si="1"/>
        <v>86.725663716814168</v>
      </c>
    </row>
    <row r="10" spans="1:26" ht="84" x14ac:dyDescent="0.35">
      <c r="A10" s="27" t="s">
        <v>56</v>
      </c>
      <c r="B10" s="18">
        <v>5</v>
      </c>
      <c r="C10" s="18">
        <v>5</v>
      </c>
      <c r="D10" s="28">
        <v>5</v>
      </c>
      <c r="E10" s="28">
        <v>5</v>
      </c>
      <c r="F10" s="18">
        <v>5</v>
      </c>
      <c r="G10" s="29">
        <v>5</v>
      </c>
      <c r="H10" s="29">
        <v>4</v>
      </c>
      <c r="I10" s="29">
        <v>4</v>
      </c>
      <c r="J10" s="29">
        <v>5</v>
      </c>
      <c r="K10" s="29">
        <v>1</v>
      </c>
      <c r="L10" s="29">
        <v>4</v>
      </c>
      <c r="M10" s="29">
        <v>2</v>
      </c>
      <c r="N10" s="29">
        <v>3</v>
      </c>
      <c r="O10" s="29">
        <v>2</v>
      </c>
      <c r="P10" s="29">
        <v>5</v>
      </c>
      <c r="Q10" s="29">
        <v>5</v>
      </c>
      <c r="R10" s="29">
        <v>5</v>
      </c>
      <c r="S10" s="29">
        <v>5</v>
      </c>
      <c r="T10" s="29">
        <v>5</v>
      </c>
      <c r="U10" s="18">
        <v>5</v>
      </c>
      <c r="V10" s="18">
        <v>4</v>
      </c>
      <c r="W10" s="18">
        <v>5</v>
      </c>
      <c r="X10" s="18">
        <v>4</v>
      </c>
      <c r="Y10" s="17">
        <f t="shared" si="0"/>
        <v>98</v>
      </c>
      <c r="Z10" s="20">
        <f t="shared" si="1"/>
        <v>86.725663716814168</v>
      </c>
    </row>
    <row r="11" spans="1:26" ht="28" x14ac:dyDescent="0.35">
      <c r="A11" s="27" t="s">
        <v>57</v>
      </c>
      <c r="B11" s="18">
        <v>5</v>
      </c>
      <c r="C11" s="18">
        <v>5</v>
      </c>
      <c r="D11" s="18">
        <v>5</v>
      </c>
      <c r="E11" s="18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1</v>
      </c>
      <c r="L11" s="18">
        <v>4</v>
      </c>
      <c r="M11" s="18">
        <v>3</v>
      </c>
      <c r="N11" s="18">
        <v>3</v>
      </c>
      <c r="O11" s="18">
        <v>2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5</v>
      </c>
      <c r="V11" s="18">
        <v>4</v>
      </c>
      <c r="W11" s="18">
        <v>5</v>
      </c>
      <c r="X11" s="18">
        <v>4</v>
      </c>
      <c r="Y11" s="17">
        <f t="shared" si="0"/>
        <v>101</v>
      </c>
      <c r="Z11" s="20">
        <f t="shared" si="1"/>
        <v>89.380530973451343</v>
      </c>
    </row>
    <row r="12" spans="1:26" ht="84" x14ac:dyDescent="0.35">
      <c r="A12" s="27" t="s">
        <v>58</v>
      </c>
      <c r="B12" s="18">
        <v>5</v>
      </c>
      <c r="C12" s="18">
        <v>5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4</v>
      </c>
      <c r="J12" s="18">
        <v>5</v>
      </c>
      <c r="K12" s="18">
        <v>1</v>
      </c>
      <c r="L12" s="18">
        <v>4</v>
      </c>
      <c r="M12" s="18">
        <v>3</v>
      </c>
      <c r="N12" s="18">
        <v>3</v>
      </c>
      <c r="O12" s="18">
        <v>2</v>
      </c>
      <c r="P12" s="18">
        <v>5</v>
      </c>
      <c r="Q12" s="18">
        <v>5</v>
      </c>
      <c r="R12" s="18">
        <v>5</v>
      </c>
      <c r="S12" s="18">
        <v>5</v>
      </c>
      <c r="T12" s="18">
        <v>5</v>
      </c>
      <c r="U12" s="18">
        <v>5</v>
      </c>
      <c r="V12" s="18">
        <v>4</v>
      </c>
      <c r="W12" s="18">
        <v>5</v>
      </c>
      <c r="X12" s="18">
        <v>4</v>
      </c>
      <c r="Y12" s="17">
        <f t="shared" si="0"/>
        <v>100</v>
      </c>
      <c r="Z12" s="20">
        <f t="shared" si="1"/>
        <v>88.495575221238951</v>
      </c>
    </row>
    <row r="13" spans="1:26" ht="56" x14ac:dyDescent="0.35">
      <c r="A13" s="27" t="s">
        <v>59</v>
      </c>
      <c r="B13" s="18">
        <v>5</v>
      </c>
      <c r="C13" s="18">
        <v>5</v>
      </c>
      <c r="D13" s="18">
        <v>5</v>
      </c>
      <c r="E13" s="18">
        <v>5</v>
      </c>
      <c r="F13" s="18">
        <v>5</v>
      </c>
      <c r="G13" s="18">
        <v>5</v>
      </c>
      <c r="H13" s="18">
        <v>5</v>
      </c>
      <c r="I13" s="18">
        <v>5</v>
      </c>
      <c r="J13" s="18">
        <v>5</v>
      </c>
      <c r="K13" s="18">
        <v>1</v>
      </c>
      <c r="L13" s="18">
        <v>3</v>
      </c>
      <c r="M13" s="18">
        <v>3</v>
      </c>
      <c r="N13" s="18">
        <v>3</v>
      </c>
      <c r="O13" s="18">
        <v>2</v>
      </c>
      <c r="P13" s="18">
        <v>5</v>
      </c>
      <c r="Q13" s="18">
        <v>5</v>
      </c>
      <c r="R13" s="18">
        <v>5</v>
      </c>
      <c r="S13" s="18">
        <v>5</v>
      </c>
      <c r="T13" s="18">
        <v>5</v>
      </c>
      <c r="U13" s="18">
        <v>5</v>
      </c>
      <c r="V13" s="18">
        <v>4</v>
      </c>
      <c r="W13" s="18">
        <v>5</v>
      </c>
      <c r="X13" s="18">
        <v>4</v>
      </c>
      <c r="Y13" s="17">
        <f t="shared" si="0"/>
        <v>100</v>
      </c>
      <c r="Z13" s="20">
        <f t="shared" si="1"/>
        <v>88.495575221238951</v>
      </c>
    </row>
    <row r="14" spans="1:26" ht="15.5" x14ac:dyDescent="0.35">
      <c r="A14" s="30" t="s">
        <v>60</v>
      </c>
      <c r="B14" s="22">
        <f t="shared" ref="B14:X14" si="2">SUM(B6:B13)</f>
        <v>40</v>
      </c>
      <c r="C14" s="22">
        <f t="shared" si="2"/>
        <v>40</v>
      </c>
      <c r="D14" s="22">
        <f t="shared" si="2"/>
        <v>40</v>
      </c>
      <c r="E14" s="22">
        <f t="shared" si="2"/>
        <v>40</v>
      </c>
      <c r="F14" s="22">
        <f t="shared" si="2"/>
        <v>40</v>
      </c>
      <c r="G14" s="22">
        <f t="shared" si="2"/>
        <v>40</v>
      </c>
      <c r="H14" s="22">
        <f t="shared" si="2"/>
        <v>34</v>
      </c>
      <c r="I14" s="22">
        <f t="shared" si="2"/>
        <v>38</v>
      </c>
      <c r="J14" s="22">
        <f t="shared" si="2"/>
        <v>40</v>
      </c>
      <c r="K14" s="22">
        <f t="shared" si="2"/>
        <v>8</v>
      </c>
      <c r="L14" s="22">
        <f t="shared" si="2"/>
        <v>29</v>
      </c>
      <c r="M14" s="22">
        <f t="shared" si="2"/>
        <v>23</v>
      </c>
      <c r="N14" s="22">
        <f t="shared" si="2"/>
        <v>25</v>
      </c>
      <c r="O14" s="22">
        <f t="shared" si="2"/>
        <v>16</v>
      </c>
      <c r="P14" s="22">
        <f t="shared" si="2"/>
        <v>40</v>
      </c>
      <c r="Q14" s="22">
        <f t="shared" si="2"/>
        <v>40</v>
      </c>
      <c r="R14" s="22">
        <f t="shared" si="2"/>
        <v>40</v>
      </c>
      <c r="S14" s="22">
        <f t="shared" si="2"/>
        <v>40</v>
      </c>
      <c r="T14" s="22">
        <f t="shared" si="2"/>
        <v>40</v>
      </c>
      <c r="U14" s="22">
        <f t="shared" si="2"/>
        <v>40</v>
      </c>
      <c r="V14" s="22">
        <f t="shared" si="2"/>
        <v>32</v>
      </c>
      <c r="W14" s="22">
        <f t="shared" si="2"/>
        <v>40</v>
      </c>
      <c r="X14" s="22">
        <f t="shared" si="2"/>
        <v>32</v>
      </c>
      <c r="Y14" s="17">
        <f t="shared" si="0"/>
        <v>797</v>
      </c>
      <c r="Z14" s="12"/>
    </row>
    <row r="15" spans="1:26" ht="15.5" x14ac:dyDescent="0.35">
      <c r="A15" s="31" t="s">
        <v>61</v>
      </c>
      <c r="B15" s="32">
        <f t="shared" ref="B15:X15" si="3">B14/40</f>
        <v>1</v>
      </c>
      <c r="C15" s="32">
        <f t="shared" si="3"/>
        <v>1</v>
      </c>
      <c r="D15" s="32">
        <f t="shared" si="3"/>
        <v>1</v>
      </c>
      <c r="E15" s="32">
        <f t="shared" si="3"/>
        <v>1</v>
      </c>
      <c r="F15" s="32">
        <f t="shared" si="3"/>
        <v>1</v>
      </c>
      <c r="G15" s="32">
        <f t="shared" si="3"/>
        <v>1</v>
      </c>
      <c r="H15" s="32">
        <f t="shared" si="3"/>
        <v>0.85</v>
      </c>
      <c r="I15" s="32">
        <f t="shared" si="3"/>
        <v>0.95</v>
      </c>
      <c r="J15" s="32">
        <f t="shared" si="3"/>
        <v>1</v>
      </c>
      <c r="K15" s="32">
        <f t="shared" si="3"/>
        <v>0.2</v>
      </c>
      <c r="L15" s="32">
        <f t="shared" si="3"/>
        <v>0.72499999999999998</v>
      </c>
      <c r="M15" s="32">
        <f t="shared" si="3"/>
        <v>0.57499999999999996</v>
      </c>
      <c r="N15" s="32">
        <f t="shared" si="3"/>
        <v>0.625</v>
      </c>
      <c r="O15" s="32">
        <f t="shared" si="3"/>
        <v>0.4</v>
      </c>
      <c r="P15" s="32">
        <f t="shared" si="3"/>
        <v>1</v>
      </c>
      <c r="Q15" s="32">
        <f t="shared" si="3"/>
        <v>1</v>
      </c>
      <c r="R15" s="32">
        <f t="shared" si="3"/>
        <v>1</v>
      </c>
      <c r="S15" s="32">
        <f t="shared" si="3"/>
        <v>1</v>
      </c>
      <c r="T15" s="32">
        <f t="shared" si="3"/>
        <v>1</v>
      </c>
      <c r="U15" s="32">
        <f t="shared" si="3"/>
        <v>1</v>
      </c>
      <c r="V15" s="32">
        <f t="shared" si="3"/>
        <v>0.8</v>
      </c>
      <c r="W15" s="32">
        <f t="shared" si="3"/>
        <v>1</v>
      </c>
      <c r="X15" s="32">
        <f t="shared" si="3"/>
        <v>0.8</v>
      </c>
      <c r="Y15" s="33"/>
      <c r="Z15" s="12"/>
    </row>
  </sheetData>
  <mergeCells count="11">
    <mergeCell ref="Y3:Z3"/>
    <mergeCell ref="B2:F2"/>
    <mergeCell ref="G2:J2"/>
    <mergeCell ref="K2:O2"/>
    <mergeCell ref="P2:T2"/>
    <mergeCell ref="U2:X2"/>
    <mergeCell ref="B3:F3"/>
    <mergeCell ref="G3:J3"/>
    <mergeCell ref="K3:O3"/>
    <mergeCell ref="P3:T3"/>
    <mergeCell ref="U3:X3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462ECA567C84983F345929C119362" ma:contentTypeVersion="6" ma:contentTypeDescription="Create a new document." ma:contentTypeScope="" ma:versionID="3d02bb058590367c83a174a39d53c64a">
  <xsd:schema xmlns:xsd="http://www.w3.org/2001/XMLSchema" xmlns:xs="http://www.w3.org/2001/XMLSchema" xmlns:p="http://schemas.microsoft.com/office/2006/metadata/properties" xmlns:ns1="http://schemas.microsoft.com/sharepoint/v3" xmlns:ns2="88a17655-56dc-4bd1-b4b8-359005856092" targetNamespace="http://schemas.microsoft.com/office/2006/metadata/properties" ma:root="true" ma:fieldsID="4edafc527c49209f3a6e78351ca5036a" ns1:_="" ns2:_="">
    <xsd:import namespace="http://schemas.microsoft.com/sharepoint/v3"/>
    <xsd:import namespace="88a17655-56dc-4bd1-b4b8-3590058560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17655-56dc-4bd1-b4b8-359005856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8a17655-56dc-4bd1-b4b8-359005856092" xsi:nil="true"/>
  </documentManagement>
</p:properties>
</file>

<file path=customXml/itemProps1.xml><?xml version="1.0" encoding="utf-8"?>
<ds:datastoreItem xmlns:ds="http://schemas.openxmlformats.org/officeDocument/2006/customXml" ds:itemID="{47B91623-6038-469E-855B-0B969BFB0BC5}"/>
</file>

<file path=customXml/itemProps2.xml><?xml version="1.0" encoding="utf-8"?>
<ds:datastoreItem xmlns:ds="http://schemas.openxmlformats.org/officeDocument/2006/customXml" ds:itemID="{6CF664D4-8617-4CE4-86A6-F17CC5186417}"/>
</file>

<file path=customXml/itemProps3.xml><?xml version="1.0" encoding="utf-8"?>
<ds:datastoreItem xmlns:ds="http://schemas.openxmlformats.org/officeDocument/2006/customXml" ds:itemID="{8AEF01F7-EF6D-4986-B011-5025F60C8A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Compilation</vt:lpstr>
      <vt:lpstr>Apr21</vt:lpstr>
      <vt:lpstr>May21</vt:lpstr>
      <vt:lpstr>Jun21</vt:lpstr>
      <vt:lpstr>July21 </vt:lpstr>
      <vt:lpstr>Aug21 </vt:lpstr>
      <vt:lpstr>Sep21 </vt:lpstr>
      <vt:lpstr>Oct21  </vt:lpstr>
      <vt:lpstr>Nov21  </vt:lpstr>
      <vt:lpstr>Dec21 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Constance Valerie Koh Kim Hwa</dc:creator>
  <cp:keywords/>
  <dc:description/>
  <cp:lastModifiedBy>Chuen so</cp:lastModifiedBy>
  <cp:revision/>
  <dcterms:created xsi:type="dcterms:W3CDTF">2021-04-07T08:00:54Z</dcterms:created>
  <dcterms:modified xsi:type="dcterms:W3CDTF">2022-03-01T06:10:33Z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0x010100939462ECA567C84983F345929C119362</vt:lpwstr>
  </property>
  <property fmtid="{D5CDD505-2E9C-101B-9397-08002B2CF9AE}" pid="3" name="Order">
    <vt:r8>5851600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