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arkwaypantailimited-my.sharepoint.com/personal/chuenso_yau_mountelizabeth_com_sg/Documents/Nursing KPI Dashboard/"/>
    </mc:Choice>
  </mc:AlternateContent>
  <xr:revisionPtr revIDLastSave="0" documentId="8_{F7976861-02D2-438E-BBE3-FBBDA33D28F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onthly %_Discharge Calls 2021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1" i="4" l="1"/>
  <c r="AC23" i="4"/>
  <c r="D15" i="4"/>
  <c r="G15" i="4"/>
  <c r="J15" i="4"/>
  <c r="M15" i="4"/>
  <c r="P15" i="4"/>
  <c r="S15" i="4"/>
  <c r="W15" i="4"/>
  <c r="Z15" i="4"/>
  <c r="AC15" i="4"/>
  <c r="AF15" i="4"/>
  <c r="AI15" i="4"/>
  <c r="AL15" i="4"/>
  <c r="M13" i="4"/>
  <c r="J21" i="4"/>
  <c r="D23" i="4"/>
  <c r="AL21" i="4"/>
  <c r="AI21" i="4"/>
  <c r="AF21" i="4"/>
  <c r="AC24" i="4"/>
  <c r="AC21" i="4"/>
  <c r="Z24" i="4"/>
  <c r="Z23" i="4"/>
  <c r="Z21" i="4"/>
  <c r="Z19" i="4"/>
  <c r="W21" i="4"/>
  <c r="S21" i="4"/>
  <c r="P21" i="4"/>
  <c r="M21" i="4"/>
  <c r="P24" i="4"/>
  <c r="S24" i="4"/>
  <c r="S23" i="4"/>
  <c r="W19" i="4"/>
  <c r="S19" i="4"/>
  <c r="P19" i="4"/>
  <c r="M18" i="4"/>
  <c r="P23" i="4"/>
  <c r="AC17" i="4"/>
  <c r="Z17" i="4"/>
  <c r="W17" i="4"/>
  <c r="W18" i="4"/>
  <c r="S17" i="4"/>
  <c r="P17" i="4"/>
  <c r="P18" i="4"/>
  <c r="AL23" i="4"/>
  <c r="AI23" i="4"/>
  <c r="AF23" i="4"/>
  <c r="W23" i="4"/>
  <c r="M23" i="4"/>
  <c r="J23" i="4"/>
  <c r="G23" i="4"/>
  <c r="AL13" i="4"/>
  <c r="AI13" i="4"/>
  <c r="AF13" i="4"/>
  <c r="AC13" i="4"/>
  <c r="Z13" i="4"/>
  <c r="W13" i="4"/>
  <c r="S13" i="4"/>
  <c r="P13" i="4"/>
  <c r="J13" i="4"/>
  <c r="G13" i="4"/>
  <c r="D13" i="4"/>
  <c r="AL26" i="4"/>
  <c r="AI26" i="4"/>
  <c r="AF26" i="4"/>
  <c r="AC26" i="4"/>
  <c r="Z26" i="4"/>
  <c r="W26" i="4"/>
  <c r="S26" i="4"/>
  <c r="P26" i="4"/>
  <c r="M26" i="4"/>
  <c r="J26" i="4"/>
  <c r="G26" i="4"/>
  <c r="D26" i="4"/>
  <c r="AL25" i="4"/>
  <c r="AI25" i="4"/>
  <c r="AF25" i="4"/>
  <c r="AC25" i="4"/>
  <c r="Z25" i="4"/>
  <c r="W25" i="4"/>
  <c r="S25" i="4"/>
  <c r="P25" i="4"/>
  <c r="M25" i="4"/>
  <c r="J25" i="4"/>
  <c r="G25" i="4"/>
  <c r="D25" i="4"/>
  <c r="AL24" i="4"/>
  <c r="AI24" i="4"/>
  <c r="AF24" i="4"/>
  <c r="W24" i="4"/>
  <c r="M24" i="4"/>
  <c r="J24" i="4"/>
  <c r="G24" i="4"/>
  <c r="D24" i="4"/>
  <c r="AL22" i="4"/>
  <c r="AI22" i="4"/>
  <c r="AF22" i="4"/>
  <c r="AC22" i="4"/>
  <c r="Z22" i="4"/>
  <c r="W22" i="4"/>
  <c r="S22" i="4"/>
  <c r="P22" i="4"/>
  <c r="M22" i="4"/>
  <c r="J22" i="4"/>
  <c r="G22" i="4"/>
  <c r="D22" i="4"/>
  <c r="AL20" i="4"/>
  <c r="AI20" i="4"/>
  <c r="AF20" i="4"/>
  <c r="AC20" i="4"/>
  <c r="Z20" i="4"/>
  <c r="W20" i="4"/>
  <c r="S20" i="4"/>
  <c r="P20" i="4"/>
  <c r="M20" i="4"/>
  <c r="J20" i="4"/>
  <c r="G20" i="4"/>
  <c r="D20" i="4"/>
  <c r="AL19" i="4"/>
  <c r="AI19" i="4"/>
  <c r="AF19" i="4"/>
  <c r="AC19" i="4"/>
  <c r="M19" i="4"/>
  <c r="J19" i="4"/>
  <c r="G19" i="4"/>
  <c r="D19" i="4"/>
  <c r="AL18" i="4"/>
  <c r="AI18" i="4"/>
  <c r="AF18" i="4"/>
  <c r="AC18" i="4"/>
  <c r="Z18" i="4"/>
  <c r="S18" i="4"/>
  <c r="J18" i="4"/>
  <c r="G18" i="4"/>
  <c r="D18" i="4"/>
  <c r="AL17" i="4"/>
  <c r="AI17" i="4"/>
  <c r="AF17" i="4"/>
  <c r="M17" i="4"/>
  <c r="J17" i="4"/>
  <c r="G17" i="4"/>
  <c r="D17" i="4"/>
  <c r="AL16" i="4"/>
  <c r="AI16" i="4"/>
  <c r="AF16" i="4"/>
  <c r="AC16" i="4"/>
  <c r="Z16" i="4"/>
  <c r="W16" i="4"/>
  <c r="S16" i="4"/>
  <c r="P16" i="4"/>
  <c r="M16" i="4"/>
  <c r="J16" i="4"/>
  <c r="G16" i="4"/>
  <c r="D16" i="4"/>
  <c r="AL14" i="4"/>
  <c r="AI14" i="4"/>
  <c r="AF14" i="4"/>
  <c r="AC14" i="4"/>
  <c r="Z14" i="4"/>
  <c r="W14" i="4"/>
  <c r="S14" i="4"/>
  <c r="P14" i="4"/>
  <c r="M14" i="4"/>
  <c r="J14" i="4"/>
  <c r="G14" i="4"/>
  <c r="D14" i="4"/>
  <c r="AL12" i="4"/>
  <c r="AI12" i="4"/>
  <c r="AF12" i="4"/>
  <c r="AC12" i="4"/>
  <c r="Z12" i="4"/>
  <c r="W12" i="4"/>
  <c r="S12" i="4"/>
  <c r="P12" i="4"/>
  <c r="M12" i="4"/>
  <c r="J12" i="4"/>
  <c r="G12" i="4"/>
  <c r="D12" i="4"/>
  <c r="AL11" i="4"/>
  <c r="AL27" i="4"/>
  <c r="AI27" i="4"/>
  <c r="AF11" i="4"/>
  <c r="AF27" i="4"/>
  <c r="AC11" i="4"/>
  <c r="AC27" i="4"/>
  <c r="Z11" i="4"/>
  <c r="Z27" i="4"/>
  <c r="W11" i="4"/>
  <c r="W27" i="4"/>
  <c r="S11" i="4"/>
  <c r="S27" i="4"/>
  <c r="P11" i="4"/>
  <c r="P27" i="4"/>
  <c r="M11" i="4"/>
  <c r="M27" i="4"/>
  <c r="J11" i="4"/>
  <c r="J27" i="4"/>
  <c r="G11" i="4"/>
  <c r="G27" i="4"/>
  <c r="D11" i="4"/>
  <c r="D2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tc={EA570EDF-9FB4-4177-A3BF-3645CEAB56F8}</author>
    <author>tc={DF602FC1-BF07-4F1C-BDDE-03CBF7F8285D}</author>
    <author>tc={87F5B51D-5C13-4FEA-A5F5-4601B7CCC105}</author>
    <author>tc={D9A403D9-FBAC-4056-9A26-D2486CBE5BD1}</author>
    <author>tc={34FD725F-4D6C-4543-A2B8-21D2BCF02C9F}</author>
  </authors>
  <commentList>
    <comment ref="L23" authorId="0" shapeId="0" xr:uid="{EA570EDF-9FB4-4177-A3BF-3645CEAB56F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Patient with local number stayed less than 4 days </t>
        </r>
      </text>
    </comment>
    <comment ref="O23" authorId="1" shapeId="0" xr:uid="{DF602FC1-BF07-4F1C-BDDE-03CBF7F8285D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Patient with local number stayed less than 4 days </t>
        </r>
      </text>
    </comment>
    <comment ref="R23" authorId="2" shapeId="0" xr:uid="{87F5B51D-5C13-4FEA-A5F5-4601B7CCC10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Patient with local number stayed less than 4 days. In June total of 15 days Ward closed.</t>
        </r>
      </text>
    </comment>
    <comment ref="V23" authorId="3" shapeId="0" xr:uid="{D9A403D9-FBAC-4056-9A26-D2486CBE5BD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Patient with local number stayed less than 4 days. In July total of 14 days Ward closed.</t>
        </r>
      </text>
    </comment>
    <comment ref="Y23" authorId="4" shapeId="0" xr:uid="{34FD725F-4D6C-4543-A2B8-21D2BCF02C9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Patient with local number stayed less than 4 days.</t>
        </r>
      </text>
    </comment>
  </commentList>
</comments>
</file>

<file path=xl/sharedStrings.xml><?xml version="1.0" encoding="utf-8"?>
<sst xmlns="http://schemas.openxmlformats.org/spreadsheetml/2006/main" count="127" uniqueCount="32">
  <si>
    <t>1. Maternity and Single room &amp; above, ie: Single, Exec, VIP, etc</t>
  </si>
  <si>
    <t>2. Stayed 4 days &amp; above. Eg: Admit on 1st Mar (Day 1), Discharge on 4th Mar (Day 4)</t>
  </si>
  <si>
    <t>Target</t>
  </si>
  <si>
    <t>Ward</t>
  </si>
  <si>
    <t>SAP: patients with local numbers</t>
  </si>
  <si>
    <t xml:space="preserve">Nos. of calls </t>
  </si>
  <si>
    <t>% of calls of local patients</t>
  </si>
  <si>
    <t>SAP: S/R patients with local numbers</t>
  </si>
  <si>
    <t>% of calls of S/R patients w/ local number</t>
  </si>
  <si>
    <t>4A</t>
  </si>
  <si>
    <t>4B</t>
  </si>
  <si>
    <t>4C</t>
  </si>
  <si>
    <t>4D</t>
  </si>
  <si>
    <t>5A</t>
  </si>
  <si>
    <t>5B</t>
  </si>
  <si>
    <t>5C</t>
  </si>
  <si>
    <t>5D</t>
  </si>
  <si>
    <t>5E</t>
  </si>
  <si>
    <t>NICU</t>
  </si>
  <si>
    <t>Camelia</t>
  </si>
  <si>
    <t> </t>
  </si>
  <si>
    <t>With Effect from 8 Mar 2021, only conduct post discharge call for the below patients:​</t>
  </si>
  <si>
    <t>Post Discharge Calls 2021</t>
  </si>
  <si>
    <t xml:space="preserve">SOD target: 60% </t>
  </si>
  <si>
    <t>&gt;60%</t>
  </si>
  <si>
    <t>&gt;65%</t>
  </si>
  <si>
    <t>&gt;70%</t>
  </si>
  <si>
    <t>&gt;75%</t>
  </si>
  <si>
    <t>&gt;80%</t>
  </si>
  <si>
    <t>&gt;85%</t>
  </si>
  <si>
    <t>&gt;90%</t>
  </si>
  <si>
    <t>&gt;95%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</si>
</sst>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indexed="8"/>
      <name val="Calibri"/>
      <family val="2"/>
    </font>
    <font>
      <b/>
      <sz val="16"/>
      <color indexed="8"/>
      <name val="Calibri"/>
      <family val="2"/>
    </font>
    <font>
      <b/>
      <sz val="11"/>
      <color rgb="FF0000FF"/>
      <name val="Calibri"/>
      <family val="2"/>
    </font>
    <font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Calibri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164" fontId="5" fillId="2" borderId="8" xfId="0" applyNumberFormat="1" applyFont="1" applyFill="1" applyBorder="1" applyAlignment="1">
      <alignment horizontal="center" vertical="center" wrapText="1"/>
    </xf>
    <xf numFmtId="164" fontId="5" fillId="2" borderId="16" xfId="0" applyNumberFormat="1" applyFont="1" applyFill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164" fontId="5" fillId="0" borderId="17" xfId="0" applyNumberFormat="1" applyFont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164" fontId="5" fillId="0" borderId="16" xfId="0" applyNumberFormat="1" applyFont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top" wrapText="1"/>
    </xf>
    <xf numFmtId="0" fontId="5" fillId="3" borderId="6" xfId="0" applyFont="1" applyFill="1" applyBorder="1" applyAlignment="1">
      <alignment horizontal="center" vertical="top" wrapText="1"/>
    </xf>
    <xf numFmtId="1" fontId="5" fillId="0" borderId="14" xfId="0" applyNumberFormat="1" applyFont="1" applyBorder="1" applyAlignment="1">
      <alignment horizontal="center" vertical="top" wrapText="1"/>
    </xf>
    <xf numFmtId="1" fontId="5" fillId="0" borderId="6" xfId="0" applyNumberFormat="1" applyFont="1" applyBorder="1" applyAlignment="1">
      <alignment horizontal="center" vertical="top" wrapText="1"/>
    </xf>
    <xf numFmtId="164" fontId="5" fillId="0" borderId="7" xfId="0" applyNumberFormat="1" applyFont="1" applyBorder="1" applyAlignment="1">
      <alignment horizontal="center" vertical="top" wrapText="1"/>
    </xf>
    <xf numFmtId="0" fontId="5" fillId="0" borderId="14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0" fontId="6" fillId="0" borderId="1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1" fontId="8" fillId="0" borderId="11" xfId="0" applyNumberFormat="1" applyFont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top" wrapText="1"/>
    </xf>
    <xf numFmtId="0" fontId="8" fillId="3" borderId="9" xfId="0" applyFont="1" applyFill="1" applyBorder="1" applyAlignment="1">
      <alignment horizontal="center" vertical="top" wrapText="1"/>
    </xf>
    <xf numFmtId="0" fontId="8" fillId="3" borderId="13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0" borderId="1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1" fontId="8" fillId="0" borderId="13" xfId="0" applyNumberFormat="1" applyFont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1" fontId="8" fillId="0" borderId="18" xfId="0" applyNumberFormat="1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top" wrapText="1"/>
    </xf>
    <xf numFmtId="0" fontId="8" fillId="3" borderId="21" xfId="0" applyFont="1" applyFill="1" applyBorder="1" applyAlignment="1">
      <alignment horizontal="center" vertical="top" wrapText="1"/>
    </xf>
    <xf numFmtId="165" fontId="7" fillId="0" borderId="12" xfId="0" applyNumberFormat="1" applyFont="1" applyBorder="1" applyAlignment="1">
      <alignment horizontal="center" vertical="center" wrapText="1"/>
    </xf>
    <xf numFmtId="165" fontId="7" fillId="3" borderId="12" xfId="0" applyNumberFormat="1" applyFont="1" applyFill="1" applyBorder="1" applyAlignment="1">
      <alignment horizontal="center" vertical="center" wrapText="1"/>
    </xf>
    <xf numFmtId="165" fontId="9" fillId="0" borderId="12" xfId="0" applyNumberFormat="1" applyFont="1" applyBorder="1" applyAlignment="1">
      <alignment horizontal="center" vertical="center" wrapText="1"/>
    </xf>
    <xf numFmtId="165" fontId="7" fillId="5" borderId="12" xfId="0" applyNumberFormat="1" applyFont="1" applyFill="1" applyBorder="1" applyAlignment="1">
      <alignment horizontal="center" vertical="center" wrapText="1"/>
    </xf>
    <xf numFmtId="1" fontId="8" fillId="5" borderId="11" xfId="0" applyNumberFormat="1" applyFont="1" applyFill="1" applyBorder="1" applyAlignment="1">
      <alignment horizontal="center" vertical="center" wrapText="1"/>
    </xf>
    <xf numFmtId="1" fontId="8" fillId="5" borderId="9" xfId="0" applyNumberFormat="1" applyFont="1" applyFill="1" applyBorder="1" applyAlignment="1">
      <alignment horizontal="center" vertical="center" wrapText="1"/>
    </xf>
    <xf numFmtId="1" fontId="8" fillId="5" borderId="13" xfId="0" applyNumberFormat="1" applyFont="1" applyFill="1" applyBorder="1" applyAlignment="1">
      <alignment horizontal="center" vertical="top" wrapText="1"/>
    </xf>
    <xf numFmtId="1" fontId="8" fillId="5" borderId="2" xfId="0" applyNumberFormat="1" applyFont="1" applyFill="1" applyBorder="1" applyAlignment="1">
      <alignment horizontal="center" vertical="top" wrapText="1"/>
    </xf>
    <xf numFmtId="1" fontId="8" fillId="5" borderId="13" xfId="0" applyNumberFormat="1" applyFont="1" applyFill="1" applyBorder="1" applyAlignment="1">
      <alignment horizontal="center" vertical="center" wrapText="1"/>
    </xf>
    <xf numFmtId="1" fontId="8" fillId="5" borderId="2" xfId="0" applyNumberFormat="1" applyFont="1" applyFill="1" applyBorder="1" applyAlignment="1">
      <alignment horizontal="center" vertical="center" wrapText="1"/>
    </xf>
    <xf numFmtId="1" fontId="8" fillId="5" borderId="18" xfId="0" applyNumberFormat="1" applyFont="1" applyFill="1" applyBorder="1" applyAlignment="1">
      <alignment horizontal="center" vertical="top" wrapText="1"/>
    </xf>
    <xf numFmtId="1" fontId="8" fillId="5" borderId="21" xfId="0" applyNumberFormat="1" applyFont="1" applyFill="1" applyBorder="1" applyAlignment="1">
      <alignment horizontal="center" vertical="top" wrapText="1"/>
    </xf>
    <xf numFmtId="165" fontId="7" fillId="5" borderId="10" xfId="0" applyNumberFormat="1" applyFont="1" applyFill="1" applyBorder="1" applyAlignment="1">
      <alignment horizontal="center" vertical="center" wrapText="1"/>
    </xf>
    <xf numFmtId="165" fontId="9" fillId="0" borderId="20" xfId="0" applyNumberFormat="1" applyFont="1" applyBorder="1" applyAlignment="1">
      <alignment horizontal="center" vertical="center" wrapText="1"/>
    </xf>
    <xf numFmtId="165" fontId="7" fillId="3" borderId="20" xfId="0" applyNumberFormat="1" applyFont="1" applyFill="1" applyBorder="1" applyAlignment="1">
      <alignment horizontal="center" vertical="center" wrapText="1"/>
    </xf>
    <xf numFmtId="165" fontId="7" fillId="0" borderId="20" xfId="0" applyNumberFormat="1" applyFont="1" applyBorder="1" applyAlignment="1">
      <alignment horizontal="center" vertical="center" wrapText="1"/>
    </xf>
    <xf numFmtId="165" fontId="7" fillId="5" borderId="20" xfId="0" applyNumberFormat="1" applyFont="1" applyFill="1" applyBorder="1" applyAlignment="1">
      <alignment horizontal="center" vertical="center" wrapText="1"/>
    </xf>
    <xf numFmtId="165" fontId="7" fillId="5" borderId="15" xfId="0" applyNumberFormat="1" applyFont="1" applyFill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24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top" wrapText="1"/>
    </xf>
    <xf numFmtId="0" fontId="8" fillId="3" borderId="25" xfId="0" applyFont="1" applyFill="1" applyBorder="1" applyAlignment="1">
      <alignment horizontal="center" vertical="top" wrapText="1"/>
    </xf>
    <xf numFmtId="0" fontId="8" fillId="5" borderId="23" xfId="0" applyFont="1" applyFill="1" applyBorder="1" applyAlignment="1">
      <alignment horizontal="center" vertical="top" wrapText="1"/>
    </xf>
    <xf numFmtId="0" fontId="8" fillId="5" borderId="25" xfId="0" applyFont="1" applyFill="1" applyBorder="1" applyAlignment="1">
      <alignment horizontal="center" vertical="top" wrapText="1"/>
    </xf>
    <xf numFmtId="0" fontId="7" fillId="0" borderId="26" xfId="0" applyFont="1" applyBorder="1" applyAlignment="1">
      <alignment horizontal="center" vertical="center" wrapText="1"/>
    </xf>
    <xf numFmtId="0" fontId="7" fillId="3" borderId="26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4" borderId="26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164" fontId="5" fillId="4" borderId="7" xfId="0" applyNumberFormat="1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/>
    </xf>
    <xf numFmtId="0" fontId="7" fillId="8" borderId="26" xfId="0" applyFont="1" applyFill="1" applyBorder="1" applyAlignment="1">
      <alignment horizontal="center" vertical="center" wrapText="1"/>
    </xf>
    <xf numFmtId="1" fontId="8" fillId="8" borderId="5" xfId="0" applyNumberFormat="1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1" fontId="8" fillId="8" borderId="4" xfId="0" applyNumberFormat="1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 wrapText="1"/>
    </xf>
    <xf numFmtId="0" fontId="8" fillId="8" borderId="24" xfId="0" applyFont="1" applyFill="1" applyBorder="1" applyAlignment="1">
      <alignment horizontal="center" vertical="center" wrapText="1"/>
    </xf>
    <xf numFmtId="1" fontId="8" fillId="8" borderId="19" xfId="0" applyNumberFormat="1" applyFont="1" applyFill="1" applyBorder="1" applyAlignment="1">
      <alignment horizontal="center" vertical="center" wrapText="1"/>
    </xf>
    <xf numFmtId="1" fontId="5" fillId="8" borderId="16" xfId="0" applyNumberFormat="1" applyFont="1" applyFill="1" applyBorder="1" applyAlignment="1">
      <alignment horizontal="center" vertical="center" wrapText="1"/>
    </xf>
    <xf numFmtId="10" fontId="5" fillId="2" borderId="17" xfId="0" applyNumberFormat="1" applyFont="1" applyFill="1" applyBorder="1" applyAlignment="1">
      <alignment horizontal="center" vertical="center" wrapText="1"/>
    </xf>
    <xf numFmtId="10" fontId="5" fillId="0" borderId="17" xfId="0" applyNumberFormat="1" applyFont="1" applyBorder="1" applyAlignment="1">
      <alignment horizontal="center" vertical="center" wrapText="1"/>
    </xf>
    <xf numFmtId="0" fontId="10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8" fillId="7" borderId="13" xfId="0" applyFont="1" applyFill="1" applyBorder="1" applyAlignment="1">
      <alignment horizontal="center" vertical="top" wrapText="1"/>
    </xf>
    <xf numFmtId="0" fontId="8" fillId="7" borderId="2" xfId="0" applyFont="1" applyFill="1" applyBorder="1" applyAlignment="1">
      <alignment horizontal="center" vertical="top" wrapText="1"/>
    </xf>
    <xf numFmtId="165" fontId="13" fillId="0" borderId="12" xfId="0" applyNumberFormat="1" applyFont="1" applyBorder="1" applyAlignment="1">
      <alignment horizontal="center" vertical="center" wrapText="1"/>
    </xf>
    <xf numFmtId="165" fontId="14" fillId="0" borderId="12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2" fillId="7" borderId="13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165" fontId="14" fillId="3" borderId="12" xfId="0" applyNumberFormat="1" applyFont="1" applyFill="1" applyBorder="1" applyAlignment="1">
      <alignment horizontal="center" vertical="center" wrapText="1"/>
    </xf>
    <xf numFmtId="165" fontId="14" fillId="3" borderId="20" xfId="0" applyNumberFormat="1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wrapText="1"/>
    </xf>
    <xf numFmtId="9" fontId="11" fillId="11" borderId="0" xfId="0" applyNumberFormat="1" applyFont="1" applyFill="1" applyAlignment="1">
      <alignment horizontal="center" vertical="center"/>
    </xf>
    <xf numFmtId="17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" fontId="7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7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styles" Target="styles.xml"/><Relationship Id="rId7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10" Type="http://schemas.openxmlformats.org/officeDocument/2006/relationships/customXml" Target="../customXml/item3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0</xdr:rowOff>
    </xdr:from>
    <xdr:to>
      <xdr:col>8</xdr:col>
      <xdr:colOff>523875</xdr:colOff>
      <xdr:row>4</xdr:row>
      <xdr:rowOff>314325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115D35-ED36-4693-922D-92E829126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87" t="37688" r="11449" b="35220"/>
        <a:stretch>
          <a:fillRect/>
        </a:stretch>
      </xdr:blipFill>
      <xdr:spPr bwMode="auto">
        <a:xfrm>
          <a:off x="2190750" y="0"/>
          <a:ext cx="3114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amnah Binte Rahmat" id="{442EC423-5D60-488F-986D-442270D060C3}" userId="S::ramnah.rahmat@mountelizabeth.com.sg::d369fa7b-ef81-4032-b59c-d531edb67d3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23" dT="2021-06-04T01:55:42.69" personId="{442EC423-5D60-488F-986D-442270D060C3}" id="{EA570EDF-9FB4-4177-A3BF-3645CEAB56F8}">
    <text>Patient with local number stayed less than 4 days </text>
  </threadedComment>
  <threadedComment ref="O23" dT="2021-06-04T01:56:12.28" personId="{442EC423-5D60-488F-986D-442270D060C3}" id="{DF602FC1-BF07-4F1C-BDDE-03CBF7F8285D}">
    <text xml:space="preserve">Patient with local number stayed less than 4 days </text>
  </threadedComment>
  <threadedComment ref="R23" dT="2021-07-12T07:14:52.05" personId="{442EC423-5D60-488F-986D-442270D060C3}" id="{87F5B51D-5C13-4FEA-A5F5-4601B7CCC105}">
    <text>Patient with local number stayed less than 4 days. In June total of 15 days Ward closed.</text>
  </threadedComment>
  <threadedComment ref="V23" dT="2021-08-10T06:34:22.18" personId="{442EC423-5D60-488F-986D-442270D060C3}" id="{D9A403D9-FBAC-4056-9A26-D2486CBE5BD1}">
    <text>Patient with local number stayed less than 4 days. In July total of 14 days Ward closed.</text>
  </threadedComment>
  <threadedComment ref="Y23" dT="2021-08-31T11:06:05.11" personId="{442EC423-5D60-488F-986D-442270D060C3}" id="{34FD725F-4D6C-4543-A2B8-21D2BCF02C9F}">
    <text>Patient with local number stayed less than 4 days.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FB146-8F75-4FEB-AEEA-2FB6E8D4F358}">
  <sheetPr>
    <tabColor rgb="FFFFFF00"/>
  </sheetPr>
  <dimension ref="A1:AL30"/>
  <sheetViews>
    <sheetView tabSelected="1" showWhiteSpace="0" zoomScale="80" zoomScaleNormal="80" workbookViewId="0">
      <pane xSplit="1" ySplit="9" topLeftCell="B10" activePane="bottomRight" state="frozen"/>
      <selection pane="topRight" activeCell="B1" sqref="B1"/>
      <selection pane="bottomLeft" activeCell="A8" sqref="A8"/>
      <selection pane="bottomRight" activeCell="AP20" sqref="AP20"/>
    </sheetView>
  </sheetViews>
  <sheetFormatPr defaultColWidth="9.1796875" defaultRowHeight="13" x14ac:dyDescent="0.3"/>
  <cols>
    <col min="1" max="1" width="10.7265625" style="3" customWidth="1"/>
    <col min="2" max="3" width="8.7265625" style="3" customWidth="1"/>
    <col min="4" max="4" width="8.7265625" style="4" customWidth="1"/>
    <col min="5" max="6" width="8.7265625" style="3" customWidth="1"/>
    <col min="7" max="7" width="8.7265625" style="4" customWidth="1"/>
    <col min="8" max="8" width="8.7265625" style="3" customWidth="1"/>
    <col min="9" max="9" width="8.7265625" style="91" customWidth="1"/>
    <col min="10" max="10" width="8.7265625" style="4" customWidth="1"/>
    <col min="11" max="11" width="12.7265625" style="3" customWidth="1"/>
    <col min="12" max="12" width="8.7265625" style="3" customWidth="1"/>
    <col min="13" max="13" width="12.81640625" style="4" customWidth="1"/>
    <col min="14" max="18" width="8.7265625" style="3" customWidth="1"/>
    <col min="19" max="19" width="8.7265625" style="4" customWidth="1"/>
    <col min="20" max="20" width="5.7265625" style="3" customWidth="1"/>
    <col min="21" max="22" width="8.7265625" style="3" customWidth="1"/>
    <col min="23" max="23" width="8.7265625" style="4" customWidth="1"/>
    <col min="24" max="25" width="8.7265625" style="2" customWidth="1"/>
    <col min="26" max="26" width="8.7265625" style="1" customWidth="1"/>
    <col min="27" max="28" width="8.7265625" style="2" customWidth="1"/>
    <col min="29" max="29" width="11.1796875" style="2" customWidth="1"/>
    <col min="30" max="37" width="8.7265625" style="2" customWidth="1"/>
    <col min="38" max="38" width="22.54296875" style="2" customWidth="1"/>
    <col min="39" max="46" width="9.26953125" style="2" customWidth="1"/>
    <col min="47" max="16384" width="9.1796875" style="2"/>
  </cols>
  <sheetData>
    <row r="1" spans="1:38" x14ac:dyDescent="0.3">
      <c r="M1" s="4" t="s">
        <v>21</v>
      </c>
    </row>
    <row r="2" spans="1:38" x14ac:dyDescent="0.3">
      <c r="J2" s="3"/>
      <c r="M2" s="4" t="s">
        <v>0</v>
      </c>
    </row>
    <row r="3" spans="1:38" ht="10.5" customHeight="1" x14ac:dyDescent="0.3">
      <c r="M3" s="4" t="s">
        <v>1</v>
      </c>
      <c r="N3" s="5"/>
    </row>
    <row r="4" spans="1:38" ht="29.25" hidden="1" customHeight="1" x14ac:dyDescent="0.3"/>
    <row r="5" spans="1:38" ht="29.25" customHeight="1" x14ac:dyDescent="0.3">
      <c r="A5" s="134" t="s">
        <v>22</v>
      </c>
      <c r="B5" s="134"/>
      <c r="C5" s="134"/>
      <c r="D5" s="134"/>
      <c r="E5" s="134"/>
      <c r="F5" s="108"/>
      <c r="G5" s="109"/>
      <c r="K5" s="4" t="s">
        <v>23</v>
      </c>
      <c r="U5" s="108"/>
      <c r="V5" s="109"/>
    </row>
    <row r="6" spans="1:38" ht="29.25" customHeight="1" x14ac:dyDescent="0.3">
      <c r="A6" s="123"/>
      <c r="B6" s="123"/>
      <c r="C6" s="102" t="s">
        <v>2</v>
      </c>
      <c r="D6" s="103" t="s">
        <v>24</v>
      </c>
      <c r="E6" s="123"/>
      <c r="F6" s="102" t="s">
        <v>2</v>
      </c>
      <c r="G6" s="103" t="s">
        <v>24</v>
      </c>
      <c r="I6" s="102" t="s">
        <v>2</v>
      </c>
      <c r="J6" s="103" t="s">
        <v>24</v>
      </c>
      <c r="L6" s="102" t="s">
        <v>2</v>
      </c>
      <c r="M6" s="103" t="s">
        <v>25</v>
      </c>
      <c r="O6" s="110" t="s">
        <v>2</v>
      </c>
      <c r="P6" s="111" t="s">
        <v>26</v>
      </c>
      <c r="R6" s="110" t="s">
        <v>2</v>
      </c>
      <c r="S6" s="111" t="s">
        <v>26</v>
      </c>
      <c r="U6" s="108"/>
      <c r="V6" s="112" t="s">
        <v>2</v>
      </c>
      <c r="W6" s="113" t="s">
        <v>27</v>
      </c>
      <c r="Y6" s="112" t="s">
        <v>2</v>
      </c>
      <c r="Z6" s="113" t="s">
        <v>28</v>
      </c>
      <c r="AB6" s="112" t="s">
        <v>2</v>
      </c>
      <c r="AC6" s="113" t="s">
        <v>29</v>
      </c>
      <c r="AE6" s="114" t="s">
        <v>2</v>
      </c>
      <c r="AF6" s="115" t="s">
        <v>30</v>
      </c>
      <c r="AH6" s="114" t="s">
        <v>2</v>
      </c>
      <c r="AI6" s="115" t="s">
        <v>31</v>
      </c>
      <c r="AK6" s="114" t="s">
        <v>2</v>
      </c>
      <c r="AL6" s="127">
        <v>1</v>
      </c>
    </row>
    <row r="7" spans="1:38" ht="15" customHeight="1" x14ac:dyDescent="0.3">
      <c r="A7" s="6"/>
      <c r="B7" s="6"/>
      <c r="C7" s="6"/>
      <c r="D7" s="6"/>
      <c r="E7" s="6"/>
    </row>
    <row r="8" spans="1:38" s="28" customFormat="1" ht="15" customHeight="1" thickBot="1" x14ac:dyDescent="0.35">
      <c r="A8" s="81"/>
      <c r="B8" s="128">
        <v>44197</v>
      </c>
      <c r="C8" s="129"/>
      <c r="D8" s="129"/>
      <c r="E8" s="130">
        <v>44228</v>
      </c>
      <c r="F8" s="131"/>
      <c r="G8" s="131"/>
      <c r="H8" s="128">
        <v>44256</v>
      </c>
      <c r="I8" s="129"/>
      <c r="J8" s="129"/>
      <c r="K8" s="130">
        <v>44287</v>
      </c>
      <c r="L8" s="131"/>
      <c r="M8" s="131"/>
      <c r="N8" s="128">
        <v>44317</v>
      </c>
      <c r="O8" s="129"/>
      <c r="P8" s="129"/>
      <c r="Q8" s="130">
        <v>44348</v>
      </c>
      <c r="R8" s="131"/>
      <c r="S8" s="131"/>
      <c r="T8" s="81"/>
      <c r="U8" s="128">
        <v>44378</v>
      </c>
      <c r="V8" s="129"/>
      <c r="W8" s="129"/>
      <c r="X8" s="130">
        <v>44409</v>
      </c>
      <c r="Y8" s="131"/>
      <c r="Z8" s="131"/>
      <c r="AA8" s="132">
        <v>44440</v>
      </c>
      <c r="AB8" s="133"/>
      <c r="AC8" s="133"/>
      <c r="AD8" s="130">
        <v>44470</v>
      </c>
      <c r="AE8" s="131"/>
      <c r="AF8" s="131"/>
      <c r="AG8" s="132">
        <v>44501</v>
      </c>
      <c r="AH8" s="133"/>
      <c r="AI8" s="133"/>
      <c r="AJ8" s="130">
        <v>44531</v>
      </c>
      <c r="AK8" s="131"/>
      <c r="AL8" s="131"/>
    </row>
    <row r="9" spans="1:38" s="28" customFormat="1" ht="53.25" hidden="1" customHeight="1" x14ac:dyDescent="0.3">
      <c r="A9" s="82" t="s">
        <v>3</v>
      </c>
      <c r="B9" s="79" t="s">
        <v>4</v>
      </c>
      <c r="C9" s="79" t="s">
        <v>5</v>
      </c>
      <c r="D9" s="79" t="s">
        <v>6</v>
      </c>
      <c r="E9" s="80" t="s">
        <v>4</v>
      </c>
      <c r="F9" s="80" t="s">
        <v>5</v>
      </c>
      <c r="G9" s="80" t="s">
        <v>6</v>
      </c>
      <c r="H9" s="79" t="s">
        <v>4</v>
      </c>
      <c r="I9" s="92" t="s">
        <v>5</v>
      </c>
      <c r="J9" s="79" t="s">
        <v>6</v>
      </c>
      <c r="K9" s="80" t="s">
        <v>7</v>
      </c>
      <c r="L9" s="80" t="s">
        <v>5</v>
      </c>
      <c r="M9" s="80" t="s">
        <v>8</v>
      </c>
      <c r="N9" s="79" t="s">
        <v>4</v>
      </c>
      <c r="O9" s="79" t="s">
        <v>5</v>
      </c>
      <c r="P9" s="79" t="s">
        <v>6</v>
      </c>
      <c r="Q9" s="80" t="s">
        <v>4</v>
      </c>
      <c r="R9" s="80" t="s">
        <v>5</v>
      </c>
      <c r="S9" s="80" t="s">
        <v>6</v>
      </c>
      <c r="T9" s="82" t="s">
        <v>3</v>
      </c>
      <c r="U9" s="79" t="s">
        <v>4</v>
      </c>
      <c r="V9" s="79" t="s">
        <v>5</v>
      </c>
      <c r="W9" s="79" t="s">
        <v>6</v>
      </c>
      <c r="X9" s="80" t="s">
        <v>4</v>
      </c>
      <c r="Y9" s="80" t="s">
        <v>5</v>
      </c>
      <c r="Z9" s="80" t="s">
        <v>6</v>
      </c>
      <c r="AA9" s="79" t="s">
        <v>4</v>
      </c>
      <c r="AB9" s="79" t="s">
        <v>5</v>
      </c>
      <c r="AC9" s="79" t="s">
        <v>6</v>
      </c>
      <c r="AD9" s="80" t="s">
        <v>4</v>
      </c>
      <c r="AE9" s="80" t="s">
        <v>5</v>
      </c>
      <c r="AF9" s="80" t="s">
        <v>6</v>
      </c>
      <c r="AG9" s="79" t="s">
        <v>4</v>
      </c>
      <c r="AH9" s="79" t="s">
        <v>5</v>
      </c>
      <c r="AI9" s="79" t="s">
        <v>6</v>
      </c>
      <c r="AJ9" s="29" t="s">
        <v>4</v>
      </c>
      <c r="AK9" s="29" t="s">
        <v>5</v>
      </c>
      <c r="AL9" s="80" t="s">
        <v>6</v>
      </c>
    </row>
    <row r="10" spans="1:38" s="28" customFormat="1" ht="53.25" customHeight="1" thickBot="1" x14ac:dyDescent="0.35">
      <c r="A10" s="82" t="s">
        <v>3</v>
      </c>
      <c r="B10" s="79" t="s">
        <v>4</v>
      </c>
      <c r="C10" s="79" t="s">
        <v>5</v>
      </c>
      <c r="D10" s="79" t="s">
        <v>6</v>
      </c>
      <c r="E10" s="80" t="s">
        <v>4</v>
      </c>
      <c r="F10" s="80" t="s">
        <v>5</v>
      </c>
      <c r="G10" s="80" t="s">
        <v>6</v>
      </c>
      <c r="H10" s="79" t="s">
        <v>4</v>
      </c>
      <c r="I10" s="92" t="s">
        <v>5</v>
      </c>
      <c r="J10" s="79" t="s">
        <v>6</v>
      </c>
      <c r="K10" s="80" t="s">
        <v>4</v>
      </c>
      <c r="L10" s="80" t="s">
        <v>5</v>
      </c>
      <c r="M10" s="80" t="s">
        <v>6</v>
      </c>
      <c r="N10" s="79" t="s">
        <v>4</v>
      </c>
      <c r="O10" s="79" t="s">
        <v>5</v>
      </c>
      <c r="P10" s="79" t="s">
        <v>6</v>
      </c>
      <c r="Q10" s="80" t="s">
        <v>4</v>
      </c>
      <c r="R10" s="80" t="s">
        <v>5</v>
      </c>
      <c r="S10" s="80" t="s">
        <v>6</v>
      </c>
      <c r="T10" s="82" t="s">
        <v>3</v>
      </c>
      <c r="U10" s="79" t="s">
        <v>4</v>
      </c>
      <c r="V10" s="79" t="s">
        <v>5</v>
      </c>
      <c r="W10" s="79" t="s">
        <v>6</v>
      </c>
      <c r="X10" s="80" t="s">
        <v>4</v>
      </c>
      <c r="Y10" s="80" t="s">
        <v>5</v>
      </c>
      <c r="Z10" s="80" t="s">
        <v>6</v>
      </c>
      <c r="AA10" s="79" t="s">
        <v>4</v>
      </c>
      <c r="AB10" s="79" t="s">
        <v>5</v>
      </c>
      <c r="AC10" s="79" t="s">
        <v>6</v>
      </c>
      <c r="AD10" s="80" t="s">
        <v>4</v>
      </c>
      <c r="AE10" s="80" t="s">
        <v>5</v>
      </c>
      <c r="AF10" s="80" t="s">
        <v>6</v>
      </c>
      <c r="AG10" s="79" t="s">
        <v>4</v>
      </c>
      <c r="AH10" s="79" t="s">
        <v>5</v>
      </c>
      <c r="AI10" s="79" t="s">
        <v>6</v>
      </c>
      <c r="AJ10" s="29" t="s">
        <v>4</v>
      </c>
      <c r="AK10" s="29" t="s">
        <v>5</v>
      </c>
      <c r="AL10" s="80" t="s">
        <v>6</v>
      </c>
    </row>
    <row r="11" spans="1:38" s="28" customFormat="1" ht="13.5" thickTop="1" x14ac:dyDescent="0.3">
      <c r="A11" s="83" t="s">
        <v>9</v>
      </c>
      <c r="B11" s="30">
        <v>37</v>
      </c>
      <c r="C11" s="31">
        <v>28</v>
      </c>
      <c r="D11" s="55">
        <f>C11/B11</f>
        <v>0.7567567567567568</v>
      </c>
      <c r="E11" s="32">
        <v>62</v>
      </c>
      <c r="F11" s="33">
        <v>45</v>
      </c>
      <c r="G11" s="54">
        <f>F11/E11</f>
        <v>0.72580645161290325</v>
      </c>
      <c r="H11" s="34">
        <v>110</v>
      </c>
      <c r="I11" s="93">
        <v>75</v>
      </c>
      <c r="J11" s="53">
        <f>I11/H11</f>
        <v>0.68181818181818177</v>
      </c>
      <c r="K11" s="32">
        <v>91</v>
      </c>
      <c r="L11" s="33">
        <v>75</v>
      </c>
      <c r="M11" s="54">
        <f>L11/K11</f>
        <v>0.82417582417582413</v>
      </c>
      <c r="N11" s="30">
        <v>101</v>
      </c>
      <c r="O11" s="31">
        <v>84</v>
      </c>
      <c r="P11" s="56">
        <f>O11/N11</f>
        <v>0.83168316831683164</v>
      </c>
      <c r="Q11" s="32">
        <v>89</v>
      </c>
      <c r="R11" s="33">
        <v>77</v>
      </c>
      <c r="S11" s="54">
        <f>R11/Q11</f>
        <v>0.8651685393258427</v>
      </c>
      <c r="T11" s="83" t="s">
        <v>9</v>
      </c>
      <c r="U11" s="30">
        <v>90</v>
      </c>
      <c r="V11" s="31">
        <v>80</v>
      </c>
      <c r="W11" s="53">
        <f>V11/U11</f>
        <v>0.88888888888888884</v>
      </c>
      <c r="X11" s="35">
        <v>82</v>
      </c>
      <c r="Y11" s="36">
        <v>68</v>
      </c>
      <c r="Z11" s="54">
        <f>Y11/X11</f>
        <v>0.82926829268292679</v>
      </c>
      <c r="AA11" s="57">
        <v>86</v>
      </c>
      <c r="AB11" s="58">
        <v>75</v>
      </c>
      <c r="AC11" s="65">
        <f>AB11/AA11</f>
        <v>0.87209302325581395</v>
      </c>
      <c r="AD11" s="35">
        <v>96</v>
      </c>
      <c r="AE11" s="36">
        <v>88</v>
      </c>
      <c r="AF11" s="54">
        <f>AE11/AD11</f>
        <v>0.91666666666666663</v>
      </c>
      <c r="AG11" s="57">
        <v>103</v>
      </c>
      <c r="AH11" s="58">
        <v>95</v>
      </c>
      <c r="AI11" s="65">
        <f t="shared" ref="AI11:AI26" si="0">AH11/AG11</f>
        <v>0.92233009708737868</v>
      </c>
      <c r="AJ11" s="35">
        <v>106</v>
      </c>
      <c r="AK11" s="36">
        <v>97</v>
      </c>
      <c r="AL11" s="124">
        <f>AK11/AJ11</f>
        <v>0.91509433962264153</v>
      </c>
    </row>
    <row r="12" spans="1:38" s="28" customFormat="1" x14ac:dyDescent="0.3">
      <c r="A12" s="84" t="s">
        <v>10</v>
      </c>
      <c r="B12" s="24">
        <v>127</v>
      </c>
      <c r="C12" s="25">
        <v>96</v>
      </c>
      <c r="D12" s="55">
        <f t="shared" ref="D12:D26" si="1">C12/B12</f>
        <v>0.75590551181102361</v>
      </c>
      <c r="E12" s="26">
        <v>120</v>
      </c>
      <c r="F12" s="27">
        <v>90</v>
      </c>
      <c r="G12" s="54">
        <f t="shared" ref="G12:G26" si="2">F12/E12</f>
        <v>0.75</v>
      </c>
      <c r="H12" s="24">
        <v>82</v>
      </c>
      <c r="I12" s="94">
        <v>69</v>
      </c>
      <c r="J12" s="118">
        <f t="shared" ref="J12:J26" si="3">I12/H12</f>
        <v>0.84146341463414631</v>
      </c>
      <c r="K12" s="26">
        <v>39</v>
      </c>
      <c r="L12" s="27">
        <v>28</v>
      </c>
      <c r="M12" s="54">
        <f t="shared" ref="M12:M26" si="4">L12/K12</f>
        <v>0.71794871794871795</v>
      </c>
      <c r="N12" s="24">
        <v>28</v>
      </c>
      <c r="O12" s="25">
        <v>21</v>
      </c>
      <c r="P12" s="56">
        <f t="shared" ref="P12:P26" si="5">O12/N12</f>
        <v>0.75</v>
      </c>
      <c r="Q12" s="26">
        <v>28</v>
      </c>
      <c r="R12" s="27">
        <v>26</v>
      </c>
      <c r="S12" s="54">
        <f t="shared" ref="S12:S26" si="6">R12/Q12</f>
        <v>0.9285714285714286</v>
      </c>
      <c r="T12" s="84" t="s">
        <v>10</v>
      </c>
      <c r="U12" s="24">
        <v>38</v>
      </c>
      <c r="V12" s="25">
        <v>36</v>
      </c>
      <c r="W12" s="53">
        <f t="shared" ref="W12:W26" si="7">V12/U12</f>
        <v>0.94736842105263153</v>
      </c>
      <c r="X12" s="37">
        <v>20</v>
      </c>
      <c r="Y12" s="38">
        <v>19</v>
      </c>
      <c r="Z12" s="54">
        <f t="shared" ref="Z12:Z26" si="8">Y12/X12</f>
        <v>0.95</v>
      </c>
      <c r="AA12" s="59">
        <v>35</v>
      </c>
      <c r="AB12" s="60">
        <v>34</v>
      </c>
      <c r="AC12" s="65">
        <f t="shared" ref="AC12:AC26" si="9">AB12/AA12</f>
        <v>0.97142857142857142</v>
      </c>
      <c r="AD12" s="37">
        <v>35</v>
      </c>
      <c r="AE12" s="38">
        <v>34</v>
      </c>
      <c r="AF12" s="54">
        <f t="shared" ref="AF12:AF26" si="10">AE12/AD12</f>
        <v>0.97142857142857142</v>
      </c>
      <c r="AG12" s="59">
        <v>48</v>
      </c>
      <c r="AH12" s="60">
        <v>45</v>
      </c>
      <c r="AI12" s="65">
        <f t="shared" si="0"/>
        <v>0.9375</v>
      </c>
      <c r="AJ12" s="37">
        <v>33</v>
      </c>
      <c r="AK12" s="38">
        <v>32</v>
      </c>
      <c r="AL12" s="124">
        <f t="shared" ref="AL12:AL26" si="11">AK12/AJ12</f>
        <v>0.96969696969696972</v>
      </c>
    </row>
    <row r="13" spans="1:38" s="28" customFormat="1" x14ac:dyDescent="0.3">
      <c r="A13" s="84" t="s">
        <v>11</v>
      </c>
      <c r="B13" s="39">
        <v>148</v>
      </c>
      <c r="C13" s="40">
        <v>87</v>
      </c>
      <c r="D13" s="55">
        <f t="shared" ref="D13" si="12">C13/B13</f>
        <v>0.58783783783783783</v>
      </c>
      <c r="E13" s="41">
        <v>109</v>
      </c>
      <c r="F13" s="42">
        <v>72</v>
      </c>
      <c r="G13" s="54">
        <f t="shared" ref="G13" si="13">F13/E13</f>
        <v>0.66055045871559637</v>
      </c>
      <c r="H13" s="43">
        <v>145</v>
      </c>
      <c r="I13" s="95">
        <v>78</v>
      </c>
      <c r="J13" s="119">
        <f t="shared" ref="J13" si="14">I13/H13</f>
        <v>0.53793103448275859</v>
      </c>
      <c r="K13" s="41">
        <v>32</v>
      </c>
      <c r="L13" s="42">
        <v>23</v>
      </c>
      <c r="M13" s="54">
        <f>L13/K13</f>
        <v>0.71875</v>
      </c>
      <c r="N13" s="39">
        <v>40</v>
      </c>
      <c r="O13" s="40">
        <v>30</v>
      </c>
      <c r="P13" s="56">
        <f t="shared" ref="P13" si="15">O13/N13</f>
        <v>0.75</v>
      </c>
      <c r="Q13" s="41">
        <v>35</v>
      </c>
      <c r="R13" s="42">
        <v>27</v>
      </c>
      <c r="S13" s="54">
        <f t="shared" ref="S13" si="16">R13/Q13</f>
        <v>0.77142857142857146</v>
      </c>
      <c r="T13" s="84" t="s">
        <v>11</v>
      </c>
      <c r="U13" s="39">
        <v>53</v>
      </c>
      <c r="V13" s="40">
        <v>40</v>
      </c>
      <c r="W13" s="53">
        <f t="shared" ref="W13" si="17">V13/U13</f>
        <v>0.75471698113207553</v>
      </c>
      <c r="X13" s="37">
        <v>18</v>
      </c>
      <c r="Y13" s="38">
        <v>15</v>
      </c>
      <c r="Z13" s="54">
        <f t="shared" ref="Z13" si="18">Y13/X13</f>
        <v>0.83333333333333337</v>
      </c>
      <c r="AA13" s="59">
        <v>47</v>
      </c>
      <c r="AB13" s="60">
        <v>41</v>
      </c>
      <c r="AC13" s="65">
        <f t="shared" ref="AC13" si="19">AB13/AA13</f>
        <v>0.87234042553191493</v>
      </c>
      <c r="AD13" s="37">
        <v>39</v>
      </c>
      <c r="AE13" s="38">
        <v>35</v>
      </c>
      <c r="AF13" s="124">
        <f t="shared" ref="AF13" si="20">AE13/AD13</f>
        <v>0.89743589743589747</v>
      </c>
      <c r="AG13" s="59">
        <v>24</v>
      </c>
      <c r="AH13" s="60">
        <v>22</v>
      </c>
      <c r="AI13" s="65">
        <f t="shared" ref="AI13" si="21">AH13/AG13</f>
        <v>0.91666666666666663</v>
      </c>
      <c r="AJ13" s="37">
        <v>39</v>
      </c>
      <c r="AK13" s="38">
        <v>36</v>
      </c>
      <c r="AL13" s="124">
        <f t="shared" ref="AL13" si="22">AK13/AJ13</f>
        <v>0.92307692307692313</v>
      </c>
    </row>
    <row r="14" spans="1:38" s="28" customFormat="1" x14ac:dyDescent="0.3">
      <c r="A14" s="84" t="s">
        <v>12</v>
      </c>
      <c r="B14" s="24">
        <v>103</v>
      </c>
      <c r="C14" s="25">
        <v>80</v>
      </c>
      <c r="D14" s="55">
        <f t="shared" si="1"/>
        <v>0.77669902912621358</v>
      </c>
      <c r="E14" s="26">
        <v>103</v>
      </c>
      <c r="F14" s="27">
        <v>49</v>
      </c>
      <c r="G14" s="54">
        <f t="shared" si="2"/>
        <v>0.47572815533980584</v>
      </c>
      <c r="H14" s="24">
        <v>112</v>
      </c>
      <c r="I14" s="94">
        <v>75</v>
      </c>
      <c r="J14" s="53">
        <f t="shared" si="3"/>
        <v>0.6696428571428571</v>
      </c>
      <c r="K14" s="26">
        <v>19</v>
      </c>
      <c r="L14" s="27">
        <v>17</v>
      </c>
      <c r="M14" s="54">
        <f t="shared" si="4"/>
        <v>0.89473684210526316</v>
      </c>
      <c r="N14" s="24">
        <v>10</v>
      </c>
      <c r="O14" s="25">
        <v>9</v>
      </c>
      <c r="P14" s="56">
        <f t="shared" si="5"/>
        <v>0.9</v>
      </c>
      <c r="Q14" s="26">
        <v>1</v>
      </c>
      <c r="R14" s="27">
        <v>1</v>
      </c>
      <c r="S14" s="54">
        <f t="shared" si="6"/>
        <v>1</v>
      </c>
      <c r="T14" s="84" t="s">
        <v>12</v>
      </c>
      <c r="U14" s="24">
        <v>4</v>
      </c>
      <c r="V14" s="25">
        <v>4</v>
      </c>
      <c r="W14" s="53">
        <f t="shared" si="7"/>
        <v>1</v>
      </c>
      <c r="X14" s="37">
        <v>5</v>
      </c>
      <c r="Y14" s="38">
        <v>5</v>
      </c>
      <c r="Z14" s="54">
        <f t="shared" si="8"/>
        <v>1</v>
      </c>
      <c r="AA14" s="59">
        <v>2</v>
      </c>
      <c r="AB14" s="60">
        <v>2</v>
      </c>
      <c r="AC14" s="65">
        <f t="shared" si="9"/>
        <v>1</v>
      </c>
      <c r="AD14" s="37">
        <v>3</v>
      </c>
      <c r="AE14" s="38">
        <v>3</v>
      </c>
      <c r="AF14" s="54">
        <f t="shared" si="10"/>
        <v>1</v>
      </c>
      <c r="AG14" s="59">
        <v>2</v>
      </c>
      <c r="AH14" s="60">
        <v>2</v>
      </c>
      <c r="AI14" s="65">
        <f t="shared" si="0"/>
        <v>1</v>
      </c>
      <c r="AJ14" s="37">
        <v>11</v>
      </c>
      <c r="AK14" s="38">
        <v>10</v>
      </c>
      <c r="AL14" s="124">
        <f t="shared" si="11"/>
        <v>0.90909090909090906</v>
      </c>
    </row>
    <row r="15" spans="1:38" s="28" customFormat="1" x14ac:dyDescent="0.3">
      <c r="A15" s="84" t="s">
        <v>13</v>
      </c>
      <c r="B15" s="39">
        <v>120</v>
      </c>
      <c r="C15" s="40">
        <v>87</v>
      </c>
      <c r="D15" s="55">
        <f>C15/B15</f>
        <v>0.72499999999999998</v>
      </c>
      <c r="E15" s="41">
        <v>55</v>
      </c>
      <c r="F15" s="42">
        <v>38</v>
      </c>
      <c r="G15" s="54">
        <f>F15/E15</f>
        <v>0.69090909090909092</v>
      </c>
      <c r="H15" s="43">
        <v>40</v>
      </c>
      <c r="I15" s="95">
        <v>30</v>
      </c>
      <c r="J15" s="119">
        <f>I15/H15</f>
        <v>0.75</v>
      </c>
      <c r="K15" s="41">
        <v>15</v>
      </c>
      <c r="L15" s="42">
        <v>12</v>
      </c>
      <c r="M15" s="54">
        <f>L15/K15</f>
        <v>0.8</v>
      </c>
      <c r="N15" s="39">
        <v>15</v>
      </c>
      <c r="O15" s="40">
        <v>15</v>
      </c>
      <c r="P15" s="56">
        <f>O15/N15</f>
        <v>1</v>
      </c>
      <c r="Q15" s="41">
        <v>15</v>
      </c>
      <c r="R15" s="42">
        <v>14</v>
      </c>
      <c r="S15" s="54">
        <f>R15/Q15</f>
        <v>0.93333333333333335</v>
      </c>
      <c r="T15" s="84" t="s">
        <v>13</v>
      </c>
      <c r="U15" s="39">
        <v>17</v>
      </c>
      <c r="V15" s="40">
        <v>15</v>
      </c>
      <c r="W15" s="53">
        <f>V15/U15</f>
        <v>0.88235294117647056</v>
      </c>
      <c r="X15" s="37">
        <v>8</v>
      </c>
      <c r="Y15" s="38">
        <v>7</v>
      </c>
      <c r="Z15" s="54">
        <f>Y15/X15</f>
        <v>0.875</v>
      </c>
      <c r="AA15" s="59">
        <v>6</v>
      </c>
      <c r="AB15" s="60">
        <v>6</v>
      </c>
      <c r="AC15" s="65">
        <f>AB15/AA15</f>
        <v>1</v>
      </c>
      <c r="AD15" s="37">
        <v>17</v>
      </c>
      <c r="AE15" s="38">
        <v>15</v>
      </c>
      <c r="AF15" s="124">
        <f>AE15/AD15</f>
        <v>0.88235294117647056</v>
      </c>
      <c r="AG15" s="59">
        <v>16</v>
      </c>
      <c r="AH15" s="60">
        <v>16</v>
      </c>
      <c r="AI15" s="65">
        <f>AH15/AG15</f>
        <v>1</v>
      </c>
      <c r="AJ15" s="37">
        <v>15</v>
      </c>
      <c r="AK15" s="38">
        <v>15</v>
      </c>
      <c r="AL15" s="54">
        <f>AK15/AJ15</f>
        <v>1</v>
      </c>
    </row>
    <row r="16" spans="1:38" s="28" customFormat="1" ht="14.5" customHeight="1" x14ac:dyDescent="0.3">
      <c r="A16" s="84" t="s">
        <v>14</v>
      </c>
      <c r="B16" s="39">
        <v>81</v>
      </c>
      <c r="C16" s="40">
        <v>60</v>
      </c>
      <c r="D16" s="55">
        <f t="shared" si="1"/>
        <v>0.7407407407407407</v>
      </c>
      <c r="E16" s="41">
        <v>100</v>
      </c>
      <c r="F16" s="42">
        <v>84</v>
      </c>
      <c r="G16" s="54">
        <f t="shared" si="2"/>
        <v>0.84</v>
      </c>
      <c r="H16" s="43">
        <v>60</v>
      </c>
      <c r="I16" s="95">
        <v>57</v>
      </c>
      <c r="J16" s="53">
        <f t="shared" si="3"/>
        <v>0.95</v>
      </c>
      <c r="K16" s="41">
        <v>22</v>
      </c>
      <c r="L16" s="42">
        <v>20</v>
      </c>
      <c r="M16" s="54">
        <f t="shared" si="4"/>
        <v>0.90909090909090906</v>
      </c>
      <c r="N16" s="39">
        <v>35</v>
      </c>
      <c r="O16" s="40">
        <v>33</v>
      </c>
      <c r="P16" s="56">
        <f t="shared" si="5"/>
        <v>0.94285714285714284</v>
      </c>
      <c r="Q16" s="41">
        <v>32</v>
      </c>
      <c r="R16" s="42">
        <v>30</v>
      </c>
      <c r="S16" s="54">
        <f t="shared" si="6"/>
        <v>0.9375</v>
      </c>
      <c r="T16" s="84" t="s">
        <v>14</v>
      </c>
      <c r="U16" s="39">
        <v>25</v>
      </c>
      <c r="V16" s="40">
        <v>23</v>
      </c>
      <c r="W16" s="53">
        <f t="shared" si="7"/>
        <v>0.92</v>
      </c>
      <c r="X16" s="37">
        <v>30</v>
      </c>
      <c r="Y16" s="38">
        <v>28</v>
      </c>
      <c r="Z16" s="54">
        <f t="shared" si="8"/>
        <v>0.93333333333333335</v>
      </c>
      <c r="AA16" s="59">
        <v>36</v>
      </c>
      <c r="AB16" s="60">
        <v>33</v>
      </c>
      <c r="AC16" s="65">
        <f t="shared" si="9"/>
        <v>0.91666666666666663</v>
      </c>
      <c r="AD16" s="37">
        <v>42</v>
      </c>
      <c r="AE16" s="38">
        <v>39</v>
      </c>
      <c r="AF16" s="54">
        <f t="shared" si="10"/>
        <v>0.9285714285714286</v>
      </c>
      <c r="AG16" s="59">
        <v>60</v>
      </c>
      <c r="AH16" s="60">
        <v>56</v>
      </c>
      <c r="AI16" s="65">
        <f t="shared" si="0"/>
        <v>0.93333333333333335</v>
      </c>
      <c r="AJ16" s="126">
        <v>55</v>
      </c>
      <c r="AK16" s="38">
        <v>53</v>
      </c>
      <c r="AL16" s="124">
        <f t="shared" si="11"/>
        <v>0.96363636363636362</v>
      </c>
    </row>
    <row r="17" spans="1:38" s="28" customFormat="1" x14ac:dyDescent="0.3">
      <c r="A17" s="84" t="s">
        <v>15</v>
      </c>
      <c r="B17" s="39">
        <v>197</v>
      </c>
      <c r="C17" s="40">
        <v>184</v>
      </c>
      <c r="D17" s="55">
        <f t="shared" si="1"/>
        <v>0.93401015228426398</v>
      </c>
      <c r="E17" s="41">
        <v>116</v>
      </c>
      <c r="F17" s="42">
        <v>105</v>
      </c>
      <c r="G17" s="54">
        <f t="shared" si="2"/>
        <v>0.90517241379310343</v>
      </c>
      <c r="H17" s="43">
        <v>136</v>
      </c>
      <c r="I17" s="95">
        <v>129</v>
      </c>
      <c r="J17" s="53">
        <f t="shared" si="3"/>
        <v>0.94852941176470584</v>
      </c>
      <c r="K17" s="41">
        <v>65</v>
      </c>
      <c r="L17" s="42">
        <v>60</v>
      </c>
      <c r="M17" s="54">
        <f t="shared" si="4"/>
        <v>0.92307692307692313</v>
      </c>
      <c r="N17" s="39">
        <v>49</v>
      </c>
      <c r="O17" s="40">
        <v>46</v>
      </c>
      <c r="P17" s="56">
        <f t="shared" si="5"/>
        <v>0.93877551020408168</v>
      </c>
      <c r="Q17" s="106">
        <v>49</v>
      </c>
      <c r="R17" s="106">
        <v>44</v>
      </c>
      <c r="S17" s="54">
        <f t="shared" si="6"/>
        <v>0.89795918367346939</v>
      </c>
      <c r="T17" s="84" t="s">
        <v>15</v>
      </c>
      <c r="U17" s="39">
        <v>12</v>
      </c>
      <c r="V17" s="40">
        <v>11</v>
      </c>
      <c r="W17" s="53">
        <f t="shared" si="7"/>
        <v>0.91666666666666663</v>
      </c>
      <c r="X17" s="106">
        <v>19</v>
      </c>
      <c r="Y17" s="107">
        <v>18</v>
      </c>
      <c r="Z17" s="54">
        <f t="shared" si="8"/>
        <v>0.94736842105263153</v>
      </c>
      <c r="AA17" s="59">
        <v>22</v>
      </c>
      <c r="AB17" s="60">
        <v>22</v>
      </c>
      <c r="AC17" s="65">
        <f t="shared" si="9"/>
        <v>1</v>
      </c>
      <c r="AD17" s="37">
        <v>9</v>
      </c>
      <c r="AE17" s="38">
        <v>8</v>
      </c>
      <c r="AF17" s="124">
        <f t="shared" si="10"/>
        <v>0.88888888888888884</v>
      </c>
      <c r="AG17" s="59">
        <v>13</v>
      </c>
      <c r="AH17" s="60">
        <v>12</v>
      </c>
      <c r="AI17" s="65">
        <f t="shared" si="0"/>
        <v>0.92307692307692313</v>
      </c>
      <c r="AJ17" s="37">
        <v>0</v>
      </c>
      <c r="AK17" s="38">
        <v>0</v>
      </c>
      <c r="AL17" s="54" t="e">
        <f t="shared" si="11"/>
        <v>#DIV/0!</v>
      </c>
    </row>
    <row r="18" spans="1:38" s="28" customFormat="1" ht="15" customHeight="1" x14ac:dyDescent="0.3">
      <c r="A18" s="84" t="s">
        <v>16</v>
      </c>
      <c r="B18" s="24">
        <v>100</v>
      </c>
      <c r="C18" s="25">
        <v>67</v>
      </c>
      <c r="D18" s="55">
        <f t="shared" si="1"/>
        <v>0.67</v>
      </c>
      <c r="E18" s="26">
        <v>120</v>
      </c>
      <c r="F18" s="27">
        <v>78</v>
      </c>
      <c r="G18" s="54">
        <f t="shared" si="2"/>
        <v>0.65</v>
      </c>
      <c r="H18" s="24">
        <v>12</v>
      </c>
      <c r="I18" s="94">
        <v>11</v>
      </c>
      <c r="J18" s="53">
        <f t="shared" si="3"/>
        <v>0.91666666666666663</v>
      </c>
      <c r="K18" s="89">
        <v>14</v>
      </c>
      <c r="L18" s="90">
        <v>14</v>
      </c>
      <c r="M18" s="54">
        <f t="shared" si="4"/>
        <v>1</v>
      </c>
      <c r="N18" s="24">
        <v>10</v>
      </c>
      <c r="O18" s="25">
        <v>8</v>
      </c>
      <c r="P18" s="56">
        <f t="shared" si="5"/>
        <v>0.8</v>
      </c>
      <c r="Q18" s="26">
        <v>11</v>
      </c>
      <c r="R18" s="27">
        <v>10</v>
      </c>
      <c r="S18" s="54">
        <f t="shared" si="6"/>
        <v>0.90909090909090906</v>
      </c>
      <c r="T18" s="84" t="s">
        <v>16</v>
      </c>
      <c r="U18" s="24">
        <v>10</v>
      </c>
      <c r="V18" s="25">
        <v>9</v>
      </c>
      <c r="W18" s="53">
        <f t="shared" si="7"/>
        <v>0.9</v>
      </c>
      <c r="X18" s="116">
        <v>10</v>
      </c>
      <c r="Y18" s="117">
        <v>9</v>
      </c>
      <c r="Z18" s="54">
        <f t="shared" si="8"/>
        <v>0.9</v>
      </c>
      <c r="AA18" s="59">
        <v>11</v>
      </c>
      <c r="AB18" s="60">
        <v>8</v>
      </c>
      <c r="AC18" s="65">
        <f t="shared" si="9"/>
        <v>0.72727272727272729</v>
      </c>
      <c r="AD18" s="37">
        <v>8</v>
      </c>
      <c r="AE18" s="38">
        <v>8</v>
      </c>
      <c r="AF18" s="54">
        <f t="shared" si="10"/>
        <v>1</v>
      </c>
      <c r="AG18" s="59">
        <v>9</v>
      </c>
      <c r="AH18" s="60">
        <v>9</v>
      </c>
      <c r="AI18" s="65">
        <f t="shared" si="0"/>
        <v>1</v>
      </c>
      <c r="AJ18" s="37">
        <v>1</v>
      </c>
      <c r="AK18" s="38">
        <v>1</v>
      </c>
      <c r="AL18" s="54">
        <f t="shared" si="11"/>
        <v>1</v>
      </c>
    </row>
    <row r="19" spans="1:38" s="28" customFormat="1" ht="15" customHeight="1" x14ac:dyDescent="0.3">
      <c r="A19" s="84" t="s">
        <v>17</v>
      </c>
      <c r="B19" s="24">
        <v>12</v>
      </c>
      <c r="C19" s="25">
        <v>8</v>
      </c>
      <c r="D19" s="55">
        <f t="shared" si="1"/>
        <v>0.66666666666666663</v>
      </c>
      <c r="E19" s="26">
        <v>5</v>
      </c>
      <c r="F19" s="27">
        <v>5</v>
      </c>
      <c r="G19" s="54">
        <f t="shared" si="2"/>
        <v>1</v>
      </c>
      <c r="H19" s="24">
        <v>11</v>
      </c>
      <c r="I19" s="94">
        <v>10</v>
      </c>
      <c r="J19" s="53">
        <f t="shared" si="3"/>
        <v>0.90909090909090906</v>
      </c>
      <c r="K19" s="26">
        <v>12</v>
      </c>
      <c r="L19" s="27">
        <v>8</v>
      </c>
      <c r="M19" s="54">
        <f t="shared" si="4"/>
        <v>0.66666666666666663</v>
      </c>
      <c r="N19" s="25">
        <v>8</v>
      </c>
      <c r="O19" s="25">
        <v>8</v>
      </c>
      <c r="P19" s="56">
        <f t="shared" si="5"/>
        <v>1</v>
      </c>
      <c r="Q19" s="121">
        <v>11</v>
      </c>
      <c r="R19" s="122">
        <v>10</v>
      </c>
      <c r="S19" s="54">
        <f t="shared" si="6"/>
        <v>0.90909090909090906</v>
      </c>
      <c r="T19" s="84" t="s">
        <v>17</v>
      </c>
      <c r="U19" s="24">
        <v>32</v>
      </c>
      <c r="V19" s="25">
        <v>28</v>
      </c>
      <c r="W19" s="53">
        <f t="shared" si="7"/>
        <v>0.875</v>
      </c>
      <c r="X19" s="89">
        <v>48</v>
      </c>
      <c r="Y19" s="90">
        <v>35</v>
      </c>
      <c r="Z19" s="54">
        <f t="shared" si="8"/>
        <v>0.72916666666666663</v>
      </c>
      <c r="AA19" s="59">
        <v>27</v>
      </c>
      <c r="AB19" s="60">
        <v>25</v>
      </c>
      <c r="AC19" s="65">
        <f t="shared" si="9"/>
        <v>0.92592592592592593</v>
      </c>
      <c r="AD19" s="37">
        <v>63</v>
      </c>
      <c r="AE19" s="38">
        <v>48</v>
      </c>
      <c r="AF19" s="124">
        <f t="shared" si="10"/>
        <v>0.76190476190476186</v>
      </c>
      <c r="AG19" s="59">
        <v>60</v>
      </c>
      <c r="AH19" s="60">
        <v>57</v>
      </c>
      <c r="AI19" s="65">
        <f t="shared" si="0"/>
        <v>0.95</v>
      </c>
      <c r="AJ19" s="37">
        <v>30</v>
      </c>
      <c r="AK19" s="38">
        <v>23</v>
      </c>
      <c r="AL19" s="124">
        <f t="shared" si="11"/>
        <v>0.76666666666666672</v>
      </c>
    </row>
    <row r="20" spans="1:38" s="28" customFormat="1" ht="15" customHeight="1" x14ac:dyDescent="0.3">
      <c r="A20" s="84">
        <v>6</v>
      </c>
      <c r="B20" s="39">
        <v>82</v>
      </c>
      <c r="C20" s="40">
        <v>59</v>
      </c>
      <c r="D20" s="55">
        <f t="shared" si="1"/>
        <v>0.71951219512195119</v>
      </c>
      <c r="E20" s="41">
        <v>54</v>
      </c>
      <c r="F20" s="42">
        <v>46</v>
      </c>
      <c r="G20" s="54">
        <f>F20/E20</f>
        <v>0.85185185185185186</v>
      </c>
      <c r="H20" s="39">
        <v>9</v>
      </c>
      <c r="I20" s="96">
        <v>8</v>
      </c>
      <c r="J20" s="53">
        <f t="shared" si="3"/>
        <v>0.88888888888888884</v>
      </c>
      <c r="K20" s="41">
        <v>15</v>
      </c>
      <c r="L20" s="42">
        <v>11</v>
      </c>
      <c r="M20" s="54">
        <f t="shared" si="4"/>
        <v>0.73333333333333328</v>
      </c>
      <c r="N20" s="39">
        <v>9</v>
      </c>
      <c r="O20" s="40">
        <v>7</v>
      </c>
      <c r="P20" s="56">
        <f t="shared" si="5"/>
        <v>0.77777777777777779</v>
      </c>
      <c r="Q20" s="41">
        <v>16</v>
      </c>
      <c r="R20" s="42">
        <v>15</v>
      </c>
      <c r="S20" s="54">
        <f t="shared" si="6"/>
        <v>0.9375</v>
      </c>
      <c r="T20" s="84">
        <v>6</v>
      </c>
      <c r="U20" s="39">
        <v>12</v>
      </c>
      <c r="V20" s="40">
        <v>12</v>
      </c>
      <c r="W20" s="53">
        <f t="shared" si="7"/>
        <v>1</v>
      </c>
      <c r="X20" s="37">
        <v>9</v>
      </c>
      <c r="Y20" s="38">
        <v>9</v>
      </c>
      <c r="Z20" s="54">
        <f t="shared" si="8"/>
        <v>1</v>
      </c>
      <c r="AA20" s="61">
        <v>9</v>
      </c>
      <c r="AB20" s="62">
        <v>9</v>
      </c>
      <c r="AC20" s="65">
        <f t="shared" si="9"/>
        <v>1</v>
      </c>
      <c r="AD20" s="37">
        <v>10</v>
      </c>
      <c r="AE20" s="38">
        <v>10</v>
      </c>
      <c r="AF20" s="54">
        <f t="shared" si="10"/>
        <v>1</v>
      </c>
      <c r="AG20" s="61">
        <v>15</v>
      </c>
      <c r="AH20" s="62">
        <v>15</v>
      </c>
      <c r="AI20" s="65">
        <f t="shared" si="0"/>
        <v>1</v>
      </c>
      <c r="AJ20" s="37">
        <v>15</v>
      </c>
      <c r="AK20" s="38">
        <v>15</v>
      </c>
      <c r="AL20" s="54">
        <f t="shared" si="11"/>
        <v>1</v>
      </c>
    </row>
    <row r="21" spans="1:38" s="28" customFormat="1" ht="15" customHeight="1" x14ac:dyDescent="0.3">
      <c r="A21" s="84">
        <v>7</v>
      </c>
      <c r="B21" s="39"/>
      <c r="C21" s="40"/>
      <c r="D21" s="55"/>
      <c r="E21" s="41"/>
      <c r="F21" s="42"/>
      <c r="G21" s="54"/>
      <c r="H21" s="39"/>
      <c r="I21" s="96"/>
      <c r="J21" s="53" t="e">
        <f t="shared" si="3"/>
        <v>#DIV/0!</v>
      </c>
      <c r="K21" s="41">
        <v>7</v>
      </c>
      <c r="L21" s="42">
        <v>4</v>
      </c>
      <c r="M21" s="54">
        <f t="shared" si="4"/>
        <v>0.5714285714285714</v>
      </c>
      <c r="N21" s="39">
        <v>5</v>
      </c>
      <c r="O21" s="40">
        <v>4</v>
      </c>
      <c r="P21" s="56">
        <f t="shared" si="5"/>
        <v>0.8</v>
      </c>
      <c r="Q21" s="41">
        <v>8</v>
      </c>
      <c r="R21" s="42">
        <v>6</v>
      </c>
      <c r="S21" s="54">
        <f t="shared" si="6"/>
        <v>0.75</v>
      </c>
      <c r="T21" s="84">
        <v>7</v>
      </c>
      <c r="U21" s="39">
        <v>6</v>
      </c>
      <c r="V21" s="40">
        <v>5</v>
      </c>
      <c r="W21" s="53">
        <f t="shared" si="7"/>
        <v>0.83333333333333337</v>
      </c>
      <c r="X21" s="37">
        <v>5</v>
      </c>
      <c r="Y21" s="38">
        <v>4</v>
      </c>
      <c r="Z21" s="54">
        <f t="shared" si="8"/>
        <v>0.8</v>
      </c>
      <c r="AA21" s="61">
        <v>3</v>
      </c>
      <c r="AB21" s="62">
        <v>3</v>
      </c>
      <c r="AC21" s="65">
        <f t="shared" si="9"/>
        <v>1</v>
      </c>
      <c r="AD21" s="37">
        <v>3</v>
      </c>
      <c r="AE21" s="38">
        <v>3</v>
      </c>
      <c r="AF21" s="54">
        <f t="shared" si="10"/>
        <v>1</v>
      </c>
      <c r="AG21" s="61">
        <v>4</v>
      </c>
      <c r="AH21" s="62">
        <v>4</v>
      </c>
      <c r="AI21" s="65">
        <f t="shared" si="0"/>
        <v>1</v>
      </c>
      <c r="AJ21" s="37">
        <v>4</v>
      </c>
      <c r="AK21" s="38">
        <v>4</v>
      </c>
      <c r="AL21" s="54">
        <f t="shared" si="11"/>
        <v>1</v>
      </c>
    </row>
    <row r="22" spans="1:38" s="28" customFormat="1" ht="15" customHeight="1" x14ac:dyDescent="0.3">
      <c r="A22" s="84">
        <v>8</v>
      </c>
      <c r="B22" s="24">
        <v>89</v>
      </c>
      <c r="C22" s="25">
        <v>55</v>
      </c>
      <c r="D22" s="55">
        <f t="shared" si="1"/>
        <v>0.6179775280898876</v>
      </c>
      <c r="E22" s="26">
        <v>130</v>
      </c>
      <c r="F22" s="27">
        <v>78</v>
      </c>
      <c r="G22" s="54">
        <f t="shared" si="2"/>
        <v>0.6</v>
      </c>
      <c r="H22" s="24">
        <v>153</v>
      </c>
      <c r="I22" s="94">
        <v>94</v>
      </c>
      <c r="J22" s="53">
        <f t="shared" si="3"/>
        <v>0.6143790849673203</v>
      </c>
      <c r="K22" s="26">
        <v>4</v>
      </c>
      <c r="L22" s="27">
        <v>3</v>
      </c>
      <c r="M22" s="54">
        <f t="shared" si="4"/>
        <v>0.75</v>
      </c>
      <c r="N22" s="104">
        <v>2</v>
      </c>
      <c r="O22" s="105">
        <v>2</v>
      </c>
      <c r="P22" s="56">
        <f t="shared" si="5"/>
        <v>1</v>
      </c>
      <c r="Q22" s="26">
        <v>11</v>
      </c>
      <c r="R22" s="27">
        <v>8</v>
      </c>
      <c r="S22" s="54">
        <f t="shared" si="6"/>
        <v>0.72727272727272729</v>
      </c>
      <c r="T22" s="84">
        <v>8</v>
      </c>
      <c r="U22" s="24">
        <v>15</v>
      </c>
      <c r="V22" s="25">
        <v>14</v>
      </c>
      <c r="W22" s="53">
        <f t="shared" si="7"/>
        <v>0.93333333333333335</v>
      </c>
      <c r="X22" s="37">
        <v>18</v>
      </c>
      <c r="Y22" s="38">
        <v>15</v>
      </c>
      <c r="Z22" s="54">
        <f t="shared" si="8"/>
        <v>0.83333333333333337</v>
      </c>
      <c r="AA22" s="59">
        <v>20</v>
      </c>
      <c r="AB22" s="60">
        <v>17</v>
      </c>
      <c r="AC22" s="65">
        <f t="shared" si="9"/>
        <v>0.85</v>
      </c>
      <c r="AD22" s="37">
        <v>12</v>
      </c>
      <c r="AE22" s="38">
        <v>11</v>
      </c>
      <c r="AF22" s="54">
        <f t="shared" si="10"/>
        <v>0.91666666666666663</v>
      </c>
      <c r="AG22" s="59">
        <v>5</v>
      </c>
      <c r="AH22" s="60">
        <v>5</v>
      </c>
      <c r="AI22" s="65">
        <f t="shared" si="0"/>
        <v>1</v>
      </c>
      <c r="AJ22" s="37">
        <v>12</v>
      </c>
      <c r="AK22" s="38">
        <v>12</v>
      </c>
      <c r="AL22" s="54">
        <f t="shared" si="11"/>
        <v>1</v>
      </c>
    </row>
    <row r="23" spans="1:38" s="28" customFormat="1" ht="15" customHeight="1" x14ac:dyDescent="0.3">
      <c r="A23" s="85">
        <v>9</v>
      </c>
      <c r="B23" s="71">
        <v>9</v>
      </c>
      <c r="C23" s="72">
        <v>7</v>
      </c>
      <c r="D23" s="55">
        <f>C23/B23</f>
        <v>0.77777777777777779</v>
      </c>
      <c r="E23" s="73">
        <v>6</v>
      </c>
      <c r="F23" s="74">
        <v>6</v>
      </c>
      <c r="G23" s="54">
        <f t="shared" ref="G23" si="23">F23/E23</f>
        <v>1</v>
      </c>
      <c r="H23" s="71">
        <v>7</v>
      </c>
      <c r="I23" s="97">
        <v>6</v>
      </c>
      <c r="J23" s="118">
        <f t="shared" ref="J23" si="24">I23/H23</f>
        <v>0.8571428571428571</v>
      </c>
      <c r="K23" s="73">
        <v>0</v>
      </c>
      <c r="L23" s="74">
        <v>0</v>
      </c>
      <c r="M23" s="54" t="e">
        <f t="shared" ref="M23" si="25">L23/K23</f>
        <v>#DIV/0!</v>
      </c>
      <c r="N23" s="39">
        <v>0</v>
      </c>
      <c r="O23" s="39">
        <v>0</v>
      </c>
      <c r="P23" s="56" t="e">
        <f t="shared" si="5"/>
        <v>#DIV/0!</v>
      </c>
      <c r="Q23" s="121">
        <v>0</v>
      </c>
      <c r="R23" s="122">
        <v>0</v>
      </c>
      <c r="S23" s="54" t="e">
        <f t="shared" si="6"/>
        <v>#DIV/0!</v>
      </c>
      <c r="T23" s="85">
        <v>10</v>
      </c>
      <c r="U23" s="71">
        <v>0</v>
      </c>
      <c r="V23" s="72">
        <v>0</v>
      </c>
      <c r="W23" s="53" t="e">
        <f t="shared" ref="W23" si="26">V23/U23</f>
        <v>#DIV/0!</v>
      </c>
      <c r="X23" s="106">
        <v>0</v>
      </c>
      <c r="Y23" s="107">
        <v>0</v>
      </c>
      <c r="Z23" s="54" t="e">
        <f t="shared" si="8"/>
        <v>#DIV/0!</v>
      </c>
      <c r="AA23" s="77">
        <v>0</v>
      </c>
      <c r="AB23" s="78">
        <v>0</v>
      </c>
      <c r="AC23" s="65" t="e">
        <f>AB23/AA23</f>
        <v>#DIV/0!</v>
      </c>
      <c r="AD23" s="75">
        <v>0</v>
      </c>
      <c r="AE23" s="76">
        <v>0</v>
      </c>
      <c r="AF23" s="54" t="e">
        <f t="shared" ref="AF23" si="27">AE23/AD23</f>
        <v>#DIV/0!</v>
      </c>
      <c r="AG23" s="77">
        <v>0</v>
      </c>
      <c r="AH23" s="78">
        <v>0</v>
      </c>
      <c r="AI23" s="65" t="e">
        <f t="shared" ref="AI23" si="28">AH23/AG23</f>
        <v>#DIV/0!</v>
      </c>
      <c r="AJ23" s="75">
        <v>0</v>
      </c>
      <c r="AK23" s="76">
        <v>0</v>
      </c>
      <c r="AL23" s="54" t="e">
        <f t="shared" ref="AL23" si="29">AK23/AJ23</f>
        <v>#DIV/0!</v>
      </c>
    </row>
    <row r="24" spans="1:38" s="28" customFormat="1" ht="15" customHeight="1" x14ac:dyDescent="0.3">
      <c r="A24" s="85">
        <v>10</v>
      </c>
      <c r="B24" s="71">
        <v>18</v>
      </c>
      <c r="C24" s="72">
        <v>12</v>
      </c>
      <c r="D24" s="55">
        <f t="shared" si="1"/>
        <v>0.66666666666666663</v>
      </c>
      <c r="E24" s="73">
        <v>22</v>
      </c>
      <c r="F24" s="74">
        <v>18</v>
      </c>
      <c r="G24" s="54">
        <f t="shared" si="2"/>
        <v>0.81818181818181823</v>
      </c>
      <c r="H24" s="71">
        <v>32</v>
      </c>
      <c r="I24" s="97">
        <v>25</v>
      </c>
      <c r="J24" s="53">
        <f t="shared" si="3"/>
        <v>0.78125</v>
      </c>
      <c r="K24" s="73">
        <v>0</v>
      </c>
      <c r="L24" s="74">
        <v>0</v>
      </c>
      <c r="M24" s="54" t="e">
        <f t="shared" si="4"/>
        <v>#DIV/0!</v>
      </c>
      <c r="N24" s="39">
        <v>0</v>
      </c>
      <c r="O24" s="39">
        <v>0</v>
      </c>
      <c r="P24" s="56" t="e">
        <f t="shared" si="5"/>
        <v>#DIV/0!</v>
      </c>
      <c r="Q24" s="121">
        <v>0</v>
      </c>
      <c r="R24" s="122">
        <v>0</v>
      </c>
      <c r="S24" s="54" t="e">
        <f t="shared" si="6"/>
        <v>#DIV/0!</v>
      </c>
      <c r="T24" s="85">
        <v>10</v>
      </c>
      <c r="U24" s="71">
        <v>18</v>
      </c>
      <c r="V24" s="72">
        <v>17</v>
      </c>
      <c r="W24" s="53">
        <f t="shared" si="7"/>
        <v>0.94444444444444442</v>
      </c>
      <c r="X24" s="106">
        <v>40</v>
      </c>
      <c r="Y24" s="107">
        <v>32</v>
      </c>
      <c r="Z24" s="54">
        <f t="shared" si="8"/>
        <v>0.8</v>
      </c>
      <c r="AA24" s="77">
        <v>29</v>
      </c>
      <c r="AB24" s="78">
        <v>24</v>
      </c>
      <c r="AC24" s="65">
        <f t="shared" si="9"/>
        <v>0.82758620689655171</v>
      </c>
      <c r="AD24" s="75">
        <v>49</v>
      </c>
      <c r="AE24" s="76">
        <v>39</v>
      </c>
      <c r="AF24" s="124">
        <f t="shared" si="10"/>
        <v>0.79591836734693877</v>
      </c>
      <c r="AG24" s="77">
        <v>24</v>
      </c>
      <c r="AH24" s="78">
        <v>22</v>
      </c>
      <c r="AI24" s="65">
        <f t="shared" si="0"/>
        <v>0.91666666666666663</v>
      </c>
      <c r="AJ24" s="75">
        <v>12</v>
      </c>
      <c r="AK24" s="76">
        <v>10</v>
      </c>
      <c r="AL24" s="124">
        <f t="shared" si="11"/>
        <v>0.83333333333333337</v>
      </c>
    </row>
    <row r="25" spans="1:38" s="28" customFormat="1" ht="15" customHeight="1" x14ac:dyDescent="0.3">
      <c r="A25" s="85" t="s">
        <v>18</v>
      </c>
      <c r="B25" s="71">
        <v>1</v>
      </c>
      <c r="C25" s="72">
        <v>1</v>
      </c>
      <c r="D25" s="55">
        <f t="shared" si="1"/>
        <v>1</v>
      </c>
      <c r="E25" s="73">
        <v>6</v>
      </c>
      <c r="F25" s="74">
        <v>6</v>
      </c>
      <c r="G25" s="54">
        <f t="shared" si="2"/>
        <v>1</v>
      </c>
      <c r="H25" s="71">
        <v>9</v>
      </c>
      <c r="I25" s="97">
        <v>9</v>
      </c>
      <c r="J25" s="53">
        <f t="shared" si="3"/>
        <v>1</v>
      </c>
      <c r="K25" s="73">
        <v>3</v>
      </c>
      <c r="L25" s="74">
        <v>3</v>
      </c>
      <c r="M25" s="54">
        <f t="shared" si="4"/>
        <v>1</v>
      </c>
      <c r="N25" s="71">
        <v>5</v>
      </c>
      <c r="O25" s="72">
        <v>4</v>
      </c>
      <c r="P25" s="56">
        <f t="shared" si="5"/>
        <v>0.8</v>
      </c>
      <c r="Q25" s="73">
        <v>3</v>
      </c>
      <c r="R25" s="74">
        <v>3</v>
      </c>
      <c r="S25" s="54">
        <f t="shared" si="6"/>
        <v>1</v>
      </c>
      <c r="T25" s="85" t="s">
        <v>18</v>
      </c>
      <c r="U25" s="71">
        <v>2</v>
      </c>
      <c r="V25" s="72">
        <v>2</v>
      </c>
      <c r="W25" s="53">
        <f t="shared" si="7"/>
        <v>1</v>
      </c>
      <c r="X25" s="75">
        <v>1</v>
      </c>
      <c r="Y25" s="76">
        <v>1</v>
      </c>
      <c r="Z25" s="54">
        <f t="shared" si="8"/>
        <v>1</v>
      </c>
      <c r="AA25" s="77">
        <v>5</v>
      </c>
      <c r="AB25" s="78">
        <v>5</v>
      </c>
      <c r="AC25" s="65">
        <f t="shared" si="9"/>
        <v>1</v>
      </c>
      <c r="AD25" s="75">
        <v>2</v>
      </c>
      <c r="AE25" s="76">
        <v>2</v>
      </c>
      <c r="AF25" s="54">
        <f t="shared" si="10"/>
        <v>1</v>
      </c>
      <c r="AG25" s="77">
        <v>4</v>
      </c>
      <c r="AH25" s="78">
        <v>3</v>
      </c>
      <c r="AI25" s="65">
        <f t="shared" si="0"/>
        <v>0.75</v>
      </c>
      <c r="AJ25" s="75">
        <v>6</v>
      </c>
      <c r="AK25" s="76">
        <v>6</v>
      </c>
      <c r="AL25" s="54">
        <f t="shared" si="11"/>
        <v>1</v>
      </c>
    </row>
    <row r="26" spans="1:38" s="28" customFormat="1" ht="15" customHeight="1" x14ac:dyDescent="0.3">
      <c r="A26" s="86" t="s">
        <v>19</v>
      </c>
      <c r="B26" s="44">
        <v>23</v>
      </c>
      <c r="C26" s="45">
        <v>19</v>
      </c>
      <c r="D26" s="66">
        <f t="shared" si="1"/>
        <v>0.82608695652173914</v>
      </c>
      <c r="E26" s="46">
        <v>20</v>
      </c>
      <c r="F26" s="47">
        <v>17</v>
      </c>
      <c r="G26" s="67">
        <f t="shared" si="2"/>
        <v>0.85</v>
      </c>
      <c r="H26" s="48">
        <v>30</v>
      </c>
      <c r="I26" s="98">
        <v>19</v>
      </c>
      <c r="J26" s="68">
        <f t="shared" si="3"/>
        <v>0.6333333333333333</v>
      </c>
      <c r="K26" s="46">
        <v>14</v>
      </c>
      <c r="L26" s="47">
        <v>13</v>
      </c>
      <c r="M26" s="67">
        <f t="shared" si="4"/>
        <v>0.9285714285714286</v>
      </c>
      <c r="N26" s="49">
        <v>23</v>
      </c>
      <c r="O26" s="50">
        <v>19</v>
      </c>
      <c r="P26" s="69">
        <f t="shared" si="5"/>
        <v>0.82608695652173914</v>
      </c>
      <c r="Q26" s="46">
        <v>19</v>
      </c>
      <c r="R26" s="47">
        <v>16</v>
      </c>
      <c r="S26" s="67">
        <f t="shared" si="6"/>
        <v>0.84210526315789469</v>
      </c>
      <c r="T26" s="86" t="s">
        <v>19</v>
      </c>
      <c r="U26" s="44">
        <v>16</v>
      </c>
      <c r="V26" s="45">
        <v>14</v>
      </c>
      <c r="W26" s="68">
        <f t="shared" si="7"/>
        <v>0.875</v>
      </c>
      <c r="X26" s="51">
        <v>14</v>
      </c>
      <c r="Y26" s="52">
        <v>13</v>
      </c>
      <c r="Z26" s="67">
        <f t="shared" si="8"/>
        <v>0.9285714285714286</v>
      </c>
      <c r="AA26" s="63">
        <v>10</v>
      </c>
      <c r="AB26" s="64">
        <v>10</v>
      </c>
      <c r="AC26" s="70">
        <f t="shared" si="9"/>
        <v>1</v>
      </c>
      <c r="AD26" s="51">
        <v>20</v>
      </c>
      <c r="AE26" s="52">
        <v>17</v>
      </c>
      <c r="AF26" s="125">
        <f t="shared" si="10"/>
        <v>0.85</v>
      </c>
      <c r="AG26" s="63">
        <v>19</v>
      </c>
      <c r="AH26" s="64">
        <v>19</v>
      </c>
      <c r="AI26" s="70">
        <f t="shared" si="0"/>
        <v>1</v>
      </c>
      <c r="AJ26" s="51">
        <v>18</v>
      </c>
      <c r="AK26" s="52">
        <v>16</v>
      </c>
      <c r="AL26" s="125">
        <f t="shared" si="11"/>
        <v>0.88888888888888884</v>
      </c>
    </row>
    <row r="27" spans="1:38" s="23" customFormat="1" ht="15" customHeight="1" x14ac:dyDescent="0.35">
      <c r="A27" s="87"/>
      <c r="B27" s="8"/>
      <c r="C27" s="9"/>
      <c r="D27" s="100">
        <f>AVERAGE(D11:D23)</f>
        <v>0.72740701635109339</v>
      </c>
      <c r="E27" s="10"/>
      <c r="F27" s="11"/>
      <c r="G27" s="100">
        <f>AVERAGE(G11:G23)</f>
        <v>0.76250153518519603</v>
      </c>
      <c r="H27" s="12"/>
      <c r="I27" s="99"/>
      <c r="J27" s="101" t="e">
        <f>AVERAGE(J11:J26)</f>
        <v>#DIV/0!</v>
      </c>
      <c r="K27" s="14"/>
      <c r="L27" s="15"/>
      <c r="M27" s="101" t="e">
        <f>AVERAGE(M11:M26)</f>
        <v>#DIV/0!</v>
      </c>
      <c r="N27" s="14"/>
      <c r="O27" s="15"/>
      <c r="P27" s="101" t="e">
        <f>AVERAGE(P11:P26)</f>
        <v>#DIV/0!</v>
      </c>
      <c r="Q27" s="14"/>
      <c r="R27" s="15"/>
      <c r="S27" s="101" t="e">
        <f>AVERAGE(S11:S26)</f>
        <v>#DIV/0!</v>
      </c>
      <c r="T27" s="88"/>
      <c r="U27" s="14"/>
      <c r="V27" s="15"/>
      <c r="W27" s="13" t="e">
        <f>AVERAGE(W11:W26)</f>
        <v>#DIV/0!</v>
      </c>
      <c r="X27" s="16"/>
      <c r="Y27" s="17"/>
      <c r="Z27" s="13" t="e">
        <f>AVERAGE(Z11:Z26)</f>
        <v>#DIV/0!</v>
      </c>
      <c r="AA27" s="18"/>
      <c r="AB27" s="19"/>
      <c r="AC27" s="13" t="e">
        <f>AVERAGE(AC11:AC26)</f>
        <v>#DIV/0!</v>
      </c>
      <c r="AD27" s="16"/>
      <c r="AE27" s="17"/>
      <c r="AF27" s="13" t="e">
        <f>AVERAGE(AF11:AF26)</f>
        <v>#DIV/0!</v>
      </c>
      <c r="AG27" s="21"/>
      <c r="AH27" s="22"/>
      <c r="AI27" s="20" t="e">
        <f>AVERAGE(AI11:AI26)</f>
        <v>#DIV/0!</v>
      </c>
      <c r="AJ27" s="16"/>
      <c r="AK27" s="17"/>
      <c r="AL27" s="13" t="e">
        <f t="shared" ref="AL27" si="30">AVERAGE(AL11:AL26)</f>
        <v>#DIV/0!</v>
      </c>
    </row>
    <row r="29" spans="1:38" x14ac:dyDescent="0.3">
      <c r="G29" s="7"/>
    </row>
    <row r="30" spans="1:38" x14ac:dyDescent="0.3">
      <c r="O30" s="120" t="s">
        <v>20</v>
      </c>
    </row>
  </sheetData>
  <mergeCells count="13">
    <mergeCell ref="N8:P8"/>
    <mergeCell ref="A5:E5"/>
    <mergeCell ref="B8:D8"/>
    <mergeCell ref="E8:G8"/>
    <mergeCell ref="H8:J8"/>
    <mergeCell ref="K8:M8"/>
    <mergeCell ref="AJ8:AL8"/>
    <mergeCell ref="Q8:S8"/>
    <mergeCell ref="U8:W8"/>
    <mergeCell ref="X8:Z8"/>
    <mergeCell ref="AA8:AC8"/>
    <mergeCell ref="AD8:AF8"/>
    <mergeCell ref="AG8:AI8"/>
  </mergeCells>
  <conditionalFormatting sqref="S11:S12 S14:S26">
    <cfRule type="cellIs" dxfId="1" priority="6" operator="lessThan">
      <formula>0.65</formula>
    </cfRule>
  </conditionalFormatting>
  <conditionalFormatting sqref="S13">
    <cfRule type="cellIs" dxfId="0" priority="5" operator="lessThan">
      <formula>0.65</formula>
    </cfRule>
  </conditionalFormatting>
  <pageMargins left="0" right="0" top="0.25" bottom="0.25" header="0.3" footer="0.3"/>
  <pageSetup paperSize="9" orientation="landscape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9462ECA567C84983F345929C119362" ma:contentTypeVersion="6" ma:contentTypeDescription="Create a new document." ma:contentTypeScope="" ma:versionID="3d02bb058590367c83a174a39d53c64a">
  <xsd:schema xmlns:xsd="http://www.w3.org/2001/XMLSchema" xmlns:xs="http://www.w3.org/2001/XMLSchema" xmlns:p="http://schemas.microsoft.com/office/2006/metadata/properties" xmlns:ns1="http://schemas.microsoft.com/sharepoint/v3" xmlns:ns2="88a17655-56dc-4bd1-b4b8-359005856092" targetNamespace="http://schemas.microsoft.com/office/2006/metadata/properties" ma:root="true" ma:fieldsID="4edafc527c49209f3a6e78351ca5036a" ns1:_="" ns2:_="">
    <xsd:import namespace="http://schemas.microsoft.com/sharepoint/v3"/>
    <xsd:import namespace="88a17655-56dc-4bd1-b4b8-3590058560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a17655-56dc-4bd1-b4b8-3590058560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MediaLengthInSeconds xmlns="88a17655-56dc-4bd1-b4b8-359005856092" xsi:nil="true"/>
  </documentManagement>
</p:properties>
</file>

<file path=customXml/itemProps1.xml><?xml version="1.0" encoding="utf-8"?>
<ds:datastoreItem xmlns:ds="http://schemas.openxmlformats.org/officeDocument/2006/customXml" ds:itemID="{9CE3A447-AA47-4FA5-A16B-80D583046B6B}"/>
</file>

<file path=customXml/itemProps2.xml><?xml version="1.0" encoding="utf-8"?>
<ds:datastoreItem xmlns:ds="http://schemas.openxmlformats.org/officeDocument/2006/customXml" ds:itemID="{84FC29E4-50C5-4AB4-ADD7-2D32F1E6E653}"/>
</file>

<file path=customXml/itemProps3.xml><?xml version="1.0" encoding="utf-8"?>
<ds:datastoreItem xmlns:ds="http://schemas.openxmlformats.org/officeDocument/2006/customXml" ds:itemID="{03C06D19-56A1-47F8-873D-679D4DAF3C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%_Discharge Calls 2021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meh-P1510M052WD14</dc:creator>
  <cp:keywords/>
  <dc:description/>
  <cp:lastModifiedBy>Chuen so</cp:lastModifiedBy>
  <cp:revision/>
  <dcterms:created xsi:type="dcterms:W3CDTF">2017-02-01T00:16:40Z</dcterms:created>
  <dcterms:modified xsi:type="dcterms:W3CDTF">2022-03-01T06:12:24Z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0x010100939462ECA567C84983F345929C119362</vt:lpwstr>
  </property>
  <property fmtid="{D5CDD505-2E9C-101B-9397-08002B2CF9AE}" pid="3" name="Order">
    <vt:r8>5851700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