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B00E3E-6E80-4870-9961-5EDB06BA9CF4}" xr6:coauthVersionLast="47" xr6:coauthVersionMax="47" xr10:uidLastSave="{00000000-0000-0000-0000-000000000000}"/>
  <bookViews>
    <workbookView xWindow="-108" yWindow="-108" windowWidth="23256" windowHeight="12576" activeTab="3" xr2:uid="{FA5361D9-0C77-4DFE-9FF1-23A9EA5B118A}"/>
  </bookViews>
  <sheets>
    <sheet name="Задача" sheetId="4" r:id="rId1"/>
    <sheet name="Данные от заказчика" sheetId="1" r:id="rId2"/>
    <sheet name="Данные из таблицы" sheetId="2" r:id="rId3"/>
    <sheet name="Табл 1" sheetId="5" r:id="rId4"/>
    <sheet name="Табл 2" sheetId="6" r:id="rId5"/>
    <sheet name="Сумма_1" sheetId="10" r:id="rId6"/>
    <sheet name="Сумма_2" sheetId="11" r:id="rId7"/>
  </sheets>
  <definedNames>
    <definedName name="_xlnm._FilterDatabase" localSheetId="2" hidden="1">'Данные из таблицы'!$A$1:$D$75</definedName>
    <definedName name="_xlnm._FilterDatabase" localSheetId="1" hidden="1">'Данные от заказчика'!$A$1:$D$1</definedName>
    <definedName name="_xlnm._FilterDatabase" localSheetId="3" hidden="1">'Табл 1'!$Q$1:$S$78</definedName>
    <definedName name="_xlnm._FilterDatabase" localSheetId="4" hidden="1">'Табл 2'!#REF!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Q4" i="6"/>
  <c r="Q2" i="6"/>
  <c r="Q3" i="6"/>
  <c r="Q5" i="6"/>
  <c r="Q6" i="6"/>
  <c r="B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" i="6"/>
  <c r="B3" i="6"/>
  <c r="D3" i="6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D16" i="6" s="1"/>
  <c r="B17" i="6"/>
  <c r="B18" i="6"/>
  <c r="B19" i="6"/>
  <c r="B20" i="6"/>
  <c r="B21" i="6"/>
  <c r="D21" i="6" s="1"/>
  <c r="B22" i="6"/>
  <c r="B23" i="6"/>
  <c r="B24" i="6"/>
  <c r="B25" i="6"/>
  <c r="B26" i="6"/>
  <c r="B27" i="6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G3" i="5"/>
  <c r="G4" i="5"/>
  <c r="G5" i="5"/>
  <c r="G6" i="5"/>
  <c r="G7" i="5"/>
  <c r="G8" i="5"/>
  <c r="G9" i="5"/>
  <c r="G10" i="5"/>
  <c r="G11" i="5"/>
  <c r="G12" i="5"/>
  <c r="C2" i="5" s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C3" i="5" s="1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C4" i="5" s="1"/>
  <c r="G73" i="5"/>
  <c r="C5" i="5" s="1"/>
  <c r="G74" i="5"/>
  <c r="G75" i="5"/>
  <c r="C6" i="5" s="1"/>
  <c r="G76" i="5"/>
  <c r="C7" i="5" s="1"/>
  <c r="G77" i="5"/>
  <c r="G78" i="5"/>
  <c r="G2" i="5"/>
  <c r="F2" i="5"/>
  <c r="F3" i="5"/>
  <c r="F4" i="5"/>
  <c r="B4" i="5" s="1"/>
  <c r="F5" i="5"/>
  <c r="B5" i="5" s="1"/>
  <c r="F6" i="5"/>
  <c r="B6" i="5" s="1"/>
  <c r="F7" i="5"/>
  <c r="B7" i="5" s="1"/>
  <c r="F8" i="5"/>
  <c r="P8" i="5" s="1"/>
  <c r="F9" i="5"/>
  <c r="P9" i="5" s="1"/>
  <c r="F10" i="5"/>
  <c r="P10" i="5" s="1"/>
  <c r="F11" i="5"/>
  <c r="P11" i="5" s="1"/>
  <c r="F12" i="5"/>
  <c r="P12" i="5" s="1"/>
  <c r="F13" i="5"/>
  <c r="P13" i="5" s="1"/>
  <c r="F14" i="5"/>
  <c r="P14" i="5" s="1"/>
  <c r="F15" i="5"/>
  <c r="P15" i="5" s="1"/>
  <c r="F16" i="5"/>
  <c r="B2" i="5" s="1"/>
  <c r="F17" i="5"/>
  <c r="P17" i="5" s="1"/>
  <c r="F18" i="5"/>
  <c r="P18" i="5" s="1"/>
  <c r="F19" i="5"/>
  <c r="P19" i="5" s="1"/>
  <c r="F20" i="5"/>
  <c r="P20" i="5" s="1"/>
  <c r="F21" i="5"/>
  <c r="P21" i="5" s="1"/>
  <c r="F22" i="5"/>
  <c r="P22" i="5" s="1"/>
  <c r="F23" i="5"/>
  <c r="P23" i="5" s="1"/>
  <c r="F24" i="5"/>
  <c r="P24" i="5" s="1"/>
  <c r="F25" i="5"/>
  <c r="P25" i="5" s="1"/>
  <c r="F26" i="5"/>
  <c r="P26" i="5" s="1"/>
  <c r="F27" i="5"/>
  <c r="P27" i="5" s="1"/>
  <c r="F28" i="5"/>
  <c r="P28" i="5" s="1"/>
  <c r="F29" i="5"/>
  <c r="P29" i="5" s="1"/>
  <c r="F30" i="5"/>
  <c r="P30" i="5" s="1"/>
  <c r="F31" i="5"/>
  <c r="P31" i="5" s="1"/>
  <c r="F32" i="5"/>
  <c r="P32" i="5" s="1"/>
  <c r="F33" i="5"/>
  <c r="P33" i="5" s="1"/>
  <c r="F34" i="5"/>
  <c r="P34" i="5" s="1"/>
  <c r="F35" i="5"/>
  <c r="P35" i="5" s="1"/>
  <c r="F36" i="5"/>
  <c r="P36" i="5" s="1"/>
  <c r="F37" i="5"/>
  <c r="P37" i="5" s="1"/>
  <c r="F38" i="5"/>
  <c r="P38" i="5" s="1"/>
  <c r="F39" i="5"/>
  <c r="P39" i="5" s="1"/>
  <c r="F40" i="5"/>
  <c r="P40" i="5" s="1"/>
  <c r="F41" i="5"/>
  <c r="P41" i="5" s="1"/>
  <c r="F42" i="5"/>
  <c r="P42" i="5" s="1"/>
  <c r="F43" i="5"/>
  <c r="P43" i="5" s="1"/>
  <c r="F44" i="5"/>
  <c r="P44" i="5" s="1"/>
  <c r="F45" i="5"/>
  <c r="P45" i="5" s="1"/>
  <c r="F46" i="5"/>
  <c r="P46" i="5" s="1"/>
  <c r="F47" i="5"/>
  <c r="P47" i="5" s="1"/>
  <c r="F48" i="5"/>
  <c r="P48" i="5" s="1"/>
  <c r="F49" i="5"/>
  <c r="P49" i="5" s="1"/>
  <c r="F50" i="5"/>
  <c r="P50" i="5" s="1"/>
  <c r="F51" i="5"/>
  <c r="P51" i="5" s="1"/>
  <c r="F52" i="5"/>
  <c r="P52" i="5" s="1"/>
  <c r="F53" i="5"/>
  <c r="P53" i="5" s="1"/>
  <c r="F54" i="5"/>
  <c r="P54" i="5" s="1"/>
  <c r="F55" i="5"/>
  <c r="P55" i="5" s="1"/>
  <c r="F56" i="5"/>
  <c r="P56" i="5" s="1"/>
  <c r="F57" i="5"/>
  <c r="P57" i="5" s="1"/>
  <c r="F58" i="5"/>
  <c r="P58" i="5" s="1"/>
  <c r="F59" i="5"/>
  <c r="P59" i="5" s="1"/>
  <c r="F60" i="5"/>
  <c r="P60" i="5" s="1"/>
  <c r="F61" i="5"/>
  <c r="B3" i="5" s="1"/>
  <c r="F62" i="5"/>
  <c r="P62" i="5" s="1"/>
  <c r="F63" i="5"/>
  <c r="P63" i="5" s="1"/>
  <c r="F64" i="5"/>
  <c r="P64" i="5" s="1"/>
  <c r="F65" i="5"/>
  <c r="P65" i="5" s="1"/>
  <c r="F66" i="5"/>
  <c r="P66" i="5" s="1"/>
  <c r="F67" i="5"/>
  <c r="P67" i="5" s="1"/>
  <c r="F68" i="5"/>
  <c r="P68" i="5" s="1"/>
  <c r="F69" i="5"/>
  <c r="P69" i="5" s="1"/>
  <c r="F70" i="5"/>
  <c r="P70" i="5" s="1"/>
  <c r="F71" i="5"/>
  <c r="P71" i="5" s="1"/>
  <c r="F72" i="5"/>
  <c r="P72" i="5" s="1"/>
  <c r="F73" i="5"/>
  <c r="P73" i="5" s="1"/>
  <c r="F74" i="5"/>
  <c r="P74" i="5" s="1"/>
  <c r="F75" i="5"/>
  <c r="P75" i="5" s="1"/>
  <c r="F76" i="5"/>
  <c r="F77" i="5"/>
  <c r="F78" i="5"/>
  <c r="D79" i="1"/>
  <c r="D76" i="2"/>
  <c r="D26" i="6" l="1"/>
  <c r="D14" i="6"/>
  <c r="D22" i="6"/>
  <c r="D27" i="6"/>
  <c r="D15" i="6"/>
  <c r="A2" i="5"/>
  <c r="D25" i="6"/>
  <c r="D13" i="6"/>
  <c r="D20" i="6"/>
  <c r="D8" i="6"/>
  <c r="B28" i="6"/>
  <c r="D19" i="6"/>
  <c r="D7" i="6"/>
  <c r="D23" i="6"/>
  <c r="D11" i="6"/>
  <c r="D10" i="6"/>
  <c r="D9" i="6"/>
  <c r="D18" i="6"/>
  <c r="D6" i="6"/>
  <c r="D17" i="6"/>
  <c r="D5" i="6"/>
  <c r="D2" i="6"/>
  <c r="D4" i="6"/>
  <c r="C28" i="6"/>
  <c r="D24" i="6"/>
  <c r="D12" i="6"/>
  <c r="A69" i="5"/>
  <c r="A57" i="5"/>
  <c r="A23" i="5"/>
  <c r="A22" i="5"/>
  <c r="A21" i="5"/>
  <c r="A66" i="5"/>
  <c r="A56" i="5"/>
  <c r="A44" i="5"/>
  <c r="A32" i="5"/>
  <c r="A20" i="5"/>
  <c r="A9" i="5"/>
  <c r="A65" i="5"/>
  <c r="A55" i="5"/>
  <c r="A43" i="5"/>
  <c r="A31" i="5"/>
  <c r="A19" i="5"/>
  <c r="A8" i="5"/>
  <c r="A64" i="5"/>
  <c r="A54" i="5"/>
  <c r="A42" i="5"/>
  <c r="A30" i="5"/>
  <c r="A18" i="5"/>
  <c r="A7" i="5"/>
  <c r="A6" i="5"/>
  <c r="A28" i="5"/>
  <c r="A46" i="5"/>
  <c r="A11" i="5"/>
  <c r="A33" i="5"/>
  <c r="A53" i="5"/>
  <c r="A29" i="5"/>
  <c r="A52" i="5"/>
  <c r="A5" i="5"/>
  <c r="A39" i="5"/>
  <c r="A27" i="5"/>
  <c r="A4" i="5"/>
  <c r="A60" i="5"/>
  <c r="A50" i="5"/>
  <c r="A38" i="5"/>
  <c r="A26" i="5"/>
  <c r="A14" i="5"/>
  <c r="A35" i="5"/>
  <c r="A45" i="5"/>
  <c r="A62" i="5"/>
  <c r="A61" i="5"/>
  <c r="A59" i="5"/>
  <c r="A49" i="5"/>
  <c r="A37" i="5"/>
  <c r="A25" i="5"/>
  <c r="A13" i="5"/>
  <c r="A47" i="5"/>
  <c r="A68" i="5"/>
  <c r="A34" i="5"/>
  <c r="A67" i="5"/>
  <c r="A10" i="5"/>
  <c r="A63" i="5"/>
  <c r="A41" i="5"/>
  <c r="A17" i="5"/>
  <c r="A40" i="5"/>
  <c r="A16" i="5"/>
  <c r="A51" i="5"/>
  <c r="A15" i="5"/>
  <c r="A58" i="5"/>
  <c r="A48" i="5"/>
  <c r="A36" i="5"/>
  <c r="A24" i="5"/>
  <c r="A12" i="5"/>
  <c r="D28" i="6" l="1"/>
</calcChain>
</file>

<file path=xl/sharedStrings.xml><?xml version="1.0" encoding="utf-8"?>
<sst xmlns="http://schemas.openxmlformats.org/spreadsheetml/2006/main" count="351" uniqueCount="55">
  <si>
    <t>Korkunov Collection DkMlk 10*110g</t>
  </si>
  <si>
    <t>Korkunov Pure Choco Collec 10*131g</t>
  </si>
  <si>
    <t>MILKY WAY Discounter Bag 48*132g</t>
  </si>
  <si>
    <t>TWIX Discounter Bag 48*138g</t>
  </si>
  <si>
    <t>TWIX Discounter Bag 28*248g</t>
  </si>
  <si>
    <t>Snickers Disc Bag Everest 51*135g</t>
  </si>
  <si>
    <t>Bounty Disc Bag Everest 28*247g</t>
  </si>
  <si>
    <t>Snickers Disc Bag Everest 29*240g</t>
  </si>
  <si>
    <t>Bounty Disc Bag Everest 23*302g</t>
  </si>
  <si>
    <t>TWIX Salted Discounter Bag 48*138g</t>
  </si>
  <si>
    <t>Korkunov Collection Milk 10*110g</t>
  </si>
  <si>
    <t>Korkunov Nut Collection 10*110g</t>
  </si>
  <si>
    <t>KKV Pure Choco Collec PPA 10*87g</t>
  </si>
  <si>
    <t>Bounty minis 1kg EAEU Everest</t>
  </si>
  <si>
    <t>Snickers minis Everest 6kg X5</t>
  </si>
  <si>
    <t>Bounty multipack Ever 16*(6*27.5g) T</t>
  </si>
  <si>
    <t>Multicase minis SN MW TW Ev 3.240kg D</t>
  </si>
  <si>
    <t>Snickers Multipack Ever 16*(4*40g) T</t>
  </si>
  <si>
    <t>TWIX minis Ever 6kg X5</t>
  </si>
  <si>
    <t>Twix minis Everest 1kg EAEU</t>
  </si>
  <si>
    <t>MMs Multicase Ever 4.55kg D</t>
  </si>
  <si>
    <t>Dove Promis milk col Evrst 10*118g</t>
  </si>
  <si>
    <t>Dove Promis milk pln Evrest 10*120g</t>
  </si>
  <si>
    <t>MMs and Friends Easter cake 12*130g</t>
  </si>
  <si>
    <t>Korkunov 10*256g VL</t>
  </si>
  <si>
    <t>MMs and Friends Egg Easter 20*190g</t>
  </si>
  <si>
    <t>material</t>
  </si>
  <si>
    <t>material_description_en</t>
  </si>
  <si>
    <t>purch_doc</t>
  </si>
  <si>
    <t>qty_delivered</t>
  </si>
  <si>
    <t>Задача</t>
  </si>
  <si>
    <t>Что сделать</t>
  </si>
  <si>
    <t>Ожидаемый результат</t>
  </si>
  <si>
    <t>№</t>
  </si>
  <si>
    <t>Сверить уникальные purch_doc</t>
  </si>
  <si>
    <t>1. Выявить уникальные значения в поле purch_doc на двух вкладках
2. Сопоставить значения из двух списков
3. Определить: 
 -какие purch_doc совпадают
 -какие purch_doc есть только в первом списке 
 -какие purch_doc есть только во втором списке</t>
  </si>
  <si>
    <t>Таблица, в которой будут три столбца:  
 -совпавшие purch_doc
 -purch_doc, которые есть только в первом списке 
 -purch_doc, которые есть только во втором списке</t>
  </si>
  <si>
    <t>Сверить qty_delivered</t>
  </si>
  <si>
    <t xml:space="preserve">1. Посчитать суммы по полю qty_delivered для каждого material в привязке к purch_doc отдельно на каждой вкладке
2. Сопоставить полученные значения для material и qty_delivered
 -выявить одинаковые значения для material + qty_delivered
 -выявить разные значения для material + qty_delivered, включая те, которые есть только в одном из списков
 </t>
  </si>
  <si>
    <t>Таблица со столбцами:
 -material
 -qty_delivered_список 1
 -qty_delivered_список 2
 -разница между списком 1 и 2</t>
  </si>
  <si>
    <t>Названия строк</t>
  </si>
  <si>
    <t>Общий итог</t>
  </si>
  <si>
    <t>Сумма по полю qty_delivered</t>
  </si>
  <si>
    <t>Данные от заказчика в выгруженных данных</t>
  </si>
  <si>
    <t>Выгруженные данные в данных от заказчика</t>
  </si>
  <si>
    <t>Совпавшие purch_doc</t>
  </si>
  <si>
    <t>qty_delivered_1</t>
  </si>
  <si>
    <t>qty_delivered_2</t>
  </si>
  <si>
    <t>Разниица</t>
  </si>
  <si>
    <t>(пусто)</t>
  </si>
  <si>
    <t>uniq_1</t>
  </si>
  <si>
    <t>uniq_2</t>
  </si>
  <si>
    <t>material_uniq</t>
  </si>
  <si>
    <t>ИТОГО</t>
  </si>
  <si>
    <t>Совпадения material+purch_doc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</si>
</sst>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Border="1"/>
    <xf numFmtId="3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9.522413194441" createdVersion="8" refreshedVersion="8" minRefreshableVersion="3" recordCount="78" xr:uid="{080124B0-689A-4C7A-9BB3-E113F178E3ED}">
  <cacheSource type="worksheet">
    <worksheetSource ref="A1:D79" sheet="Данные от заказчика"/>
  </cacheSource>
  <cacheFields count="4">
    <cacheField name="material" numFmtId="0">
      <sharedItems containsString="0" containsBlank="1" containsNumber="1" containsInteger="1" minValue="10217270" maxValue="10404478" count="27">
        <n v="10274758"/>
        <n v="10267094"/>
        <n v="10267088"/>
        <n v="10267091"/>
        <n v="10274807"/>
        <n v="10274805"/>
        <n v="10224729"/>
        <n v="10217270"/>
        <n v="10274806"/>
        <n v="10274808"/>
        <n v="10274795"/>
        <n v="10218273"/>
        <n v="10403932"/>
        <n v="10281207"/>
        <n v="10274790"/>
        <n v="10274792"/>
        <n v="10217271"/>
        <n v="10274804"/>
        <n v="10284660"/>
        <n v="10284662"/>
        <n v="10266426"/>
        <n v="10404478"/>
        <n v="10404348"/>
        <n v="10402529"/>
        <n v="10274759"/>
        <n v="10274797"/>
        <m/>
      </sharedItems>
    </cacheField>
    <cacheField name="material_description_en" numFmtId="0">
      <sharedItems containsBlank="1" count="27">
        <s v="Bounty minis 1kg EAEU Everest"/>
        <s v="TWIX Discounter Bag 28*248g"/>
        <s v="MILKY WAY Discounter Bag 48*132g"/>
        <s v="TWIX Discounter Bag 48*138g"/>
        <s v="Snickers Disc Bag Everest 29*240g"/>
        <s v="Snickers Disc Bag Everest 51*135g"/>
        <s v="Korkunov Pure Choco Collec 10*131g"/>
        <s v="Korkunov Collection DkMlk 10*110g"/>
        <s v="Bounty Disc Bag Everest 28*247g"/>
        <s v="Bounty Disc Bag Everest 23*302g"/>
        <s v="Snickers Multipack Ever 16*(4*40g) T"/>
        <s v="Korkunov Nut Collection 10*110g"/>
        <s v="Korkunov 10*256g VL"/>
        <s v="MMs Multicase Ever 4.55kg D"/>
        <s v="Bounty multipack Ever 16*(6*27.5g) T"/>
        <s v="Multicase minis SN MW TW Ev 3.240kg D"/>
        <s v="Korkunov Collection Milk 10*110g"/>
        <s v="Twix minis Everest 1kg EAEU"/>
        <s v="Dove Promis milk col Evrst 10*118g"/>
        <s v="Dove Promis milk pln Evrest 10*120g"/>
        <s v="KKV Pure Choco Collec PPA 10*87g"/>
        <s v="MMs and Friends Egg Easter 20*190g"/>
        <s v="TWIX Salted Discounter Bag 48*138g"/>
        <s v="MMs and Friends Easter cake 12*130g"/>
        <s v="Snickers minis Everest 6kg X5"/>
        <s v="TWIX minis Ever 6kg X5"/>
        <m/>
      </sharedItems>
    </cacheField>
    <cacheField name="purch_doc" numFmtId="0">
      <sharedItems containsString="0" containsBlank="1" containsNumber="1" containsInteger="1" minValue="2015076526" maxValue="2016233731" count="78">
        <n v="2016233731"/>
        <n v="2016233332"/>
        <n v="2016233320"/>
        <n v="2016233314"/>
        <n v="2016233313"/>
        <n v="2016233312"/>
        <n v="2016223491"/>
        <n v="2016223490"/>
        <n v="2016223489"/>
        <n v="2016223488"/>
        <n v="2016223487"/>
        <n v="2016223486"/>
        <n v="2016223485"/>
        <n v="2016223484"/>
        <n v="2016223483"/>
        <n v="2016223482"/>
        <n v="2016223478"/>
        <n v="2016221136"/>
        <n v="2016219811"/>
        <n v="2016219810"/>
        <n v="2016219795"/>
        <n v="2016212163"/>
        <n v="2016212162"/>
        <n v="2016212157"/>
        <n v="2016212156"/>
        <n v="2016212155"/>
        <n v="2016212154"/>
        <n v="2016212153"/>
        <n v="2016212152"/>
        <n v="2016205837"/>
        <n v="2016205836"/>
        <n v="2016205835"/>
        <n v="2016205834"/>
        <n v="2016205833"/>
        <n v="2016205829"/>
        <n v="2016205678"/>
        <n v="2016205299"/>
        <n v="2016205297"/>
        <n v="2016205289"/>
        <n v="2016205287"/>
        <n v="2016205286"/>
        <n v="2016200877"/>
        <n v="2016200875"/>
        <n v="2016200874"/>
        <n v="2016200873"/>
        <n v="2016200871"/>
        <n v="2016200870"/>
        <n v="2016200869"/>
        <n v="2016200868"/>
        <n v="2016200867"/>
        <n v="2016200866"/>
        <n v="2016200865"/>
        <n v="2016196243"/>
        <n v="2016196242"/>
        <n v="2016196241"/>
        <n v="2016196240"/>
        <n v="2016196239"/>
        <n v="2016196238"/>
        <n v="2016192519"/>
        <n v="2016192518"/>
        <n v="2016192513"/>
        <n v="2016192512"/>
        <n v="2016187702"/>
        <n v="2016187696"/>
        <n v="2016187695"/>
        <n v="2016187694"/>
        <n v="2016187693"/>
        <n v="2016182861"/>
        <n v="2016182855"/>
        <n v="2016182852"/>
        <n v="2016182849"/>
        <n v="2016181510"/>
        <n v="2016175152"/>
        <n v="2016137968"/>
        <n v="2016128035"/>
        <n v="2016127028"/>
        <n v="2015076526"/>
        <m/>
      </sharedItems>
    </cacheField>
    <cacheField name="qty_delivered" numFmtId="3">
      <sharedItems containsSemiMixedTypes="0" containsString="0" containsNumber="1" containsInteger="1" minValue="-1" maxValue="193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9.52610451389" createdVersion="8" refreshedVersion="8" minRefreshableVersion="3" recordCount="75" xr:uid="{24CA84E2-E5BC-469D-A384-903573ABA781}">
  <cacheSource type="worksheet">
    <worksheetSource ref="A1:D76" sheet="Данные из таблицы"/>
  </cacheSource>
  <cacheFields count="4">
    <cacheField name="material" numFmtId="0">
      <sharedItems containsString="0" containsBlank="1" containsNumber="1" containsInteger="1" minValue="10217270" maxValue="10404478" count="27">
        <n v="10274758"/>
        <n v="10267094"/>
        <n v="10274807"/>
        <n v="10217270"/>
        <n v="10274806"/>
        <n v="10274808"/>
        <n v="10274795"/>
        <n v="10218273"/>
        <n v="10403932"/>
        <n v="10281207"/>
        <n v="10274790"/>
        <n v="10274792"/>
        <n v="10217271"/>
        <n v="10274759"/>
        <n v="10267091"/>
        <n v="10267088"/>
        <n v="10224729"/>
        <n v="10274804"/>
        <n v="10284660"/>
        <n v="10284662"/>
        <n v="10266426"/>
        <n v="10404478"/>
        <n v="10274805"/>
        <n v="10404348"/>
        <n v="10402529"/>
        <n v="10274797"/>
        <m/>
      </sharedItems>
    </cacheField>
    <cacheField name="material_description_en" numFmtId="0">
      <sharedItems containsBlank="1" count="27">
        <s v="Bounty minis 1kg EAEU Everest"/>
        <s v="TWIX Discounter Bag 28*248g"/>
        <s v="Snickers Disc Bag Everest 29*240g"/>
        <s v="Korkunov Collection DkMlk 10*110g"/>
        <s v="Bounty Disc Bag Everest 28*247g"/>
        <s v="Bounty Disc Bag Everest 23*302g"/>
        <s v="Snickers Multipack Ever 16*(4*40g) T"/>
        <s v="Korkunov Nut Collection 10*110g"/>
        <s v="Korkunov 10*256g VL"/>
        <s v="MMs Multicase Ever 4.55kg D"/>
        <s v="Bounty multipack Ever 16*(6*27.5g) T"/>
        <s v="Multicase minis SN MW TW Ev 3.240kg D"/>
        <s v="Korkunov Collection Milk 10*110g"/>
        <s v="Snickers minis Everest 6kg X5"/>
        <s v="TWIX Discounter Bag 48*138g"/>
        <s v="MILKY WAY Discounter Bag 48*132g"/>
        <s v="Korkunov Pure Choco Collec 10*131g"/>
        <s v="Twix minis Everest 1kg EAEU"/>
        <s v="Dove Promis milk col Evrst 10*118g"/>
        <s v="Dove Promis milk pln Evrest 10*120g"/>
        <s v="KKV Pure Choco Collec PPA 10*87g"/>
        <s v="MMs and Friends Egg Easter 20*190g"/>
        <s v="Snickers Disc Bag Everest 51*135g"/>
        <s v="TWIX Salted Discounter Bag 48*138g"/>
        <s v="MMs and Friends Easter cake 12*130g"/>
        <s v="TWIX minis Ever 6kg X5"/>
        <m/>
      </sharedItems>
    </cacheField>
    <cacheField name="purch_doc" numFmtId="0">
      <sharedItems containsString="0" containsBlank="1" containsNumber="1" containsInteger="1" minValue="2015076526" maxValue="2016233731" count="74">
        <n v="2016233731"/>
        <n v="2016233332"/>
        <n v="2016233313"/>
        <n v="2016223490"/>
        <n v="2016223489"/>
        <n v="2016223488"/>
        <n v="2016223487"/>
        <n v="2016223486"/>
        <n v="2016223485"/>
        <n v="2016223484"/>
        <n v="2016223483"/>
        <n v="2016223482"/>
        <n v="2016223478"/>
        <n v="2016221136"/>
        <n v="2016220080"/>
        <n v="2016219811"/>
        <n v="2016219810"/>
        <n v="2016212163"/>
        <n v="2016212162"/>
        <n v="2016212157"/>
        <n v="2016212156"/>
        <n v="2016212155"/>
        <n v="2016212154"/>
        <n v="2016212153"/>
        <n v="2016212152"/>
        <n v="2016205837"/>
        <n v="2016205836"/>
        <n v="2016205835"/>
        <n v="2016205834"/>
        <n v="2016205833"/>
        <n v="2016205829"/>
        <n v="2016205678"/>
        <n v="2016205299"/>
        <n v="2016205297"/>
        <n v="2016205289"/>
        <n v="2016205287"/>
        <n v="2016205286"/>
        <n v="2016200877"/>
        <n v="2016200875"/>
        <n v="2016200874"/>
        <n v="2016200873"/>
        <n v="2016200871"/>
        <n v="2016200870"/>
        <n v="2016200869"/>
        <n v="2016200868"/>
        <n v="2016200867"/>
        <n v="2016200866"/>
        <n v="2016200865"/>
        <n v="2016196243"/>
        <n v="2016196242"/>
        <n v="2016196241"/>
        <n v="2016196240"/>
        <n v="2016196239"/>
        <n v="2016196238"/>
        <n v="2016192519"/>
        <n v="2016192518"/>
        <n v="2016192513"/>
        <n v="2016192512"/>
        <n v="2016191841"/>
        <n v="2016187702"/>
        <n v="2016187696"/>
        <n v="2016187695"/>
        <n v="2016187694"/>
        <n v="2016182861"/>
        <n v="2016182855"/>
        <n v="2016182852"/>
        <n v="2016182849"/>
        <n v="2016181510"/>
        <n v="2016175152"/>
        <n v="2016137968"/>
        <n v="2016128035"/>
        <n v="2016127028"/>
        <n v="2015076526"/>
        <m/>
      </sharedItems>
    </cacheField>
    <cacheField name="qty_delivered" numFmtId="3">
      <sharedItems containsSemiMixedTypes="0" containsString="0" containsNumber="1" containsInteger="1" minValue="54" maxValue="204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4224"/>
  </r>
  <r>
    <x v="1"/>
    <x v="1"/>
    <x v="1"/>
    <n v="182"/>
  </r>
  <r>
    <x v="2"/>
    <x v="2"/>
    <x v="2"/>
    <n v="265"/>
  </r>
  <r>
    <x v="3"/>
    <x v="3"/>
    <x v="3"/>
    <n v="128"/>
  </r>
  <r>
    <x v="4"/>
    <x v="4"/>
    <x v="4"/>
    <n v="500"/>
  </r>
  <r>
    <x v="5"/>
    <x v="5"/>
    <x v="5"/>
    <n v="375"/>
  </r>
  <r>
    <x v="6"/>
    <x v="6"/>
    <x v="6"/>
    <n v="16223"/>
  </r>
  <r>
    <x v="7"/>
    <x v="7"/>
    <x v="7"/>
    <n v="4500"/>
  </r>
  <r>
    <x v="8"/>
    <x v="8"/>
    <x v="8"/>
    <n v="568"/>
  </r>
  <r>
    <x v="9"/>
    <x v="9"/>
    <x v="9"/>
    <n v="2048"/>
  </r>
  <r>
    <x v="0"/>
    <x v="0"/>
    <x v="10"/>
    <n v="2305"/>
  </r>
  <r>
    <x v="10"/>
    <x v="10"/>
    <x v="11"/>
    <n v="285"/>
  </r>
  <r>
    <x v="11"/>
    <x v="11"/>
    <x v="12"/>
    <n v="2000"/>
  </r>
  <r>
    <x v="12"/>
    <x v="12"/>
    <x v="13"/>
    <n v="800"/>
  </r>
  <r>
    <x v="13"/>
    <x v="13"/>
    <x v="14"/>
    <n v="1715"/>
  </r>
  <r>
    <x v="14"/>
    <x v="14"/>
    <x v="15"/>
    <n v="360"/>
  </r>
  <r>
    <x v="15"/>
    <x v="15"/>
    <x v="16"/>
    <n v="66"/>
  </r>
  <r>
    <x v="16"/>
    <x v="16"/>
    <x v="17"/>
    <n v="795"/>
  </r>
  <r>
    <x v="3"/>
    <x v="3"/>
    <x v="18"/>
    <n v="1405"/>
  </r>
  <r>
    <x v="2"/>
    <x v="2"/>
    <x v="19"/>
    <n v="512"/>
  </r>
  <r>
    <x v="5"/>
    <x v="5"/>
    <x v="20"/>
    <n v="1061"/>
  </r>
  <r>
    <x v="6"/>
    <x v="6"/>
    <x v="21"/>
    <n v="11082"/>
  </r>
  <r>
    <x v="17"/>
    <x v="17"/>
    <x v="22"/>
    <n v="4867"/>
  </r>
  <r>
    <x v="18"/>
    <x v="18"/>
    <x v="23"/>
    <n v="20240"/>
  </r>
  <r>
    <x v="19"/>
    <x v="19"/>
    <x v="24"/>
    <n v="1000"/>
  </r>
  <r>
    <x v="16"/>
    <x v="16"/>
    <x v="25"/>
    <n v="705"/>
  </r>
  <r>
    <x v="20"/>
    <x v="20"/>
    <x v="26"/>
    <n v="1000"/>
  </r>
  <r>
    <x v="0"/>
    <x v="0"/>
    <x v="27"/>
    <n v="3072"/>
  </r>
  <r>
    <x v="21"/>
    <x v="21"/>
    <x v="28"/>
    <n v="1017"/>
  </r>
  <r>
    <x v="3"/>
    <x v="3"/>
    <x v="29"/>
    <n v="1150"/>
  </r>
  <r>
    <x v="9"/>
    <x v="9"/>
    <x v="30"/>
    <n v="608"/>
  </r>
  <r>
    <x v="2"/>
    <x v="2"/>
    <x v="31"/>
    <n v="1144"/>
  </r>
  <r>
    <x v="8"/>
    <x v="8"/>
    <x v="32"/>
    <n v="1344"/>
  </r>
  <r>
    <x v="5"/>
    <x v="5"/>
    <x v="33"/>
    <n v="2793"/>
  </r>
  <r>
    <x v="4"/>
    <x v="4"/>
    <x v="34"/>
    <n v="225"/>
  </r>
  <r>
    <x v="10"/>
    <x v="10"/>
    <x v="35"/>
    <n v="547"/>
  </r>
  <r>
    <x v="5"/>
    <x v="5"/>
    <x v="36"/>
    <n v="496"/>
  </r>
  <r>
    <x v="8"/>
    <x v="8"/>
    <x v="37"/>
    <n v="192"/>
  </r>
  <r>
    <x v="2"/>
    <x v="2"/>
    <x v="38"/>
    <n v="1088"/>
  </r>
  <r>
    <x v="3"/>
    <x v="3"/>
    <x v="39"/>
    <n v="1472"/>
  </r>
  <r>
    <x v="22"/>
    <x v="22"/>
    <x v="40"/>
    <n v="768"/>
  </r>
  <r>
    <x v="21"/>
    <x v="21"/>
    <x v="41"/>
    <n v="1006"/>
  </r>
  <r>
    <x v="11"/>
    <x v="11"/>
    <x v="42"/>
    <n v="4747"/>
  </r>
  <r>
    <x v="12"/>
    <x v="12"/>
    <x v="43"/>
    <n v="1500"/>
  </r>
  <r>
    <x v="23"/>
    <x v="23"/>
    <x v="44"/>
    <n v="1300"/>
  </r>
  <r>
    <x v="16"/>
    <x v="16"/>
    <x v="45"/>
    <n v="1001"/>
  </r>
  <r>
    <x v="17"/>
    <x v="17"/>
    <x v="46"/>
    <n v="8633"/>
  </r>
  <r>
    <x v="6"/>
    <x v="6"/>
    <x v="47"/>
    <n v="17193"/>
  </r>
  <r>
    <x v="15"/>
    <x v="15"/>
    <x v="48"/>
    <n v="273"/>
  </r>
  <r>
    <x v="0"/>
    <x v="0"/>
    <x v="49"/>
    <n v="11136"/>
  </r>
  <r>
    <x v="24"/>
    <x v="24"/>
    <x v="50"/>
    <n v="3004"/>
  </r>
  <r>
    <x v="25"/>
    <x v="25"/>
    <x v="51"/>
    <n v="3784"/>
  </r>
  <r>
    <x v="11"/>
    <x v="11"/>
    <x v="52"/>
    <n v="2720"/>
  </r>
  <r>
    <x v="16"/>
    <x v="16"/>
    <x v="53"/>
    <n v="1000"/>
  </r>
  <r>
    <x v="13"/>
    <x v="13"/>
    <x v="54"/>
    <n v="2213"/>
  </r>
  <r>
    <x v="17"/>
    <x v="17"/>
    <x v="55"/>
    <n v="12000"/>
  </r>
  <r>
    <x v="0"/>
    <x v="0"/>
    <x v="56"/>
    <n v="1376"/>
  </r>
  <r>
    <x v="21"/>
    <x v="21"/>
    <x v="57"/>
    <n v="1010"/>
  </r>
  <r>
    <x v="8"/>
    <x v="8"/>
    <x v="58"/>
    <n v="240"/>
  </r>
  <r>
    <x v="9"/>
    <x v="9"/>
    <x v="59"/>
    <n v="2577"/>
  </r>
  <r>
    <x v="1"/>
    <x v="1"/>
    <x v="60"/>
    <n v="322"/>
  </r>
  <r>
    <x v="3"/>
    <x v="3"/>
    <x v="61"/>
    <n v="1000"/>
  </r>
  <r>
    <x v="22"/>
    <x v="22"/>
    <x v="62"/>
    <n v="683"/>
  </r>
  <r>
    <x v="3"/>
    <x v="3"/>
    <x v="63"/>
    <n v="800"/>
  </r>
  <r>
    <x v="2"/>
    <x v="2"/>
    <x v="64"/>
    <n v="1279"/>
  </r>
  <r>
    <x v="5"/>
    <x v="5"/>
    <x v="65"/>
    <n v="1564"/>
  </r>
  <r>
    <x v="9"/>
    <x v="9"/>
    <x v="66"/>
    <n v="-1"/>
  </r>
  <r>
    <x v="20"/>
    <x v="20"/>
    <x v="67"/>
    <n v="5941"/>
  </r>
  <r>
    <x v="25"/>
    <x v="25"/>
    <x v="68"/>
    <n v="216"/>
  </r>
  <r>
    <x v="10"/>
    <x v="10"/>
    <x v="69"/>
    <n v="353"/>
  </r>
  <r>
    <x v="6"/>
    <x v="6"/>
    <x v="70"/>
    <n v="204"/>
  </r>
  <r>
    <x v="6"/>
    <x v="6"/>
    <x v="71"/>
    <n v="5000"/>
  </r>
  <r>
    <x v="0"/>
    <x v="0"/>
    <x v="72"/>
    <n v="1152"/>
  </r>
  <r>
    <x v="7"/>
    <x v="7"/>
    <x v="73"/>
    <n v="1000"/>
  </r>
  <r>
    <x v="14"/>
    <x v="14"/>
    <x v="74"/>
    <n v="180"/>
  </r>
  <r>
    <x v="11"/>
    <x v="11"/>
    <x v="75"/>
    <n v="2003"/>
  </r>
  <r>
    <x v="3"/>
    <x v="3"/>
    <x v="76"/>
    <n v="99"/>
  </r>
  <r>
    <x v="26"/>
    <x v="26"/>
    <x v="77"/>
    <n v="1936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4224"/>
  </r>
  <r>
    <x v="1"/>
    <x v="1"/>
    <x v="1"/>
    <n v="182"/>
  </r>
  <r>
    <x v="2"/>
    <x v="2"/>
    <x v="2"/>
    <n v="500"/>
  </r>
  <r>
    <x v="3"/>
    <x v="3"/>
    <x v="3"/>
    <n v="4500"/>
  </r>
  <r>
    <x v="4"/>
    <x v="4"/>
    <x v="4"/>
    <n v="568"/>
  </r>
  <r>
    <x v="5"/>
    <x v="5"/>
    <x v="5"/>
    <n v="2048"/>
  </r>
  <r>
    <x v="0"/>
    <x v="0"/>
    <x v="6"/>
    <n v="2305"/>
  </r>
  <r>
    <x v="6"/>
    <x v="6"/>
    <x v="7"/>
    <n v="285"/>
  </r>
  <r>
    <x v="7"/>
    <x v="7"/>
    <x v="8"/>
    <n v="2000"/>
  </r>
  <r>
    <x v="8"/>
    <x v="8"/>
    <x v="9"/>
    <n v="800"/>
  </r>
  <r>
    <x v="9"/>
    <x v="9"/>
    <x v="10"/>
    <n v="1715"/>
  </r>
  <r>
    <x v="10"/>
    <x v="10"/>
    <x v="11"/>
    <n v="360"/>
  </r>
  <r>
    <x v="11"/>
    <x v="11"/>
    <x v="12"/>
    <n v="100"/>
  </r>
  <r>
    <x v="12"/>
    <x v="12"/>
    <x v="13"/>
    <n v="795"/>
  </r>
  <r>
    <x v="13"/>
    <x v="13"/>
    <x v="14"/>
    <n v="54"/>
  </r>
  <r>
    <x v="14"/>
    <x v="14"/>
    <x v="15"/>
    <n v="1405"/>
  </r>
  <r>
    <x v="15"/>
    <x v="15"/>
    <x v="16"/>
    <n v="512"/>
  </r>
  <r>
    <x v="15"/>
    <x v="15"/>
    <x v="16"/>
    <n v="512"/>
  </r>
  <r>
    <x v="16"/>
    <x v="16"/>
    <x v="17"/>
    <n v="11082"/>
  </r>
  <r>
    <x v="17"/>
    <x v="17"/>
    <x v="18"/>
    <n v="4867"/>
  </r>
  <r>
    <x v="18"/>
    <x v="18"/>
    <x v="19"/>
    <n v="20240"/>
  </r>
  <r>
    <x v="19"/>
    <x v="19"/>
    <x v="20"/>
    <n v="1000"/>
  </r>
  <r>
    <x v="12"/>
    <x v="12"/>
    <x v="21"/>
    <n v="705"/>
  </r>
  <r>
    <x v="20"/>
    <x v="20"/>
    <x v="22"/>
    <n v="1000"/>
  </r>
  <r>
    <x v="0"/>
    <x v="0"/>
    <x v="23"/>
    <n v="3072"/>
  </r>
  <r>
    <x v="21"/>
    <x v="21"/>
    <x v="24"/>
    <n v="1017"/>
  </r>
  <r>
    <x v="14"/>
    <x v="14"/>
    <x v="25"/>
    <n v="1150"/>
  </r>
  <r>
    <x v="5"/>
    <x v="5"/>
    <x v="26"/>
    <n v="608"/>
  </r>
  <r>
    <x v="15"/>
    <x v="15"/>
    <x v="27"/>
    <n v="1144"/>
  </r>
  <r>
    <x v="4"/>
    <x v="4"/>
    <x v="28"/>
    <n v="1344"/>
  </r>
  <r>
    <x v="22"/>
    <x v="22"/>
    <x v="29"/>
    <n v="2793"/>
  </r>
  <r>
    <x v="2"/>
    <x v="2"/>
    <x v="30"/>
    <n v="225"/>
  </r>
  <r>
    <x v="6"/>
    <x v="6"/>
    <x v="31"/>
    <n v="642"/>
  </r>
  <r>
    <x v="22"/>
    <x v="22"/>
    <x v="32"/>
    <n v="496"/>
  </r>
  <r>
    <x v="4"/>
    <x v="4"/>
    <x v="33"/>
    <n v="192"/>
  </r>
  <r>
    <x v="15"/>
    <x v="15"/>
    <x v="34"/>
    <n v="1088"/>
  </r>
  <r>
    <x v="14"/>
    <x v="14"/>
    <x v="35"/>
    <n v="1472"/>
  </r>
  <r>
    <x v="23"/>
    <x v="23"/>
    <x v="36"/>
    <n v="768"/>
  </r>
  <r>
    <x v="21"/>
    <x v="21"/>
    <x v="37"/>
    <n v="1006"/>
  </r>
  <r>
    <x v="7"/>
    <x v="7"/>
    <x v="38"/>
    <n v="4747"/>
  </r>
  <r>
    <x v="8"/>
    <x v="8"/>
    <x v="39"/>
    <n v="1500"/>
  </r>
  <r>
    <x v="24"/>
    <x v="24"/>
    <x v="40"/>
    <n v="1300"/>
  </r>
  <r>
    <x v="12"/>
    <x v="12"/>
    <x v="41"/>
    <n v="1001"/>
  </r>
  <r>
    <x v="17"/>
    <x v="17"/>
    <x v="42"/>
    <n v="8633"/>
  </r>
  <r>
    <x v="16"/>
    <x v="16"/>
    <x v="43"/>
    <n v="17193"/>
  </r>
  <r>
    <x v="11"/>
    <x v="11"/>
    <x v="44"/>
    <n v="273"/>
  </r>
  <r>
    <x v="0"/>
    <x v="0"/>
    <x v="45"/>
    <n v="11136"/>
  </r>
  <r>
    <x v="13"/>
    <x v="13"/>
    <x v="46"/>
    <n v="3004"/>
  </r>
  <r>
    <x v="25"/>
    <x v="25"/>
    <x v="47"/>
    <n v="3784"/>
  </r>
  <r>
    <x v="7"/>
    <x v="7"/>
    <x v="48"/>
    <n v="2720"/>
  </r>
  <r>
    <x v="12"/>
    <x v="12"/>
    <x v="49"/>
    <n v="1000"/>
  </r>
  <r>
    <x v="9"/>
    <x v="9"/>
    <x v="50"/>
    <n v="2213"/>
  </r>
  <r>
    <x v="17"/>
    <x v="17"/>
    <x v="51"/>
    <n v="12000"/>
  </r>
  <r>
    <x v="0"/>
    <x v="0"/>
    <x v="52"/>
    <n v="2144"/>
  </r>
  <r>
    <x v="21"/>
    <x v="21"/>
    <x v="53"/>
    <n v="1010"/>
  </r>
  <r>
    <x v="4"/>
    <x v="4"/>
    <x v="54"/>
    <n v="240"/>
  </r>
  <r>
    <x v="5"/>
    <x v="5"/>
    <x v="55"/>
    <n v="2577"/>
  </r>
  <r>
    <x v="1"/>
    <x v="1"/>
    <x v="56"/>
    <n v="322"/>
  </r>
  <r>
    <x v="14"/>
    <x v="14"/>
    <x v="57"/>
    <n v="1000"/>
  </r>
  <r>
    <x v="4"/>
    <x v="4"/>
    <x v="58"/>
    <n v="112"/>
  </r>
  <r>
    <x v="23"/>
    <x v="23"/>
    <x v="59"/>
    <n v="2000"/>
  </r>
  <r>
    <x v="14"/>
    <x v="14"/>
    <x v="60"/>
    <n v="800"/>
  </r>
  <r>
    <x v="15"/>
    <x v="15"/>
    <x v="61"/>
    <n v="1311"/>
  </r>
  <r>
    <x v="22"/>
    <x v="22"/>
    <x v="62"/>
    <n v="1564"/>
  </r>
  <r>
    <x v="20"/>
    <x v="20"/>
    <x v="63"/>
    <n v="17051"/>
  </r>
  <r>
    <x v="25"/>
    <x v="25"/>
    <x v="64"/>
    <n v="6216"/>
  </r>
  <r>
    <x v="6"/>
    <x v="6"/>
    <x v="65"/>
    <n v="353"/>
  </r>
  <r>
    <x v="16"/>
    <x v="16"/>
    <x v="66"/>
    <n v="2235"/>
  </r>
  <r>
    <x v="16"/>
    <x v="16"/>
    <x v="67"/>
    <n v="5000"/>
  </r>
  <r>
    <x v="0"/>
    <x v="0"/>
    <x v="68"/>
    <n v="3152"/>
  </r>
  <r>
    <x v="3"/>
    <x v="3"/>
    <x v="69"/>
    <n v="1000"/>
  </r>
  <r>
    <x v="10"/>
    <x v="10"/>
    <x v="70"/>
    <n v="180"/>
  </r>
  <r>
    <x v="7"/>
    <x v="7"/>
    <x v="71"/>
    <n v="2003"/>
  </r>
  <r>
    <x v="14"/>
    <x v="14"/>
    <x v="72"/>
    <n v="5233"/>
  </r>
  <r>
    <x v="26"/>
    <x v="26"/>
    <x v="73"/>
    <n v="204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9CEEF-05FA-4BA8-B6CA-DDBB07F83FEC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107" firstHeaderRow="1" firstDataRow="1" firstDataCol="1"/>
  <pivotFields count="4">
    <pivotField axis="axisRow" showAll="0">
      <items count="28">
        <item x="7"/>
        <item x="16"/>
        <item x="11"/>
        <item x="6"/>
        <item x="20"/>
        <item x="2"/>
        <item x="3"/>
        <item x="1"/>
        <item x="0"/>
        <item x="24"/>
        <item x="14"/>
        <item x="15"/>
        <item x="10"/>
        <item x="25"/>
        <item x="17"/>
        <item x="5"/>
        <item x="8"/>
        <item x="4"/>
        <item x="9"/>
        <item x="13"/>
        <item x="18"/>
        <item x="19"/>
        <item x="23"/>
        <item x="12"/>
        <item x="22"/>
        <item x="21"/>
        <item x="26"/>
        <item t="default"/>
      </items>
    </pivotField>
    <pivotField showAll="0">
      <items count="28">
        <item x="9"/>
        <item x="8"/>
        <item x="0"/>
        <item x="14"/>
        <item x="18"/>
        <item x="19"/>
        <item x="20"/>
        <item x="12"/>
        <item x="7"/>
        <item x="16"/>
        <item x="11"/>
        <item x="6"/>
        <item x="2"/>
        <item x="23"/>
        <item x="21"/>
        <item x="13"/>
        <item x="15"/>
        <item x="4"/>
        <item x="5"/>
        <item x="24"/>
        <item x="10"/>
        <item x="1"/>
        <item x="3"/>
        <item x="25"/>
        <item x="17"/>
        <item x="22"/>
        <item h="1" x="26"/>
        <item t="default"/>
      </items>
    </pivotField>
    <pivotField axis="axisRow" showAll="0">
      <items count="79"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7"/>
        <item t="default"/>
      </items>
    </pivotField>
    <pivotField dataField="1" numFmtId="3" showAll="0"/>
  </pivotFields>
  <rowFields count="2">
    <field x="0"/>
    <field x="2"/>
  </rowFields>
  <rowItems count="106">
    <i>
      <x/>
    </i>
    <i r="1">
      <x v="3"/>
    </i>
    <i r="1">
      <x v="69"/>
    </i>
    <i>
      <x v="1"/>
    </i>
    <i r="1">
      <x v="23"/>
    </i>
    <i r="1">
      <x v="31"/>
    </i>
    <i r="1">
      <x v="51"/>
    </i>
    <i r="1">
      <x v="59"/>
    </i>
    <i>
      <x v="2"/>
    </i>
    <i r="1">
      <x v="1"/>
    </i>
    <i r="1">
      <x v="24"/>
    </i>
    <i r="1">
      <x v="34"/>
    </i>
    <i r="1">
      <x v="64"/>
    </i>
    <i>
      <x v="3"/>
    </i>
    <i r="1">
      <x v="5"/>
    </i>
    <i r="1">
      <x v="6"/>
    </i>
    <i r="1">
      <x v="29"/>
    </i>
    <i r="1">
      <x v="55"/>
    </i>
    <i r="1">
      <x v="70"/>
    </i>
    <i>
      <x v="4"/>
    </i>
    <i r="1">
      <x v="9"/>
    </i>
    <i r="1">
      <x v="50"/>
    </i>
    <i>
      <x v="5"/>
    </i>
    <i r="1">
      <x v="12"/>
    </i>
    <i r="1">
      <x v="38"/>
    </i>
    <i r="1">
      <x v="45"/>
    </i>
    <i r="1">
      <x v="57"/>
    </i>
    <i r="1">
      <x v="74"/>
    </i>
    <i>
      <x v="6"/>
    </i>
    <i r="1">
      <x/>
    </i>
    <i r="1">
      <x v="13"/>
    </i>
    <i r="1">
      <x v="15"/>
    </i>
    <i r="1">
      <x v="37"/>
    </i>
    <i r="1">
      <x v="47"/>
    </i>
    <i r="1">
      <x v="58"/>
    </i>
    <i r="1">
      <x v="73"/>
    </i>
    <i>
      <x v="7"/>
    </i>
    <i r="1">
      <x v="16"/>
    </i>
    <i r="1">
      <x v="75"/>
    </i>
    <i>
      <x v="8"/>
    </i>
    <i r="1">
      <x v="4"/>
    </i>
    <i r="1">
      <x v="20"/>
    </i>
    <i r="1">
      <x v="27"/>
    </i>
    <i r="1">
      <x v="49"/>
    </i>
    <i r="1">
      <x v="66"/>
    </i>
    <i r="1">
      <x v="76"/>
    </i>
    <i>
      <x v="9"/>
    </i>
    <i r="1">
      <x v="26"/>
    </i>
    <i>
      <x v="10"/>
    </i>
    <i r="1">
      <x v="2"/>
    </i>
    <i r="1">
      <x v="61"/>
    </i>
    <i>
      <x v="11"/>
    </i>
    <i r="1">
      <x v="28"/>
    </i>
    <i r="1">
      <x v="60"/>
    </i>
    <i>
      <x v="12"/>
    </i>
    <i r="1">
      <x v="7"/>
    </i>
    <i r="1">
      <x v="41"/>
    </i>
    <i r="1">
      <x v="65"/>
    </i>
    <i>
      <x v="13"/>
    </i>
    <i r="1">
      <x v="8"/>
    </i>
    <i r="1">
      <x v="25"/>
    </i>
    <i>
      <x v="14"/>
    </i>
    <i r="1">
      <x v="21"/>
    </i>
    <i r="1">
      <x v="30"/>
    </i>
    <i r="1">
      <x v="54"/>
    </i>
    <i>
      <x v="15"/>
    </i>
    <i r="1">
      <x v="11"/>
    </i>
    <i r="1">
      <x v="40"/>
    </i>
    <i r="1">
      <x v="43"/>
    </i>
    <i r="1">
      <x v="56"/>
    </i>
    <i r="1">
      <x v="71"/>
    </i>
    <i>
      <x v="16"/>
    </i>
    <i r="1">
      <x v="18"/>
    </i>
    <i r="1">
      <x v="39"/>
    </i>
    <i r="1">
      <x v="44"/>
    </i>
    <i r="1">
      <x v="68"/>
    </i>
    <i>
      <x v="17"/>
    </i>
    <i r="1">
      <x v="42"/>
    </i>
    <i r="1">
      <x v="72"/>
    </i>
    <i>
      <x v="18"/>
    </i>
    <i r="1">
      <x v="10"/>
    </i>
    <i r="1">
      <x v="17"/>
    </i>
    <i r="1">
      <x v="46"/>
    </i>
    <i r="1">
      <x v="67"/>
    </i>
    <i>
      <x v="19"/>
    </i>
    <i r="1">
      <x v="22"/>
    </i>
    <i r="1">
      <x v="62"/>
    </i>
    <i>
      <x v="20"/>
    </i>
    <i r="1">
      <x v="53"/>
    </i>
    <i>
      <x v="21"/>
    </i>
    <i r="1">
      <x v="52"/>
    </i>
    <i>
      <x v="22"/>
    </i>
    <i r="1">
      <x v="32"/>
    </i>
    <i>
      <x v="23"/>
    </i>
    <i r="1">
      <x v="33"/>
    </i>
    <i r="1">
      <x v="63"/>
    </i>
    <i>
      <x v="24"/>
    </i>
    <i r="1">
      <x v="14"/>
    </i>
    <i r="1">
      <x v="36"/>
    </i>
    <i>
      <x v="25"/>
    </i>
    <i r="1">
      <x v="19"/>
    </i>
    <i r="1">
      <x v="35"/>
    </i>
    <i r="1">
      <x v="48"/>
    </i>
    <i>
      <x v="26"/>
    </i>
    <i r="1">
      <x v="77"/>
    </i>
    <i t="grand">
      <x/>
    </i>
  </rowItems>
  <colItems count="1">
    <i/>
  </colItems>
  <dataFields count="1">
    <dataField name="Сумма по полю qty_delivered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7E462-7FEB-4807-A19B-0E26F3458AD4}" name="Сводная таблица10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103" firstHeaderRow="1" firstDataRow="1" firstDataCol="1"/>
  <pivotFields count="4">
    <pivotField axis="axisRow" showAll="0">
      <items count="28">
        <item x="3"/>
        <item x="12"/>
        <item x="7"/>
        <item x="16"/>
        <item x="20"/>
        <item x="15"/>
        <item x="14"/>
        <item x="1"/>
        <item x="0"/>
        <item x="13"/>
        <item x="10"/>
        <item x="11"/>
        <item x="6"/>
        <item x="25"/>
        <item x="17"/>
        <item x="22"/>
        <item x="4"/>
        <item x="2"/>
        <item x="5"/>
        <item x="9"/>
        <item x="18"/>
        <item x="19"/>
        <item x="24"/>
        <item x="8"/>
        <item x="23"/>
        <item x="21"/>
        <item x="26"/>
        <item t="default"/>
      </items>
    </pivotField>
    <pivotField showAll="0">
      <items count="28">
        <item x="5"/>
        <item x="4"/>
        <item x="0"/>
        <item x="10"/>
        <item x="18"/>
        <item x="19"/>
        <item x="20"/>
        <item x="8"/>
        <item x="3"/>
        <item x="12"/>
        <item x="7"/>
        <item x="16"/>
        <item x="15"/>
        <item x="24"/>
        <item x="21"/>
        <item x="9"/>
        <item x="11"/>
        <item x="2"/>
        <item x="22"/>
        <item x="13"/>
        <item x="6"/>
        <item x="1"/>
        <item x="14"/>
        <item x="25"/>
        <item x="17"/>
        <item x="23"/>
        <item h="1" x="26"/>
        <item t="default"/>
      </items>
    </pivotField>
    <pivotField axis="axisRow" showAll="0">
      <items count="75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3"/>
        <item t="default"/>
      </items>
    </pivotField>
    <pivotField dataField="1" numFmtId="3" showAll="0"/>
  </pivotFields>
  <rowFields count="2">
    <field x="0"/>
    <field x="2"/>
  </rowFields>
  <rowItems count="102">
    <i>
      <x/>
    </i>
    <i r="1">
      <x v="3"/>
    </i>
    <i r="1">
      <x v="69"/>
    </i>
    <i>
      <x v="1"/>
    </i>
    <i r="1">
      <x v="23"/>
    </i>
    <i r="1">
      <x v="31"/>
    </i>
    <i r="1">
      <x v="51"/>
    </i>
    <i r="1">
      <x v="59"/>
    </i>
    <i>
      <x v="2"/>
    </i>
    <i r="1">
      <x v="1"/>
    </i>
    <i r="1">
      <x v="24"/>
    </i>
    <i r="1">
      <x v="34"/>
    </i>
    <i r="1">
      <x v="64"/>
    </i>
    <i>
      <x v="3"/>
    </i>
    <i r="1">
      <x v="5"/>
    </i>
    <i r="1">
      <x v="6"/>
    </i>
    <i r="1">
      <x v="29"/>
    </i>
    <i r="1">
      <x v="55"/>
    </i>
    <i>
      <x v="4"/>
    </i>
    <i r="1">
      <x v="9"/>
    </i>
    <i r="1">
      <x v="50"/>
    </i>
    <i>
      <x v="5"/>
    </i>
    <i r="1">
      <x v="11"/>
    </i>
    <i r="1">
      <x v="38"/>
    </i>
    <i r="1">
      <x v="45"/>
    </i>
    <i r="1">
      <x v="56"/>
    </i>
    <i>
      <x v="6"/>
    </i>
    <i r="1">
      <x/>
    </i>
    <i r="1">
      <x v="12"/>
    </i>
    <i r="1">
      <x v="15"/>
    </i>
    <i r="1">
      <x v="37"/>
    </i>
    <i r="1">
      <x v="47"/>
    </i>
    <i r="1">
      <x v="57"/>
    </i>
    <i>
      <x v="7"/>
    </i>
    <i r="1">
      <x v="16"/>
    </i>
    <i r="1">
      <x v="71"/>
    </i>
    <i>
      <x v="8"/>
    </i>
    <i r="1">
      <x v="4"/>
    </i>
    <i r="1">
      <x v="20"/>
    </i>
    <i r="1">
      <x v="27"/>
    </i>
    <i r="1">
      <x v="49"/>
    </i>
    <i r="1">
      <x v="66"/>
    </i>
    <i r="1">
      <x v="72"/>
    </i>
    <i>
      <x v="9"/>
    </i>
    <i r="1">
      <x v="26"/>
    </i>
    <i r="1">
      <x v="58"/>
    </i>
    <i>
      <x v="10"/>
    </i>
    <i r="1">
      <x v="2"/>
    </i>
    <i r="1">
      <x v="61"/>
    </i>
    <i>
      <x v="11"/>
    </i>
    <i r="1">
      <x v="28"/>
    </i>
    <i r="1">
      <x v="60"/>
    </i>
    <i>
      <x v="12"/>
    </i>
    <i r="1">
      <x v="7"/>
    </i>
    <i r="1">
      <x v="41"/>
    </i>
    <i r="1">
      <x v="65"/>
    </i>
    <i>
      <x v="13"/>
    </i>
    <i r="1">
      <x v="8"/>
    </i>
    <i r="1">
      <x v="25"/>
    </i>
    <i>
      <x v="14"/>
    </i>
    <i r="1">
      <x v="21"/>
    </i>
    <i r="1">
      <x v="30"/>
    </i>
    <i r="1">
      <x v="54"/>
    </i>
    <i>
      <x v="15"/>
    </i>
    <i r="1">
      <x v="10"/>
    </i>
    <i r="1">
      <x v="40"/>
    </i>
    <i r="1">
      <x v="43"/>
    </i>
    <i>
      <x v="16"/>
    </i>
    <i r="1">
      <x v="14"/>
    </i>
    <i r="1">
      <x v="18"/>
    </i>
    <i r="1">
      <x v="39"/>
    </i>
    <i r="1">
      <x v="44"/>
    </i>
    <i r="1">
      <x v="68"/>
    </i>
    <i>
      <x v="17"/>
    </i>
    <i r="1">
      <x v="42"/>
    </i>
    <i r="1">
      <x v="70"/>
    </i>
    <i>
      <x v="18"/>
    </i>
    <i r="1">
      <x v="17"/>
    </i>
    <i r="1">
      <x v="46"/>
    </i>
    <i r="1">
      <x v="67"/>
    </i>
    <i>
      <x v="19"/>
    </i>
    <i r="1">
      <x v="22"/>
    </i>
    <i r="1">
      <x v="62"/>
    </i>
    <i>
      <x v="20"/>
    </i>
    <i r="1">
      <x v="53"/>
    </i>
    <i>
      <x v="21"/>
    </i>
    <i r="1">
      <x v="52"/>
    </i>
    <i>
      <x v="22"/>
    </i>
    <i r="1">
      <x v="32"/>
    </i>
    <i>
      <x v="23"/>
    </i>
    <i r="1">
      <x v="33"/>
    </i>
    <i r="1">
      <x v="63"/>
    </i>
    <i>
      <x v="24"/>
    </i>
    <i r="1">
      <x v="13"/>
    </i>
    <i r="1">
      <x v="36"/>
    </i>
    <i>
      <x v="25"/>
    </i>
    <i r="1">
      <x v="19"/>
    </i>
    <i r="1">
      <x v="35"/>
    </i>
    <i r="1">
      <x v="48"/>
    </i>
    <i>
      <x v="26"/>
    </i>
    <i r="1">
      <x v="73"/>
    </i>
    <i t="grand">
      <x/>
    </i>
  </rowItems>
  <colItems count="1">
    <i/>
  </colItems>
  <dataFields count="1">
    <dataField name="Сумма по полю qty_delivered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9C36-73FC-49D9-9C97-7E8A93541605}">
  <dimension ref="A2:D4"/>
  <sheetViews>
    <sheetView workbookViewId="0">
      <selection activeCell="D3" sqref="D3"/>
    </sheetView>
  </sheetViews>
  <sheetFormatPr defaultColWidth="8.77734375" defaultRowHeight="12" x14ac:dyDescent="0.3"/>
  <cols>
    <col min="1" max="1" width="3.5546875" style="1" customWidth="1"/>
    <col min="2" max="2" width="40.77734375" style="1" customWidth="1"/>
    <col min="3" max="3" width="67.109375" style="1" customWidth="1"/>
    <col min="4" max="4" width="40.33203125" style="1" customWidth="1"/>
    <col min="5" max="16384" width="8.77734375" style="1"/>
  </cols>
  <sheetData>
    <row r="2" spans="1:4" x14ac:dyDescent="0.3">
      <c r="A2" s="11" t="s">
        <v>33</v>
      </c>
      <c r="B2" s="11" t="s">
        <v>30</v>
      </c>
      <c r="C2" s="11" t="s">
        <v>31</v>
      </c>
      <c r="D2" s="11" t="s">
        <v>32</v>
      </c>
    </row>
    <row r="3" spans="1:4" ht="75" customHeight="1" x14ac:dyDescent="0.3">
      <c r="A3" s="8">
        <v>1</v>
      </c>
      <c r="B3" s="8" t="s">
        <v>34</v>
      </c>
      <c r="C3" s="10" t="s">
        <v>35</v>
      </c>
      <c r="D3" s="9" t="s">
        <v>36</v>
      </c>
    </row>
    <row r="4" spans="1:4" ht="84" x14ac:dyDescent="0.3">
      <c r="A4" s="8">
        <v>2</v>
      </c>
      <c r="B4" s="8" t="s">
        <v>37</v>
      </c>
      <c r="C4" s="9" t="s">
        <v>38</v>
      </c>
      <c r="D4" s="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1717-696D-411F-9294-53C7FC6A01E4}">
  <dimension ref="A1:E217"/>
  <sheetViews>
    <sheetView zoomScale="115" zoomScaleNormal="115" workbookViewId="0">
      <pane ySplit="1" topLeftCell="A2" activePane="bottomLeft" state="frozen"/>
      <selection activeCell="E68" sqref="E68"/>
      <selection pane="bottomLeft" activeCell="I25" sqref="I25"/>
    </sheetView>
  </sheetViews>
  <sheetFormatPr defaultColWidth="8.77734375" defaultRowHeight="12" x14ac:dyDescent="0.3"/>
  <cols>
    <col min="1" max="1" width="9.77734375" style="1" customWidth="1"/>
    <col min="2" max="2" width="32.21875" style="1" customWidth="1"/>
    <col min="3" max="3" width="14.109375" style="1" customWidth="1"/>
    <col min="4" max="5" width="12.33203125" style="1" customWidth="1"/>
    <col min="6" max="6" width="12.5546875" style="1" customWidth="1"/>
    <col min="7" max="16384" width="8.77734375" style="1"/>
  </cols>
  <sheetData>
    <row r="1" spans="1:5" s="2" customFormat="1" ht="10.199999999999999" x14ac:dyDescent="0.3">
      <c r="A1" s="2" t="s">
        <v>26</v>
      </c>
      <c r="B1" s="2" t="s">
        <v>27</v>
      </c>
      <c r="C1" s="2" t="s">
        <v>28</v>
      </c>
      <c r="D1" s="6" t="s">
        <v>29</v>
      </c>
    </row>
    <row r="2" spans="1:5" x14ac:dyDescent="0.3">
      <c r="A2" s="4">
        <v>10274758</v>
      </c>
      <c r="B2" s="1" t="s">
        <v>13</v>
      </c>
      <c r="C2" s="4">
        <v>2016233731</v>
      </c>
      <c r="D2" s="3">
        <v>4224</v>
      </c>
      <c r="E2" s="3"/>
    </row>
    <row r="3" spans="1:5" x14ac:dyDescent="0.3">
      <c r="A3" s="4">
        <v>10267094</v>
      </c>
      <c r="B3" s="1" t="s">
        <v>4</v>
      </c>
      <c r="C3" s="4">
        <v>2016233332</v>
      </c>
      <c r="D3" s="3">
        <v>182</v>
      </c>
      <c r="E3" s="3"/>
    </row>
    <row r="4" spans="1:5" x14ac:dyDescent="0.3">
      <c r="A4" s="4">
        <v>10267088</v>
      </c>
      <c r="B4" s="1" t="s">
        <v>2</v>
      </c>
      <c r="C4" s="4">
        <v>2016233320</v>
      </c>
      <c r="D4" s="3">
        <v>265</v>
      </c>
      <c r="E4" s="3"/>
    </row>
    <row r="5" spans="1:5" x14ac:dyDescent="0.3">
      <c r="A5" s="4">
        <v>10267091</v>
      </c>
      <c r="B5" s="1" t="s">
        <v>3</v>
      </c>
      <c r="C5" s="4">
        <v>2016233314</v>
      </c>
      <c r="D5" s="3">
        <v>128</v>
      </c>
      <c r="E5" s="3"/>
    </row>
    <row r="6" spans="1:5" x14ac:dyDescent="0.3">
      <c r="A6" s="4">
        <v>10274807</v>
      </c>
      <c r="B6" s="1" t="s">
        <v>7</v>
      </c>
      <c r="C6" s="4">
        <v>2016233313</v>
      </c>
      <c r="D6" s="3">
        <v>500</v>
      </c>
      <c r="E6" s="3"/>
    </row>
    <row r="7" spans="1:5" x14ac:dyDescent="0.3">
      <c r="A7" s="4">
        <v>10274805</v>
      </c>
      <c r="B7" s="1" t="s">
        <v>5</v>
      </c>
      <c r="C7" s="4">
        <v>2016233312</v>
      </c>
      <c r="D7" s="3">
        <v>375</v>
      </c>
      <c r="E7" s="3"/>
    </row>
    <row r="8" spans="1:5" x14ac:dyDescent="0.3">
      <c r="A8" s="4">
        <v>10224729</v>
      </c>
      <c r="B8" s="1" t="s">
        <v>1</v>
      </c>
      <c r="C8" s="4">
        <v>2016223491</v>
      </c>
      <c r="D8" s="3">
        <v>16223</v>
      </c>
      <c r="E8" s="3"/>
    </row>
    <row r="9" spans="1:5" x14ac:dyDescent="0.3">
      <c r="A9" s="4">
        <v>10217270</v>
      </c>
      <c r="B9" s="1" t="s">
        <v>0</v>
      </c>
      <c r="C9" s="4">
        <v>2016223490</v>
      </c>
      <c r="D9" s="3">
        <v>4500</v>
      </c>
      <c r="E9" s="3"/>
    </row>
    <row r="10" spans="1:5" x14ac:dyDescent="0.3">
      <c r="A10" s="4">
        <v>10274806</v>
      </c>
      <c r="B10" s="1" t="s">
        <v>6</v>
      </c>
      <c r="C10" s="4">
        <v>2016223489</v>
      </c>
      <c r="D10" s="3">
        <v>568</v>
      </c>
      <c r="E10" s="3"/>
    </row>
    <row r="11" spans="1:5" x14ac:dyDescent="0.3">
      <c r="A11" s="4">
        <v>10274808</v>
      </c>
      <c r="B11" s="1" t="s">
        <v>8</v>
      </c>
      <c r="C11" s="4">
        <v>2016223488</v>
      </c>
      <c r="D11" s="3">
        <v>2048</v>
      </c>
      <c r="E11" s="3"/>
    </row>
    <row r="12" spans="1:5" x14ac:dyDescent="0.3">
      <c r="A12" s="4">
        <v>10274758</v>
      </c>
      <c r="B12" s="1" t="s">
        <v>13</v>
      </c>
      <c r="C12" s="4">
        <v>2016223487</v>
      </c>
      <c r="D12" s="3">
        <v>2305</v>
      </c>
      <c r="E12" s="3"/>
    </row>
    <row r="13" spans="1:5" x14ac:dyDescent="0.3">
      <c r="A13" s="4">
        <v>10274795</v>
      </c>
      <c r="B13" s="1" t="s">
        <v>17</v>
      </c>
      <c r="C13" s="4">
        <v>2016223486</v>
      </c>
      <c r="D13" s="3">
        <v>285</v>
      </c>
      <c r="E13" s="3"/>
    </row>
    <row r="14" spans="1:5" x14ac:dyDescent="0.3">
      <c r="A14" s="4">
        <v>10218273</v>
      </c>
      <c r="B14" s="1" t="s">
        <v>11</v>
      </c>
      <c r="C14" s="4">
        <v>2016223485</v>
      </c>
      <c r="D14" s="3">
        <v>2000</v>
      </c>
      <c r="E14" s="3"/>
    </row>
    <row r="15" spans="1:5" x14ac:dyDescent="0.3">
      <c r="A15" s="4">
        <v>10403932</v>
      </c>
      <c r="B15" s="1" t="s">
        <v>24</v>
      </c>
      <c r="C15" s="4">
        <v>2016223484</v>
      </c>
      <c r="D15" s="3">
        <v>800</v>
      </c>
      <c r="E15" s="3"/>
    </row>
    <row r="16" spans="1:5" x14ac:dyDescent="0.3">
      <c r="A16" s="4">
        <v>10281207</v>
      </c>
      <c r="B16" s="1" t="s">
        <v>20</v>
      </c>
      <c r="C16" s="4">
        <v>2016223483</v>
      </c>
      <c r="D16" s="3">
        <v>1715</v>
      </c>
      <c r="E16" s="3"/>
    </row>
    <row r="17" spans="1:5" x14ac:dyDescent="0.3">
      <c r="A17" s="4">
        <v>10274790</v>
      </c>
      <c r="B17" s="1" t="s">
        <v>15</v>
      </c>
      <c r="C17" s="4">
        <v>2016223482</v>
      </c>
      <c r="D17" s="3">
        <v>360</v>
      </c>
      <c r="E17" s="3"/>
    </row>
    <row r="18" spans="1:5" x14ac:dyDescent="0.3">
      <c r="A18" s="4">
        <v>10274792</v>
      </c>
      <c r="B18" s="1" t="s">
        <v>16</v>
      </c>
      <c r="C18" s="4">
        <v>2016223478</v>
      </c>
      <c r="D18" s="3">
        <v>66</v>
      </c>
      <c r="E18" s="3"/>
    </row>
    <row r="19" spans="1:5" x14ac:dyDescent="0.3">
      <c r="A19" s="4">
        <v>10217271</v>
      </c>
      <c r="B19" s="1" t="s">
        <v>10</v>
      </c>
      <c r="C19" s="4">
        <v>2016221136</v>
      </c>
      <c r="D19" s="3">
        <v>795</v>
      </c>
      <c r="E19" s="3"/>
    </row>
    <row r="20" spans="1:5" x14ac:dyDescent="0.3">
      <c r="A20" s="4">
        <v>10267091</v>
      </c>
      <c r="B20" s="1" t="s">
        <v>3</v>
      </c>
      <c r="C20" s="4">
        <v>2016219811</v>
      </c>
      <c r="D20" s="3">
        <v>1405</v>
      </c>
      <c r="E20" s="3"/>
    </row>
    <row r="21" spans="1:5" x14ac:dyDescent="0.3">
      <c r="A21" s="4">
        <v>10267088</v>
      </c>
      <c r="B21" s="1" t="s">
        <v>2</v>
      </c>
      <c r="C21" s="4">
        <v>2016219810</v>
      </c>
      <c r="D21" s="3">
        <v>512</v>
      </c>
      <c r="E21" s="3"/>
    </row>
    <row r="22" spans="1:5" x14ac:dyDescent="0.3">
      <c r="A22" s="4">
        <v>10274805</v>
      </c>
      <c r="B22" s="1" t="s">
        <v>5</v>
      </c>
      <c r="C22" s="4">
        <v>2016219795</v>
      </c>
      <c r="D22" s="3">
        <v>1061</v>
      </c>
      <c r="E22" s="3"/>
    </row>
    <row r="23" spans="1:5" x14ac:dyDescent="0.3">
      <c r="A23" s="4">
        <v>10224729</v>
      </c>
      <c r="B23" s="1" t="s">
        <v>1</v>
      </c>
      <c r="C23" s="4">
        <v>2016212163</v>
      </c>
      <c r="D23" s="3">
        <v>11082</v>
      </c>
      <c r="E23" s="3"/>
    </row>
    <row r="24" spans="1:5" x14ac:dyDescent="0.3">
      <c r="A24" s="4">
        <v>10274804</v>
      </c>
      <c r="B24" s="1" t="s">
        <v>19</v>
      </c>
      <c r="C24" s="4">
        <v>2016212162</v>
      </c>
      <c r="D24" s="3">
        <v>4867</v>
      </c>
      <c r="E24" s="3"/>
    </row>
    <row r="25" spans="1:5" x14ac:dyDescent="0.3">
      <c r="A25" s="4">
        <v>10284660</v>
      </c>
      <c r="B25" s="1" t="s">
        <v>21</v>
      </c>
      <c r="C25" s="4">
        <v>2016212157</v>
      </c>
      <c r="D25" s="3">
        <v>20240</v>
      </c>
      <c r="E25" s="3"/>
    </row>
    <row r="26" spans="1:5" x14ac:dyDescent="0.3">
      <c r="A26" s="4">
        <v>10284662</v>
      </c>
      <c r="B26" s="1" t="s">
        <v>22</v>
      </c>
      <c r="C26" s="4">
        <v>2016212156</v>
      </c>
      <c r="D26" s="3">
        <v>1000</v>
      </c>
      <c r="E26" s="3"/>
    </row>
    <row r="27" spans="1:5" x14ac:dyDescent="0.3">
      <c r="A27" s="4">
        <v>10217271</v>
      </c>
      <c r="B27" s="1" t="s">
        <v>10</v>
      </c>
      <c r="C27" s="4">
        <v>2016212155</v>
      </c>
      <c r="D27" s="3">
        <v>705</v>
      </c>
      <c r="E27" s="3"/>
    </row>
    <row r="28" spans="1:5" x14ac:dyDescent="0.3">
      <c r="A28" s="4">
        <v>10266426</v>
      </c>
      <c r="B28" s="1" t="s">
        <v>12</v>
      </c>
      <c r="C28" s="4">
        <v>2016212154</v>
      </c>
      <c r="D28" s="3">
        <v>1000</v>
      </c>
      <c r="E28" s="3"/>
    </row>
    <row r="29" spans="1:5" x14ac:dyDescent="0.3">
      <c r="A29" s="4">
        <v>10274758</v>
      </c>
      <c r="B29" s="1" t="s">
        <v>13</v>
      </c>
      <c r="C29" s="4">
        <v>2016212153</v>
      </c>
      <c r="D29" s="3">
        <v>3072</v>
      </c>
      <c r="E29" s="3"/>
    </row>
    <row r="30" spans="1:5" x14ac:dyDescent="0.3">
      <c r="A30" s="4">
        <v>10404478</v>
      </c>
      <c r="B30" s="1" t="s">
        <v>25</v>
      </c>
      <c r="C30" s="4">
        <v>2016212152</v>
      </c>
      <c r="D30" s="3">
        <v>1017</v>
      </c>
      <c r="E30" s="3"/>
    </row>
    <row r="31" spans="1:5" x14ac:dyDescent="0.3">
      <c r="A31" s="4">
        <v>10267091</v>
      </c>
      <c r="B31" s="1" t="s">
        <v>3</v>
      </c>
      <c r="C31" s="4">
        <v>2016205837</v>
      </c>
      <c r="D31" s="3">
        <v>1150</v>
      </c>
      <c r="E31" s="3"/>
    </row>
    <row r="32" spans="1:5" x14ac:dyDescent="0.3">
      <c r="A32" s="4">
        <v>10274808</v>
      </c>
      <c r="B32" s="1" t="s">
        <v>8</v>
      </c>
      <c r="C32" s="4">
        <v>2016205836</v>
      </c>
      <c r="D32" s="3">
        <v>608</v>
      </c>
      <c r="E32" s="3"/>
    </row>
    <row r="33" spans="1:5" x14ac:dyDescent="0.3">
      <c r="A33" s="4">
        <v>10267088</v>
      </c>
      <c r="B33" s="1" t="s">
        <v>2</v>
      </c>
      <c r="C33" s="4">
        <v>2016205835</v>
      </c>
      <c r="D33" s="3">
        <v>1144</v>
      </c>
      <c r="E33" s="3"/>
    </row>
    <row r="34" spans="1:5" x14ac:dyDescent="0.3">
      <c r="A34" s="4">
        <v>10274806</v>
      </c>
      <c r="B34" s="1" t="s">
        <v>6</v>
      </c>
      <c r="C34" s="4">
        <v>2016205834</v>
      </c>
      <c r="D34" s="3">
        <v>1344</v>
      </c>
      <c r="E34" s="3"/>
    </row>
    <row r="35" spans="1:5" x14ac:dyDescent="0.3">
      <c r="A35" s="4">
        <v>10274805</v>
      </c>
      <c r="B35" s="1" t="s">
        <v>5</v>
      </c>
      <c r="C35" s="4">
        <v>2016205833</v>
      </c>
      <c r="D35" s="3">
        <v>2793</v>
      </c>
      <c r="E35" s="3"/>
    </row>
    <row r="36" spans="1:5" x14ac:dyDescent="0.3">
      <c r="A36" s="4">
        <v>10274807</v>
      </c>
      <c r="B36" s="1" t="s">
        <v>7</v>
      </c>
      <c r="C36" s="4">
        <v>2016205829</v>
      </c>
      <c r="D36" s="3">
        <v>225</v>
      </c>
      <c r="E36" s="3"/>
    </row>
    <row r="37" spans="1:5" x14ac:dyDescent="0.3">
      <c r="A37" s="4">
        <v>10274795</v>
      </c>
      <c r="B37" s="1" t="s">
        <v>17</v>
      </c>
      <c r="C37" s="4">
        <v>2016205678</v>
      </c>
      <c r="D37" s="3">
        <v>547</v>
      </c>
      <c r="E37" s="3"/>
    </row>
    <row r="38" spans="1:5" x14ac:dyDescent="0.3">
      <c r="A38" s="4">
        <v>10274805</v>
      </c>
      <c r="B38" s="1" t="s">
        <v>5</v>
      </c>
      <c r="C38" s="4">
        <v>2016205299</v>
      </c>
      <c r="D38" s="3">
        <v>496</v>
      </c>
      <c r="E38" s="3"/>
    </row>
    <row r="39" spans="1:5" x14ac:dyDescent="0.3">
      <c r="A39" s="4">
        <v>10274806</v>
      </c>
      <c r="B39" s="1" t="s">
        <v>6</v>
      </c>
      <c r="C39" s="4">
        <v>2016205297</v>
      </c>
      <c r="D39" s="3">
        <v>192</v>
      </c>
      <c r="E39" s="3"/>
    </row>
    <row r="40" spans="1:5" x14ac:dyDescent="0.3">
      <c r="A40" s="4">
        <v>10267088</v>
      </c>
      <c r="B40" s="1" t="s">
        <v>2</v>
      </c>
      <c r="C40" s="4">
        <v>2016205289</v>
      </c>
      <c r="D40" s="3">
        <v>1088</v>
      </c>
      <c r="E40" s="3"/>
    </row>
    <row r="41" spans="1:5" x14ac:dyDescent="0.3">
      <c r="A41" s="4">
        <v>10267091</v>
      </c>
      <c r="B41" s="1" t="s">
        <v>3</v>
      </c>
      <c r="C41" s="4">
        <v>2016205287</v>
      </c>
      <c r="D41" s="3">
        <v>1472</v>
      </c>
      <c r="E41" s="3"/>
    </row>
    <row r="42" spans="1:5" x14ac:dyDescent="0.3">
      <c r="A42" s="4">
        <v>10404348</v>
      </c>
      <c r="B42" s="1" t="s">
        <v>9</v>
      </c>
      <c r="C42" s="4">
        <v>2016205286</v>
      </c>
      <c r="D42" s="3">
        <v>768</v>
      </c>
      <c r="E42" s="3"/>
    </row>
    <row r="43" spans="1:5" x14ac:dyDescent="0.3">
      <c r="A43" s="4">
        <v>10404478</v>
      </c>
      <c r="B43" s="1" t="s">
        <v>25</v>
      </c>
      <c r="C43" s="4">
        <v>2016200877</v>
      </c>
      <c r="D43" s="3">
        <v>1006</v>
      </c>
      <c r="E43" s="3"/>
    </row>
    <row r="44" spans="1:5" x14ac:dyDescent="0.3">
      <c r="A44" s="4">
        <v>10218273</v>
      </c>
      <c r="B44" s="1" t="s">
        <v>11</v>
      </c>
      <c r="C44" s="4">
        <v>2016200875</v>
      </c>
      <c r="D44" s="3">
        <v>4747</v>
      </c>
      <c r="E44" s="3"/>
    </row>
    <row r="45" spans="1:5" x14ac:dyDescent="0.3">
      <c r="A45" s="4">
        <v>10403932</v>
      </c>
      <c r="B45" s="1" t="s">
        <v>24</v>
      </c>
      <c r="C45" s="4">
        <v>2016200874</v>
      </c>
      <c r="D45" s="3">
        <v>1500</v>
      </c>
      <c r="E45" s="3"/>
    </row>
    <row r="46" spans="1:5" x14ac:dyDescent="0.3">
      <c r="A46" s="4">
        <v>10402529</v>
      </c>
      <c r="B46" s="1" t="s">
        <v>23</v>
      </c>
      <c r="C46" s="4">
        <v>2016200873</v>
      </c>
      <c r="D46" s="3">
        <v>1300</v>
      </c>
      <c r="E46" s="3"/>
    </row>
    <row r="47" spans="1:5" x14ac:dyDescent="0.3">
      <c r="A47" s="4">
        <v>10217271</v>
      </c>
      <c r="B47" s="1" t="s">
        <v>10</v>
      </c>
      <c r="C47" s="4">
        <v>2016200871</v>
      </c>
      <c r="D47" s="3">
        <v>1001</v>
      </c>
      <c r="E47" s="3"/>
    </row>
    <row r="48" spans="1:5" x14ac:dyDescent="0.3">
      <c r="A48" s="4">
        <v>10274804</v>
      </c>
      <c r="B48" s="1" t="s">
        <v>19</v>
      </c>
      <c r="C48" s="4">
        <v>2016200870</v>
      </c>
      <c r="D48" s="3">
        <v>8633</v>
      </c>
      <c r="E48" s="3"/>
    </row>
    <row r="49" spans="1:5" x14ac:dyDescent="0.3">
      <c r="A49" s="4">
        <v>10224729</v>
      </c>
      <c r="B49" s="1" t="s">
        <v>1</v>
      </c>
      <c r="C49" s="4">
        <v>2016200869</v>
      </c>
      <c r="D49" s="3">
        <v>17193</v>
      </c>
      <c r="E49" s="3"/>
    </row>
    <row r="50" spans="1:5" x14ac:dyDescent="0.3">
      <c r="A50" s="4">
        <v>10274792</v>
      </c>
      <c r="B50" s="1" t="s">
        <v>16</v>
      </c>
      <c r="C50" s="4">
        <v>2016200868</v>
      </c>
      <c r="D50" s="3">
        <v>273</v>
      </c>
      <c r="E50" s="3"/>
    </row>
    <row r="51" spans="1:5" x14ac:dyDescent="0.3">
      <c r="A51" s="4">
        <v>10274758</v>
      </c>
      <c r="B51" s="1" t="s">
        <v>13</v>
      </c>
      <c r="C51" s="4">
        <v>2016200867</v>
      </c>
      <c r="D51" s="3">
        <v>11136</v>
      </c>
      <c r="E51" s="3"/>
    </row>
    <row r="52" spans="1:5" x14ac:dyDescent="0.3">
      <c r="A52" s="4">
        <v>10274759</v>
      </c>
      <c r="B52" s="1" t="s">
        <v>14</v>
      </c>
      <c r="C52" s="4">
        <v>2016200866</v>
      </c>
      <c r="D52" s="3">
        <v>3004</v>
      </c>
      <c r="E52" s="3"/>
    </row>
    <row r="53" spans="1:5" x14ac:dyDescent="0.3">
      <c r="A53" s="4">
        <v>10274797</v>
      </c>
      <c r="B53" s="1" t="s">
        <v>18</v>
      </c>
      <c r="C53" s="4">
        <v>2016200865</v>
      </c>
      <c r="D53" s="3">
        <v>3784</v>
      </c>
      <c r="E53" s="3"/>
    </row>
    <row r="54" spans="1:5" x14ac:dyDescent="0.3">
      <c r="A54" s="4">
        <v>10218273</v>
      </c>
      <c r="B54" s="1" t="s">
        <v>11</v>
      </c>
      <c r="C54" s="4">
        <v>2016196243</v>
      </c>
      <c r="D54" s="3">
        <v>2720</v>
      </c>
      <c r="E54" s="3"/>
    </row>
    <row r="55" spans="1:5" x14ac:dyDescent="0.3">
      <c r="A55" s="4">
        <v>10217271</v>
      </c>
      <c r="B55" s="1" t="s">
        <v>10</v>
      </c>
      <c r="C55" s="4">
        <v>2016196242</v>
      </c>
      <c r="D55" s="3">
        <v>1000</v>
      </c>
      <c r="E55" s="3"/>
    </row>
    <row r="56" spans="1:5" x14ac:dyDescent="0.3">
      <c r="A56" s="4">
        <v>10281207</v>
      </c>
      <c r="B56" s="1" t="s">
        <v>20</v>
      </c>
      <c r="C56" s="4">
        <v>2016196241</v>
      </c>
      <c r="D56" s="3">
        <v>2213</v>
      </c>
      <c r="E56" s="3"/>
    </row>
    <row r="57" spans="1:5" x14ac:dyDescent="0.3">
      <c r="A57" s="4">
        <v>10274804</v>
      </c>
      <c r="B57" s="1" t="s">
        <v>19</v>
      </c>
      <c r="C57" s="4">
        <v>2016196240</v>
      </c>
      <c r="D57" s="3">
        <v>12000</v>
      </c>
      <c r="E57" s="3"/>
    </row>
    <row r="58" spans="1:5" x14ac:dyDescent="0.3">
      <c r="A58" s="4">
        <v>10274758</v>
      </c>
      <c r="B58" s="1" t="s">
        <v>13</v>
      </c>
      <c r="C58" s="4">
        <v>2016196239</v>
      </c>
      <c r="D58" s="3">
        <v>1376</v>
      </c>
      <c r="E58" s="3"/>
    </row>
    <row r="59" spans="1:5" x14ac:dyDescent="0.3">
      <c r="A59" s="4">
        <v>10404478</v>
      </c>
      <c r="B59" s="1" t="s">
        <v>25</v>
      </c>
      <c r="C59" s="4">
        <v>2016196238</v>
      </c>
      <c r="D59" s="3">
        <v>1010</v>
      </c>
      <c r="E59" s="3"/>
    </row>
    <row r="60" spans="1:5" x14ac:dyDescent="0.3">
      <c r="A60" s="4">
        <v>10274806</v>
      </c>
      <c r="B60" s="1" t="s">
        <v>6</v>
      </c>
      <c r="C60" s="4">
        <v>2016192519</v>
      </c>
      <c r="D60" s="3">
        <v>240</v>
      </c>
      <c r="E60" s="3"/>
    </row>
    <row r="61" spans="1:5" x14ac:dyDescent="0.3">
      <c r="A61" s="4">
        <v>10274808</v>
      </c>
      <c r="B61" s="1" t="s">
        <v>8</v>
      </c>
      <c r="C61" s="4">
        <v>2016192518</v>
      </c>
      <c r="D61" s="3">
        <v>2577</v>
      </c>
      <c r="E61" s="3"/>
    </row>
    <row r="62" spans="1:5" x14ac:dyDescent="0.3">
      <c r="A62" s="4">
        <v>10267094</v>
      </c>
      <c r="B62" s="1" t="s">
        <v>4</v>
      </c>
      <c r="C62" s="4">
        <v>2016192513</v>
      </c>
      <c r="D62" s="3">
        <v>322</v>
      </c>
      <c r="E62" s="3"/>
    </row>
    <row r="63" spans="1:5" x14ac:dyDescent="0.3">
      <c r="A63" s="4">
        <v>10267091</v>
      </c>
      <c r="B63" s="1" t="s">
        <v>3</v>
      </c>
      <c r="C63" s="4">
        <v>2016192512</v>
      </c>
      <c r="D63" s="3">
        <v>1000</v>
      </c>
      <c r="E63" s="3"/>
    </row>
    <row r="64" spans="1:5" x14ac:dyDescent="0.3">
      <c r="A64" s="4">
        <v>10404348</v>
      </c>
      <c r="B64" s="1" t="s">
        <v>9</v>
      </c>
      <c r="C64" s="4">
        <v>2016187702</v>
      </c>
      <c r="D64" s="3">
        <v>683</v>
      </c>
      <c r="E64" s="3"/>
    </row>
    <row r="65" spans="1:5" x14ac:dyDescent="0.3">
      <c r="A65" s="4">
        <v>10267091</v>
      </c>
      <c r="B65" s="1" t="s">
        <v>3</v>
      </c>
      <c r="C65" s="4">
        <v>2016187696</v>
      </c>
      <c r="D65" s="3">
        <v>800</v>
      </c>
      <c r="E65" s="3"/>
    </row>
    <row r="66" spans="1:5" x14ac:dyDescent="0.3">
      <c r="A66" s="4">
        <v>10267088</v>
      </c>
      <c r="B66" s="1" t="s">
        <v>2</v>
      </c>
      <c r="C66" s="4">
        <v>2016187695</v>
      </c>
      <c r="D66" s="3">
        <v>1279</v>
      </c>
      <c r="E66" s="3"/>
    </row>
    <row r="67" spans="1:5" x14ac:dyDescent="0.3">
      <c r="A67" s="4">
        <v>10274805</v>
      </c>
      <c r="B67" s="1" t="s">
        <v>5</v>
      </c>
      <c r="C67" s="4">
        <v>2016187694</v>
      </c>
      <c r="D67" s="3">
        <v>1564</v>
      </c>
      <c r="E67" s="3"/>
    </row>
    <row r="68" spans="1:5" x14ac:dyDescent="0.3">
      <c r="A68" s="4">
        <v>10274808</v>
      </c>
      <c r="B68" s="1" t="s">
        <v>8</v>
      </c>
      <c r="C68" s="4">
        <v>2016187693</v>
      </c>
      <c r="D68" s="3">
        <v>-1</v>
      </c>
      <c r="E68" s="3"/>
    </row>
    <row r="69" spans="1:5" x14ac:dyDescent="0.3">
      <c r="A69" s="4">
        <v>10266426</v>
      </c>
      <c r="B69" s="1" t="s">
        <v>12</v>
      </c>
      <c r="C69" s="4">
        <v>2016182861</v>
      </c>
      <c r="D69" s="3">
        <v>5941</v>
      </c>
      <c r="E69" s="3"/>
    </row>
    <row r="70" spans="1:5" x14ac:dyDescent="0.3">
      <c r="A70" s="4">
        <v>10274797</v>
      </c>
      <c r="B70" s="1" t="s">
        <v>18</v>
      </c>
      <c r="C70" s="4">
        <v>2016182855</v>
      </c>
      <c r="D70" s="3">
        <v>216</v>
      </c>
      <c r="E70" s="3"/>
    </row>
    <row r="71" spans="1:5" x14ac:dyDescent="0.3">
      <c r="A71" s="4">
        <v>10274795</v>
      </c>
      <c r="B71" s="1" t="s">
        <v>17</v>
      </c>
      <c r="C71" s="4">
        <v>2016182852</v>
      </c>
      <c r="D71" s="3">
        <v>353</v>
      </c>
      <c r="E71" s="3"/>
    </row>
    <row r="72" spans="1:5" x14ac:dyDescent="0.3">
      <c r="A72" s="4">
        <v>10224729</v>
      </c>
      <c r="B72" s="1" t="s">
        <v>1</v>
      </c>
      <c r="C72" s="4">
        <v>2016182849</v>
      </c>
      <c r="D72" s="3">
        <v>204</v>
      </c>
      <c r="E72" s="3"/>
    </row>
    <row r="73" spans="1:5" x14ac:dyDescent="0.3">
      <c r="A73" s="4">
        <v>10224729</v>
      </c>
      <c r="B73" s="1" t="s">
        <v>1</v>
      </c>
      <c r="C73" s="4">
        <v>2016181510</v>
      </c>
      <c r="D73" s="3">
        <v>5000</v>
      </c>
      <c r="E73" s="3"/>
    </row>
    <row r="74" spans="1:5" x14ac:dyDescent="0.3">
      <c r="A74" s="4">
        <v>10274758</v>
      </c>
      <c r="B74" s="1" t="s">
        <v>13</v>
      </c>
      <c r="C74" s="4">
        <v>2016175152</v>
      </c>
      <c r="D74" s="3">
        <v>1152</v>
      </c>
      <c r="E74" s="3"/>
    </row>
    <row r="75" spans="1:5" x14ac:dyDescent="0.3">
      <c r="A75" s="4">
        <v>10217270</v>
      </c>
      <c r="B75" s="1" t="s">
        <v>0</v>
      </c>
      <c r="C75" s="4">
        <v>2016137968</v>
      </c>
      <c r="D75" s="3">
        <v>1000</v>
      </c>
      <c r="E75" s="3"/>
    </row>
    <row r="76" spans="1:5" x14ac:dyDescent="0.3">
      <c r="A76" s="4">
        <v>10274790</v>
      </c>
      <c r="B76" s="1" t="s">
        <v>15</v>
      </c>
      <c r="C76" s="4">
        <v>2016128035</v>
      </c>
      <c r="D76" s="3">
        <v>180</v>
      </c>
      <c r="E76" s="3"/>
    </row>
    <row r="77" spans="1:5" x14ac:dyDescent="0.3">
      <c r="A77" s="4">
        <v>10218273</v>
      </c>
      <c r="B77" s="1" t="s">
        <v>11</v>
      </c>
      <c r="C77" s="4">
        <v>2016127028</v>
      </c>
      <c r="D77" s="3">
        <v>2003</v>
      </c>
      <c r="E77" s="3"/>
    </row>
    <row r="78" spans="1:5" x14ac:dyDescent="0.3">
      <c r="A78" s="4">
        <v>10267091</v>
      </c>
      <c r="B78" s="1" t="s">
        <v>3</v>
      </c>
      <c r="C78" s="4">
        <v>2015076526</v>
      </c>
      <c r="D78" s="3">
        <v>99</v>
      </c>
      <c r="E78" s="3"/>
    </row>
    <row r="79" spans="1:5" x14ac:dyDescent="0.3">
      <c r="A79" s="4"/>
      <c r="C79" s="4"/>
      <c r="D79" s="7">
        <f>SUM(D2:D78)</f>
        <v>193635</v>
      </c>
      <c r="E79" s="3"/>
    </row>
    <row r="80" spans="1:5" x14ac:dyDescent="0.3">
      <c r="A80" s="4"/>
      <c r="C80" s="4"/>
      <c r="D80" s="5"/>
      <c r="E80" s="3"/>
    </row>
    <row r="81" spans="1:5" x14ac:dyDescent="0.3">
      <c r="A81" s="4"/>
      <c r="C81" s="4"/>
      <c r="D81" s="5"/>
      <c r="E81" s="3"/>
    </row>
    <row r="82" spans="1:5" x14ac:dyDescent="0.3">
      <c r="A82" s="4"/>
      <c r="C82" s="4"/>
      <c r="D82" s="5"/>
      <c r="E82" s="3"/>
    </row>
    <row r="83" spans="1:5" x14ac:dyDescent="0.3">
      <c r="A83" s="4"/>
      <c r="C83" s="4"/>
      <c r="D83" s="5"/>
      <c r="E83" s="3"/>
    </row>
    <row r="84" spans="1:5" x14ac:dyDescent="0.3">
      <c r="A84" s="4"/>
      <c r="C84" s="4"/>
      <c r="D84" s="5"/>
      <c r="E84" s="3"/>
    </row>
    <row r="85" spans="1:5" x14ac:dyDescent="0.3">
      <c r="A85" s="4"/>
      <c r="C85" s="4"/>
      <c r="D85" s="5"/>
      <c r="E85" s="3"/>
    </row>
    <row r="86" spans="1:5" x14ac:dyDescent="0.3">
      <c r="A86" s="4"/>
      <c r="C86" s="4"/>
      <c r="D86" s="5"/>
      <c r="E86" s="3"/>
    </row>
    <row r="87" spans="1:5" x14ac:dyDescent="0.3">
      <c r="A87" s="4"/>
      <c r="C87" s="4"/>
      <c r="D87" s="5"/>
      <c r="E87" s="3"/>
    </row>
    <row r="88" spans="1:5" x14ac:dyDescent="0.3">
      <c r="A88" s="4"/>
      <c r="C88" s="4"/>
      <c r="D88" s="5"/>
      <c r="E88" s="3"/>
    </row>
    <row r="89" spans="1:5" x14ac:dyDescent="0.3">
      <c r="A89" s="4"/>
      <c r="C89" s="4"/>
      <c r="D89" s="5"/>
      <c r="E89" s="3"/>
    </row>
    <row r="90" spans="1:5" x14ac:dyDescent="0.3">
      <c r="A90" s="4"/>
      <c r="C90" s="4"/>
      <c r="D90" s="5"/>
      <c r="E90" s="3"/>
    </row>
    <row r="91" spans="1:5" x14ac:dyDescent="0.3">
      <c r="A91" s="4"/>
      <c r="C91" s="4"/>
      <c r="D91" s="5"/>
      <c r="E91" s="3"/>
    </row>
    <row r="92" spans="1:5" x14ac:dyDescent="0.3">
      <c r="A92" s="4"/>
      <c r="C92" s="4"/>
      <c r="D92" s="5"/>
      <c r="E92" s="3"/>
    </row>
    <row r="93" spans="1:5" x14ac:dyDescent="0.3">
      <c r="A93" s="4"/>
      <c r="C93" s="4"/>
      <c r="D93" s="5"/>
      <c r="E93" s="3"/>
    </row>
    <row r="94" spans="1:5" x14ac:dyDescent="0.3">
      <c r="A94" s="4"/>
      <c r="C94" s="4"/>
      <c r="D94" s="5"/>
      <c r="E94" s="3"/>
    </row>
    <row r="95" spans="1:5" x14ac:dyDescent="0.3">
      <c r="A95" s="4"/>
      <c r="C95" s="4"/>
      <c r="D95" s="5"/>
      <c r="E95" s="3"/>
    </row>
    <row r="96" spans="1:5" x14ac:dyDescent="0.3">
      <c r="A96" s="4"/>
      <c r="C96" s="4"/>
      <c r="D96" s="5"/>
      <c r="E96" s="3"/>
    </row>
    <row r="97" spans="1:5" x14ac:dyDescent="0.3">
      <c r="A97" s="4"/>
      <c r="C97" s="4"/>
      <c r="D97" s="5"/>
      <c r="E97" s="3"/>
    </row>
    <row r="98" spans="1:5" x14ac:dyDescent="0.3">
      <c r="A98" s="4"/>
      <c r="C98" s="4"/>
      <c r="D98" s="5"/>
      <c r="E98" s="3"/>
    </row>
    <row r="99" spans="1:5" x14ac:dyDescent="0.3">
      <c r="A99" s="4"/>
      <c r="C99" s="4"/>
      <c r="D99" s="5"/>
      <c r="E99" s="3"/>
    </row>
    <row r="100" spans="1:5" x14ac:dyDescent="0.3">
      <c r="A100" s="4"/>
      <c r="C100" s="4"/>
      <c r="D100" s="5"/>
      <c r="E100" s="3"/>
    </row>
    <row r="101" spans="1:5" x14ac:dyDescent="0.3">
      <c r="A101" s="4"/>
      <c r="C101" s="4"/>
      <c r="D101" s="5"/>
      <c r="E101" s="3"/>
    </row>
    <row r="102" spans="1:5" x14ac:dyDescent="0.3">
      <c r="A102" s="4"/>
      <c r="C102" s="4"/>
      <c r="D102" s="5"/>
      <c r="E102" s="3"/>
    </row>
    <row r="103" spans="1:5" x14ac:dyDescent="0.3">
      <c r="A103" s="4"/>
      <c r="C103" s="4"/>
      <c r="D103" s="5"/>
      <c r="E103" s="3"/>
    </row>
    <row r="104" spans="1:5" x14ac:dyDescent="0.3">
      <c r="A104" s="4"/>
      <c r="C104" s="4"/>
      <c r="D104" s="5"/>
      <c r="E104" s="3"/>
    </row>
    <row r="105" spans="1:5" x14ac:dyDescent="0.3">
      <c r="A105" s="4"/>
      <c r="C105" s="4"/>
      <c r="D105" s="5"/>
      <c r="E105" s="3"/>
    </row>
    <row r="106" spans="1:5" x14ac:dyDescent="0.3">
      <c r="A106" s="4"/>
      <c r="C106" s="4"/>
      <c r="D106" s="5"/>
      <c r="E106" s="3"/>
    </row>
    <row r="107" spans="1:5" x14ac:dyDescent="0.3">
      <c r="A107" s="4"/>
      <c r="C107" s="4"/>
      <c r="D107" s="5"/>
      <c r="E107" s="3"/>
    </row>
    <row r="108" spans="1:5" x14ac:dyDescent="0.3">
      <c r="A108" s="4"/>
      <c r="C108" s="4"/>
      <c r="D108" s="5"/>
      <c r="E108" s="3"/>
    </row>
    <row r="109" spans="1:5" x14ac:dyDescent="0.3">
      <c r="A109" s="4"/>
      <c r="C109" s="4"/>
      <c r="D109" s="5"/>
      <c r="E109" s="3"/>
    </row>
    <row r="110" spans="1:5" x14ac:dyDescent="0.3">
      <c r="A110" s="4"/>
      <c r="C110" s="4"/>
      <c r="D110" s="5"/>
      <c r="E110" s="3"/>
    </row>
    <row r="111" spans="1:5" x14ac:dyDescent="0.3">
      <c r="A111" s="4"/>
      <c r="C111" s="4"/>
      <c r="D111" s="5"/>
      <c r="E111" s="3"/>
    </row>
    <row r="112" spans="1:5" x14ac:dyDescent="0.3">
      <c r="A112" s="4"/>
      <c r="C112" s="4"/>
      <c r="D112" s="5"/>
      <c r="E112" s="3"/>
    </row>
    <row r="113" spans="1:5" x14ac:dyDescent="0.3">
      <c r="A113" s="4"/>
      <c r="C113" s="4"/>
      <c r="D113" s="5"/>
      <c r="E113" s="3"/>
    </row>
    <row r="114" spans="1:5" x14ac:dyDescent="0.3">
      <c r="A114" s="4"/>
      <c r="C114" s="4"/>
      <c r="D114" s="5"/>
      <c r="E114" s="3"/>
    </row>
    <row r="115" spans="1:5" x14ac:dyDescent="0.3">
      <c r="A115" s="4"/>
      <c r="C115" s="4"/>
      <c r="D115" s="5"/>
      <c r="E115" s="3"/>
    </row>
    <row r="116" spans="1:5" x14ac:dyDescent="0.3">
      <c r="A116" s="4"/>
      <c r="C116" s="4"/>
      <c r="D116" s="5"/>
      <c r="E116" s="3"/>
    </row>
    <row r="117" spans="1:5" x14ac:dyDescent="0.3">
      <c r="A117" s="4"/>
      <c r="C117" s="4"/>
      <c r="D117" s="5"/>
      <c r="E117" s="3"/>
    </row>
    <row r="118" spans="1:5" x14ac:dyDescent="0.3">
      <c r="A118" s="4"/>
      <c r="C118" s="4"/>
      <c r="D118" s="5"/>
      <c r="E118" s="3"/>
    </row>
    <row r="119" spans="1:5" x14ac:dyDescent="0.3">
      <c r="A119" s="4"/>
      <c r="C119" s="4"/>
      <c r="D119" s="5"/>
      <c r="E119" s="3"/>
    </row>
    <row r="120" spans="1:5" x14ac:dyDescent="0.3">
      <c r="A120" s="4"/>
      <c r="C120" s="4"/>
      <c r="D120" s="5"/>
      <c r="E120" s="3"/>
    </row>
    <row r="121" spans="1:5" x14ac:dyDescent="0.3">
      <c r="A121" s="4"/>
      <c r="C121" s="4"/>
      <c r="D121" s="5"/>
      <c r="E121" s="3"/>
    </row>
    <row r="122" spans="1:5" x14ac:dyDescent="0.3">
      <c r="A122" s="4"/>
      <c r="C122" s="4"/>
      <c r="D122" s="5"/>
      <c r="E122" s="3"/>
    </row>
    <row r="123" spans="1:5" x14ac:dyDescent="0.3">
      <c r="A123" s="4"/>
      <c r="C123" s="4"/>
      <c r="D123" s="5"/>
      <c r="E123" s="3"/>
    </row>
    <row r="124" spans="1:5" x14ac:dyDescent="0.3">
      <c r="A124" s="4"/>
      <c r="C124" s="4"/>
      <c r="D124" s="5"/>
      <c r="E124" s="3"/>
    </row>
    <row r="125" spans="1:5" x14ac:dyDescent="0.3">
      <c r="A125" s="4"/>
      <c r="C125" s="4"/>
      <c r="D125" s="5"/>
      <c r="E125" s="3"/>
    </row>
    <row r="126" spans="1:5" x14ac:dyDescent="0.3">
      <c r="A126" s="4"/>
      <c r="C126" s="4"/>
      <c r="D126" s="5"/>
      <c r="E126" s="3"/>
    </row>
    <row r="127" spans="1:5" x14ac:dyDescent="0.3">
      <c r="A127" s="4"/>
      <c r="C127" s="4"/>
      <c r="D127" s="5"/>
      <c r="E127" s="3"/>
    </row>
    <row r="128" spans="1:5" x14ac:dyDescent="0.3">
      <c r="A128" s="4"/>
      <c r="C128" s="4"/>
      <c r="D128" s="5"/>
      <c r="E128" s="3"/>
    </row>
    <row r="129" spans="1:5" x14ac:dyDescent="0.3">
      <c r="A129" s="4"/>
      <c r="C129" s="4"/>
      <c r="D129" s="5"/>
      <c r="E129" s="3"/>
    </row>
    <row r="130" spans="1:5" x14ac:dyDescent="0.3">
      <c r="A130" s="4"/>
      <c r="C130" s="4"/>
      <c r="D130" s="5"/>
      <c r="E130" s="3"/>
    </row>
    <row r="131" spans="1:5" x14ac:dyDescent="0.3">
      <c r="A131" s="4"/>
      <c r="C131" s="4"/>
      <c r="D131" s="5"/>
      <c r="E131" s="3"/>
    </row>
    <row r="132" spans="1:5" x14ac:dyDescent="0.3">
      <c r="A132" s="4"/>
      <c r="C132" s="4"/>
      <c r="D132" s="5"/>
      <c r="E132" s="3"/>
    </row>
    <row r="133" spans="1:5" x14ac:dyDescent="0.3">
      <c r="A133" s="4"/>
      <c r="C133" s="4"/>
      <c r="D133" s="5"/>
      <c r="E133" s="3"/>
    </row>
    <row r="134" spans="1:5" x14ac:dyDescent="0.3">
      <c r="A134" s="4"/>
      <c r="C134" s="4"/>
      <c r="D134" s="5"/>
      <c r="E134" s="3"/>
    </row>
    <row r="135" spans="1:5" x14ac:dyDescent="0.3">
      <c r="A135" s="4"/>
      <c r="C135" s="4"/>
      <c r="D135" s="5"/>
      <c r="E135" s="3"/>
    </row>
    <row r="136" spans="1:5" x14ac:dyDescent="0.3">
      <c r="A136" s="4"/>
      <c r="C136" s="4"/>
      <c r="D136" s="5"/>
      <c r="E136" s="3"/>
    </row>
    <row r="137" spans="1:5" x14ac:dyDescent="0.3">
      <c r="A137" s="4"/>
      <c r="C137" s="4"/>
      <c r="D137" s="5"/>
      <c r="E137" s="3"/>
    </row>
    <row r="138" spans="1:5" x14ac:dyDescent="0.3">
      <c r="A138" s="4"/>
      <c r="C138" s="4"/>
      <c r="D138" s="5"/>
      <c r="E138" s="3"/>
    </row>
    <row r="139" spans="1:5" x14ac:dyDescent="0.3">
      <c r="A139" s="4"/>
      <c r="C139" s="4"/>
      <c r="D139" s="5"/>
      <c r="E139" s="3"/>
    </row>
    <row r="140" spans="1:5" x14ac:dyDescent="0.3">
      <c r="A140" s="4"/>
      <c r="C140" s="4"/>
      <c r="D140" s="5"/>
      <c r="E140" s="3"/>
    </row>
    <row r="141" spans="1:5" x14ac:dyDescent="0.3">
      <c r="A141" s="4"/>
      <c r="C141" s="4"/>
      <c r="D141" s="5"/>
      <c r="E141" s="3"/>
    </row>
    <row r="142" spans="1:5" x14ac:dyDescent="0.3">
      <c r="A142" s="4"/>
      <c r="C142" s="4"/>
      <c r="D142" s="5"/>
      <c r="E142" s="3"/>
    </row>
    <row r="143" spans="1:5" x14ac:dyDescent="0.3">
      <c r="A143" s="4"/>
      <c r="C143" s="4"/>
      <c r="D143" s="5"/>
      <c r="E143" s="3"/>
    </row>
    <row r="144" spans="1:5" x14ac:dyDescent="0.3">
      <c r="A144" s="4"/>
      <c r="C144" s="4"/>
      <c r="D144" s="5"/>
      <c r="E144" s="3"/>
    </row>
    <row r="145" spans="1:5" x14ac:dyDescent="0.3">
      <c r="A145" s="4"/>
      <c r="C145" s="4"/>
      <c r="D145" s="5"/>
      <c r="E145" s="3"/>
    </row>
    <row r="146" spans="1:5" x14ac:dyDescent="0.3">
      <c r="A146" s="4"/>
      <c r="C146" s="4"/>
      <c r="D146" s="5"/>
      <c r="E146" s="3"/>
    </row>
    <row r="147" spans="1:5" x14ac:dyDescent="0.3">
      <c r="A147" s="4"/>
      <c r="C147" s="4"/>
      <c r="D147" s="5"/>
      <c r="E147" s="3"/>
    </row>
    <row r="148" spans="1:5" x14ac:dyDescent="0.3">
      <c r="A148" s="4"/>
      <c r="C148" s="4"/>
      <c r="D148" s="5"/>
      <c r="E148" s="3"/>
    </row>
    <row r="149" spans="1:5" x14ac:dyDescent="0.3">
      <c r="A149" s="4"/>
      <c r="C149" s="4"/>
      <c r="D149" s="5"/>
      <c r="E149" s="3"/>
    </row>
    <row r="150" spans="1:5" x14ac:dyDescent="0.3">
      <c r="A150" s="4"/>
      <c r="C150" s="4"/>
      <c r="D150" s="5"/>
      <c r="E150" s="3"/>
    </row>
    <row r="151" spans="1:5" x14ac:dyDescent="0.3">
      <c r="A151" s="4"/>
      <c r="C151" s="4"/>
      <c r="D151" s="5"/>
      <c r="E151" s="3"/>
    </row>
    <row r="152" spans="1:5" x14ac:dyDescent="0.3">
      <c r="A152" s="4"/>
      <c r="C152" s="4"/>
      <c r="D152" s="5"/>
      <c r="E152" s="3"/>
    </row>
    <row r="153" spans="1:5" x14ac:dyDescent="0.3">
      <c r="A153" s="4"/>
      <c r="C153" s="4"/>
      <c r="D153" s="5"/>
      <c r="E153" s="3"/>
    </row>
    <row r="154" spans="1:5" x14ac:dyDescent="0.3">
      <c r="A154" s="4"/>
      <c r="C154" s="4"/>
      <c r="D154" s="5"/>
      <c r="E154" s="3"/>
    </row>
    <row r="155" spans="1:5" x14ac:dyDescent="0.3">
      <c r="A155" s="4"/>
      <c r="C155" s="4"/>
      <c r="D155" s="5"/>
      <c r="E155" s="3"/>
    </row>
    <row r="156" spans="1:5" x14ac:dyDescent="0.3">
      <c r="A156" s="4"/>
      <c r="C156" s="4"/>
      <c r="D156" s="5"/>
      <c r="E156" s="3"/>
    </row>
    <row r="157" spans="1:5" x14ac:dyDescent="0.3">
      <c r="A157" s="4"/>
      <c r="C157" s="4"/>
      <c r="D157" s="5"/>
      <c r="E157" s="3"/>
    </row>
    <row r="158" spans="1:5" x14ac:dyDescent="0.3">
      <c r="A158" s="4"/>
      <c r="C158" s="4"/>
      <c r="D158" s="5"/>
      <c r="E158" s="3"/>
    </row>
    <row r="159" spans="1:5" x14ac:dyDescent="0.3">
      <c r="A159" s="4"/>
      <c r="C159" s="4"/>
      <c r="D159" s="5"/>
      <c r="E159" s="3"/>
    </row>
    <row r="160" spans="1:5" x14ac:dyDescent="0.3">
      <c r="A160" s="4"/>
      <c r="C160" s="4"/>
      <c r="D160" s="5"/>
      <c r="E160" s="3"/>
    </row>
    <row r="161" spans="1:5" x14ac:dyDescent="0.3">
      <c r="A161" s="4"/>
      <c r="C161" s="4"/>
      <c r="D161" s="5"/>
      <c r="E161" s="3"/>
    </row>
    <row r="162" spans="1:5" x14ac:dyDescent="0.3">
      <c r="A162" s="4"/>
      <c r="C162" s="4"/>
      <c r="D162" s="5"/>
      <c r="E162" s="3"/>
    </row>
    <row r="163" spans="1:5" x14ac:dyDescent="0.3">
      <c r="A163" s="4"/>
      <c r="C163" s="4"/>
      <c r="D163" s="5"/>
      <c r="E163" s="3"/>
    </row>
    <row r="164" spans="1:5" x14ac:dyDescent="0.3">
      <c r="A164" s="4"/>
      <c r="C164" s="4"/>
      <c r="D164" s="5"/>
      <c r="E164" s="3"/>
    </row>
    <row r="165" spans="1:5" x14ac:dyDescent="0.3">
      <c r="A165" s="4"/>
      <c r="C165" s="4"/>
      <c r="D165" s="5"/>
      <c r="E165" s="3"/>
    </row>
    <row r="166" spans="1:5" x14ac:dyDescent="0.3">
      <c r="A166" s="4"/>
      <c r="C166" s="4"/>
      <c r="D166" s="5"/>
      <c r="E166" s="3"/>
    </row>
    <row r="167" spans="1:5" x14ac:dyDescent="0.3">
      <c r="A167" s="4"/>
      <c r="C167" s="4"/>
      <c r="D167" s="5"/>
      <c r="E167" s="3"/>
    </row>
    <row r="168" spans="1:5" x14ac:dyDescent="0.3">
      <c r="A168" s="4"/>
      <c r="C168" s="4"/>
      <c r="D168" s="5"/>
      <c r="E168" s="3"/>
    </row>
    <row r="169" spans="1:5" x14ac:dyDescent="0.3">
      <c r="A169" s="4"/>
      <c r="C169" s="4"/>
      <c r="D169" s="5"/>
      <c r="E169" s="3"/>
    </row>
    <row r="170" spans="1:5" x14ac:dyDescent="0.3">
      <c r="A170" s="4"/>
      <c r="C170" s="4"/>
      <c r="D170" s="5"/>
      <c r="E170" s="3"/>
    </row>
    <row r="171" spans="1:5" x14ac:dyDescent="0.3">
      <c r="A171" s="4"/>
      <c r="C171" s="4"/>
      <c r="D171" s="5"/>
      <c r="E171" s="3"/>
    </row>
    <row r="172" spans="1:5" x14ac:dyDescent="0.3">
      <c r="A172" s="4"/>
      <c r="C172" s="4"/>
      <c r="D172" s="5"/>
      <c r="E172" s="3"/>
    </row>
    <row r="173" spans="1:5" x14ac:dyDescent="0.3">
      <c r="A173" s="4"/>
      <c r="C173" s="4"/>
      <c r="D173" s="5"/>
      <c r="E173" s="3"/>
    </row>
    <row r="174" spans="1:5" x14ac:dyDescent="0.3">
      <c r="A174" s="4"/>
      <c r="C174" s="4"/>
      <c r="D174" s="5"/>
      <c r="E174" s="3"/>
    </row>
    <row r="175" spans="1:5" x14ac:dyDescent="0.3">
      <c r="A175" s="4"/>
      <c r="C175" s="4"/>
      <c r="D175" s="5"/>
      <c r="E175" s="3"/>
    </row>
    <row r="176" spans="1:5" x14ac:dyDescent="0.3">
      <c r="A176" s="4"/>
      <c r="C176" s="4"/>
      <c r="D176" s="5"/>
      <c r="E176" s="3"/>
    </row>
    <row r="177" spans="1:5" x14ac:dyDescent="0.3">
      <c r="A177" s="4"/>
      <c r="C177" s="4"/>
      <c r="D177" s="5"/>
      <c r="E177" s="3"/>
    </row>
    <row r="178" spans="1:5" x14ac:dyDescent="0.3">
      <c r="A178" s="4"/>
      <c r="C178" s="4"/>
      <c r="D178" s="5"/>
      <c r="E178" s="3"/>
    </row>
    <row r="179" spans="1:5" x14ac:dyDescent="0.3">
      <c r="A179" s="4"/>
      <c r="C179" s="4"/>
      <c r="D179" s="5"/>
      <c r="E179" s="3"/>
    </row>
    <row r="180" spans="1:5" x14ac:dyDescent="0.3">
      <c r="A180" s="4"/>
      <c r="C180" s="4"/>
      <c r="D180" s="5"/>
      <c r="E180" s="3"/>
    </row>
    <row r="181" spans="1:5" x14ac:dyDescent="0.3">
      <c r="A181" s="4"/>
      <c r="C181" s="4"/>
      <c r="D181" s="5"/>
      <c r="E181" s="3"/>
    </row>
    <row r="182" spans="1:5" x14ac:dyDescent="0.3">
      <c r="A182" s="4"/>
      <c r="C182" s="4"/>
      <c r="D182" s="5"/>
      <c r="E182" s="3"/>
    </row>
    <row r="183" spans="1:5" x14ac:dyDescent="0.3">
      <c r="A183" s="4"/>
      <c r="C183" s="4"/>
      <c r="D183" s="5"/>
      <c r="E183" s="3"/>
    </row>
    <row r="184" spans="1:5" x14ac:dyDescent="0.3">
      <c r="A184" s="4"/>
      <c r="C184" s="4"/>
      <c r="D184" s="5"/>
      <c r="E184" s="3"/>
    </row>
    <row r="185" spans="1:5" x14ac:dyDescent="0.3">
      <c r="A185" s="4"/>
      <c r="C185" s="4"/>
      <c r="D185" s="5"/>
      <c r="E185" s="3"/>
    </row>
    <row r="186" spans="1:5" x14ac:dyDescent="0.3">
      <c r="A186" s="4"/>
      <c r="C186" s="4"/>
      <c r="D186" s="5"/>
      <c r="E186" s="3"/>
    </row>
    <row r="187" spans="1:5" x14ac:dyDescent="0.3">
      <c r="A187" s="4"/>
      <c r="C187" s="4"/>
      <c r="D187" s="5"/>
      <c r="E187" s="3"/>
    </row>
    <row r="188" spans="1:5" x14ac:dyDescent="0.3">
      <c r="A188" s="4"/>
      <c r="C188" s="4"/>
      <c r="D188" s="5"/>
      <c r="E188" s="3"/>
    </row>
    <row r="189" spans="1:5" x14ac:dyDescent="0.3">
      <c r="A189" s="4"/>
      <c r="C189" s="4"/>
      <c r="D189" s="5"/>
      <c r="E189" s="3"/>
    </row>
    <row r="190" spans="1:5" x14ac:dyDescent="0.3">
      <c r="A190" s="4"/>
      <c r="C190" s="4"/>
      <c r="D190" s="5"/>
      <c r="E190" s="3"/>
    </row>
    <row r="191" spans="1:5" x14ac:dyDescent="0.3">
      <c r="A191" s="4"/>
      <c r="C191" s="4"/>
      <c r="D191" s="5"/>
      <c r="E191" s="3"/>
    </row>
    <row r="192" spans="1:5" x14ac:dyDescent="0.3">
      <c r="A192" s="4"/>
      <c r="C192" s="4"/>
      <c r="D192" s="5"/>
      <c r="E192" s="3"/>
    </row>
    <row r="193" spans="1:5" x14ac:dyDescent="0.3">
      <c r="A193" s="4"/>
      <c r="C193" s="4"/>
      <c r="D193" s="5"/>
      <c r="E193" s="3"/>
    </row>
    <row r="194" spans="1:5" x14ac:dyDescent="0.3">
      <c r="A194" s="4"/>
      <c r="C194" s="4"/>
      <c r="D194" s="5"/>
      <c r="E194" s="3"/>
    </row>
    <row r="195" spans="1:5" x14ac:dyDescent="0.3">
      <c r="A195" s="4"/>
      <c r="C195" s="4"/>
      <c r="D195" s="5"/>
      <c r="E195" s="3"/>
    </row>
    <row r="196" spans="1:5" x14ac:dyDescent="0.3">
      <c r="A196" s="4"/>
      <c r="C196" s="4"/>
      <c r="D196" s="5"/>
      <c r="E196" s="3"/>
    </row>
    <row r="197" spans="1:5" x14ac:dyDescent="0.3">
      <c r="A197" s="4"/>
      <c r="C197" s="4"/>
      <c r="D197" s="5"/>
      <c r="E197" s="3"/>
    </row>
    <row r="198" spans="1:5" x14ac:dyDescent="0.3">
      <c r="A198" s="4"/>
      <c r="C198" s="4"/>
      <c r="D198" s="5"/>
      <c r="E198" s="3"/>
    </row>
    <row r="199" spans="1:5" x14ac:dyDescent="0.3">
      <c r="A199" s="4"/>
      <c r="C199" s="4"/>
      <c r="D199" s="5"/>
      <c r="E199" s="3"/>
    </row>
    <row r="200" spans="1:5" x14ac:dyDescent="0.3">
      <c r="A200" s="4"/>
      <c r="C200" s="4"/>
      <c r="D200" s="5"/>
      <c r="E200" s="3"/>
    </row>
    <row r="201" spans="1:5" x14ac:dyDescent="0.3">
      <c r="A201" s="4"/>
      <c r="C201" s="4"/>
      <c r="D201" s="5"/>
      <c r="E201" s="3"/>
    </row>
    <row r="202" spans="1:5" x14ac:dyDescent="0.3">
      <c r="A202" s="4"/>
      <c r="C202" s="4"/>
      <c r="D202" s="5"/>
      <c r="E202" s="3"/>
    </row>
    <row r="203" spans="1:5" x14ac:dyDescent="0.3">
      <c r="A203" s="4"/>
      <c r="C203" s="4"/>
      <c r="D203" s="5"/>
      <c r="E203" s="3"/>
    </row>
    <row r="204" spans="1:5" x14ac:dyDescent="0.3">
      <c r="A204" s="4"/>
      <c r="C204" s="4"/>
      <c r="D204" s="5"/>
      <c r="E204" s="3"/>
    </row>
    <row r="205" spans="1:5" x14ac:dyDescent="0.3">
      <c r="A205" s="4"/>
      <c r="C205" s="4"/>
      <c r="D205" s="5"/>
      <c r="E205" s="3"/>
    </row>
    <row r="206" spans="1:5" x14ac:dyDescent="0.3">
      <c r="A206" s="4"/>
      <c r="C206" s="4"/>
      <c r="D206" s="5"/>
      <c r="E206" s="3"/>
    </row>
    <row r="207" spans="1:5" x14ac:dyDescent="0.3">
      <c r="A207" s="4"/>
      <c r="C207" s="4"/>
      <c r="D207" s="5"/>
      <c r="E207" s="3"/>
    </row>
    <row r="208" spans="1:5" x14ac:dyDescent="0.3">
      <c r="A208" s="4"/>
      <c r="C208" s="4"/>
      <c r="D208" s="5"/>
      <c r="E208" s="3"/>
    </row>
    <row r="209" spans="1:5" x14ac:dyDescent="0.3">
      <c r="A209" s="4"/>
      <c r="C209" s="4"/>
      <c r="D209" s="5"/>
      <c r="E209" s="3"/>
    </row>
    <row r="210" spans="1:5" x14ac:dyDescent="0.3">
      <c r="A210" s="4"/>
      <c r="C210" s="4"/>
      <c r="D210" s="5"/>
      <c r="E210" s="3"/>
    </row>
    <row r="211" spans="1:5" x14ac:dyDescent="0.3">
      <c r="A211" s="4"/>
      <c r="C211" s="4"/>
      <c r="D211" s="5"/>
      <c r="E211" s="3"/>
    </row>
    <row r="212" spans="1:5" x14ac:dyDescent="0.3">
      <c r="A212" s="4"/>
      <c r="C212" s="4"/>
      <c r="D212" s="5"/>
      <c r="E212" s="3"/>
    </row>
    <row r="213" spans="1:5" x14ac:dyDescent="0.3">
      <c r="A213" s="4"/>
      <c r="C213" s="4"/>
      <c r="D213" s="5"/>
      <c r="E213" s="3"/>
    </row>
    <row r="214" spans="1:5" x14ac:dyDescent="0.3">
      <c r="A214" s="4"/>
      <c r="C214" s="4"/>
      <c r="D214" s="5"/>
      <c r="E214" s="3"/>
    </row>
    <row r="215" spans="1:5" x14ac:dyDescent="0.3">
      <c r="A215" s="4"/>
      <c r="C215" s="4"/>
      <c r="D215" s="5"/>
      <c r="E215" s="3"/>
    </row>
    <row r="216" spans="1:5" x14ac:dyDescent="0.3">
      <c r="A216" s="4"/>
      <c r="C216" s="4"/>
      <c r="D216" s="5"/>
      <c r="E216" s="3"/>
    </row>
    <row r="217" spans="1:5" x14ac:dyDescent="0.3">
      <c r="A217" s="4"/>
      <c r="C217" s="4"/>
      <c r="D217" s="5"/>
      <c r="E217" s="3"/>
    </row>
  </sheetData>
  <autoFilter ref="A1:D1" xr:uid="{800E27A6-FFA4-48C5-B428-5F284A05B23B}">
    <sortState xmlns:xlrd2="http://schemas.microsoft.com/office/spreadsheetml/2017/richdata2" ref="A2:D78">
      <sortCondition descending="1" ref="C1"/>
    </sortState>
  </autoFilter>
  <sortState xmlns:xlrd2="http://schemas.microsoft.com/office/spreadsheetml/2017/richdata2" ref="A2:F218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36E9-C68E-405B-B22B-23361938F4D2}">
  <dimension ref="A1:D76"/>
  <sheetViews>
    <sheetView zoomScaleNormal="100" workbookViewId="0">
      <pane ySplit="1" topLeftCell="A56" activePane="bottomLeft" state="frozen"/>
      <selection activeCell="E24" sqref="E24"/>
      <selection pane="bottomLeft" activeCell="G52" sqref="G52"/>
    </sheetView>
  </sheetViews>
  <sheetFormatPr defaultColWidth="8.77734375" defaultRowHeight="12" x14ac:dyDescent="0.3"/>
  <cols>
    <col min="1" max="1" width="8.77734375" style="1"/>
    <col min="2" max="2" width="30.77734375" style="1" customWidth="1"/>
    <col min="3" max="3" width="11.6640625" style="1" customWidth="1"/>
    <col min="4" max="4" width="12.88671875" style="3" customWidth="1"/>
    <col min="5" max="5" width="8.77734375" style="1"/>
    <col min="6" max="6" width="11.88671875" style="1" customWidth="1"/>
    <col min="7" max="8" width="8.77734375" style="1"/>
    <col min="9" max="9" width="12.5546875" style="1" customWidth="1"/>
    <col min="10" max="16384" width="8.77734375" style="1"/>
  </cols>
  <sheetData>
    <row r="1" spans="1:4" s="2" customFormat="1" ht="10.199999999999999" x14ac:dyDescent="0.3">
      <c r="A1" s="2" t="s">
        <v>26</v>
      </c>
      <c r="B1" s="2" t="s">
        <v>27</v>
      </c>
      <c r="C1" s="2" t="s">
        <v>28</v>
      </c>
      <c r="D1" s="6" t="s">
        <v>29</v>
      </c>
    </row>
    <row r="2" spans="1:4" x14ac:dyDescent="0.3">
      <c r="A2" s="1">
        <v>10274758</v>
      </c>
      <c r="B2" s="1" t="s">
        <v>13</v>
      </c>
      <c r="C2" s="1">
        <v>2016233731</v>
      </c>
      <c r="D2" s="3">
        <v>4224</v>
      </c>
    </row>
    <row r="3" spans="1:4" x14ac:dyDescent="0.3">
      <c r="A3" s="1">
        <v>10267094</v>
      </c>
      <c r="B3" s="1" t="s">
        <v>4</v>
      </c>
      <c r="C3" s="1">
        <v>2016233332</v>
      </c>
      <c r="D3" s="3">
        <v>182</v>
      </c>
    </row>
    <row r="4" spans="1:4" x14ac:dyDescent="0.3">
      <c r="A4" s="1">
        <v>10274807</v>
      </c>
      <c r="B4" s="1" t="s">
        <v>7</v>
      </c>
      <c r="C4" s="1">
        <v>2016233313</v>
      </c>
      <c r="D4" s="3">
        <v>500</v>
      </c>
    </row>
    <row r="5" spans="1:4" x14ac:dyDescent="0.3">
      <c r="A5" s="1">
        <v>10217270</v>
      </c>
      <c r="B5" s="1" t="s">
        <v>0</v>
      </c>
      <c r="C5" s="1">
        <v>2016223490</v>
      </c>
      <c r="D5" s="3">
        <v>4500</v>
      </c>
    </row>
    <row r="6" spans="1:4" x14ac:dyDescent="0.3">
      <c r="A6" s="1">
        <v>10274806</v>
      </c>
      <c r="B6" s="1" t="s">
        <v>6</v>
      </c>
      <c r="C6" s="1">
        <v>2016223489</v>
      </c>
      <c r="D6" s="3">
        <v>568</v>
      </c>
    </row>
    <row r="7" spans="1:4" x14ac:dyDescent="0.3">
      <c r="A7" s="1">
        <v>10274808</v>
      </c>
      <c r="B7" s="1" t="s">
        <v>8</v>
      </c>
      <c r="C7" s="1">
        <v>2016223488</v>
      </c>
      <c r="D7" s="3">
        <v>2048</v>
      </c>
    </row>
    <row r="8" spans="1:4" x14ac:dyDescent="0.3">
      <c r="A8" s="1">
        <v>10274758</v>
      </c>
      <c r="B8" s="1" t="s">
        <v>13</v>
      </c>
      <c r="C8" s="1">
        <v>2016223487</v>
      </c>
      <c r="D8" s="3">
        <v>2305</v>
      </c>
    </row>
    <row r="9" spans="1:4" x14ac:dyDescent="0.3">
      <c r="A9" s="1">
        <v>10274795</v>
      </c>
      <c r="B9" s="1" t="s">
        <v>17</v>
      </c>
      <c r="C9" s="1">
        <v>2016223486</v>
      </c>
      <c r="D9" s="3">
        <v>285</v>
      </c>
    </row>
    <row r="10" spans="1:4" x14ac:dyDescent="0.3">
      <c r="A10" s="1">
        <v>10218273</v>
      </c>
      <c r="B10" s="1" t="s">
        <v>11</v>
      </c>
      <c r="C10" s="1">
        <v>2016223485</v>
      </c>
      <c r="D10" s="3">
        <v>2000</v>
      </c>
    </row>
    <row r="11" spans="1:4" x14ac:dyDescent="0.3">
      <c r="A11" s="1">
        <v>10403932</v>
      </c>
      <c r="B11" s="1" t="s">
        <v>24</v>
      </c>
      <c r="C11" s="1">
        <v>2016223484</v>
      </c>
      <c r="D11" s="3">
        <v>800</v>
      </c>
    </row>
    <row r="12" spans="1:4" x14ac:dyDescent="0.3">
      <c r="A12" s="1">
        <v>10281207</v>
      </c>
      <c r="B12" s="1" t="s">
        <v>20</v>
      </c>
      <c r="C12" s="1">
        <v>2016223483</v>
      </c>
      <c r="D12" s="3">
        <v>1715</v>
      </c>
    </row>
    <row r="13" spans="1:4" x14ac:dyDescent="0.3">
      <c r="A13" s="1">
        <v>10274790</v>
      </c>
      <c r="B13" s="1" t="s">
        <v>15</v>
      </c>
      <c r="C13" s="1">
        <v>2016223482</v>
      </c>
      <c r="D13" s="3">
        <v>360</v>
      </c>
    </row>
    <row r="14" spans="1:4" x14ac:dyDescent="0.3">
      <c r="A14" s="1">
        <v>10274792</v>
      </c>
      <c r="B14" s="1" t="s">
        <v>16</v>
      </c>
      <c r="C14" s="1">
        <v>2016223478</v>
      </c>
      <c r="D14" s="3">
        <v>100</v>
      </c>
    </row>
    <row r="15" spans="1:4" x14ac:dyDescent="0.3">
      <c r="A15" s="1">
        <v>10217271</v>
      </c>
      <c r="B15" s="1" t="s">
        <v>10</v>
      </c>
      <c r="C15" s="1">
        <v>2016221136</v>
      </c>
      <c r="D15" s="3">
        <v>795</v>
      </c>
    </row>
    <row r="16" spans="1:4" x14ac:dyDescent="0.3">
      <c r="A16" s="1">
        <v>10274759</v>
      </c>
      <c r="B16" s="1" t="s">
        <v>14</v>
      </c>
      <c r="C16" s="1">
        <v>2016220080</v>
      </c>
      <c r="D16" s="3">
        <v>54</v>
      </c>
    </row>
    <row r="17" spans="1:4" x14ac:dyDescent="0.3">
      <c r="A17" s="1">
        <v>10267091</v>
      </c>
      <c r="B17" s="1" t="s">
        <v>3</v>
      </c>
      <c r="C17" s="1">
        <v>2016219811</v>
      </c>
      <c r="D17" s="3">
        <v>1405</v>
      </c>
    </row>
    <row r="18" spans="1:4" x14ac:dyDescent="0.3">
      <c r="A18" s="1">
        <v>10267088</v>
      </c>
      <c r="B18" s="1" t="s">
        <v>2</v>
      </c>
      <c r="C18" s="1">
        <v>2016219810</v>
      </c>
      <c r="D18" s="3">
        <v>512</v>
      </c>
    </row>
    <row r="19" spans="1:4" x14ac:dyDescent="0.3">
      <c r="A19" s="1">
        <v>10267088</v>
      </c>
      <c r="B19" s="1" t="s">
        <v>2</v>
      </c>
      <c r="C19" s="1">
        <v>2016219810</v>
      </c>
      <c r="D19" s="3">
        <v>512</v>
      </c>
    </row>
    <row r="20" spans="1:4" x14ac:dyDescent="0.3">
      <c r="A20" s="1">
        <v>10224729</v>
      </c>
      <c r="B20" s="1" t="s">
        <v>1</v>
      </c>
      <c r="C20" s="1">
        <v>2016212163</v>
      </c>
      <c r="D20" s="3">
        <v>11082</v>
      </c>
    </row>
    <row r="21" spans="1:4" x14ac:dyDescent="0.3">
      <c r="A21" s="1">
        <v>10274804</v>
      </c>
      <c r="B21" s="1" t="s">
        <v>19</v>
      </c>
      <c r="C21" s="1">
        <v>2016212162</v>
      </c>
      <c r="D21" s="3">
        <v>4867</v>
      </c>
    </row>
    <row r="22" spans="1:4" x14ac:dyDescent="0.3">
      <c r="A22" s="1">
        <v>10284660</v>
      </c>
      <c r="B22" s="1" t="s">
        <v>21</v>
      </c>
      <c r="C22" s="1">
        <v>2016212157</v>
      </c>
      <c r="D22" s="3">
        <v>20240</v>
      </c>
    </row>
    <row r="23" spans="1:4" x14ac:dyDescent="0.3">
      <c r="A23" s="1">
        <v>10284662</v>
      </c>
      <c r="B23" s="1" t="s">
        <v>22</v>
      </c>
      <c r="C23" s="1">
        <v>2016212156</v>
      </c>
      <c r="D23" s="3">
        <v>1000</v>
      </c>
    </row>
    <row r="24" spans="1:4" x14ac:dyDescent="0.3">
      <c r="A24" s="1">
        <v>10217271</v>
      </c>
      <c r="B24" s="1" t="s">
        <v>10</v>
      </c>
      <c r="C24" s="1">
        <v>2016212155</v>
      </c>
      <c r="D24" s="3">
        <v>705</v>
      </c>
    </row>
    <row r="25" spans="1:4" x14ac:dyDescent="0.3">
      <c r="A25" s="1">
        <v>10266426</v>
      </c>
      <c r="B25" s="1" t="s">
        <v>12</v>
      </c>
      <c r="C25" s="1">
        <v>2016212154</v>
      </c>
      <c r="D25" s="3">
        <v>1000</v>
      </c>
    </row>
    <row r="26" spans="1:4" x14ac:dyDescent="0.3">
      <c r="A26" s="1">
        <v>10274758</v>
      </c>
      <c r="B26" s="1" t="s">
        <v>13</v>
      </c>
      <c r="C26" s="1">
        <v>2016212153</v>
      </c>
      <c r="D26" s="3">
        <v>3072</v>
      </c>
    </row>
    <row r="27" spans="1:4" x14ac:dyDescent="0.3">
      <c r="A27" s="1">
        <v>10404478</v>
      </c>
      <c r="B27" s="1" t="s">
        <v>25</v>
      </c>
      <c r="C27" s="1">
        <v>2016212152</v>
      </c>
      <c r="D27" s="3">
        <v>1017</v>
      </c>
    </row>
    <row r="28" spans="1:4" x14ac:dyDescent="0.3">
      <c r="A28" s="1">
        <v>10267091</v>
      </c>
      <c r="B28" s="1" t="s">
        <v>3</v>
      </c>
      <c r="C28" s="1">
        <v>2016205837</v>
      </c>
      <c r="D28" s="3">
        <v>1150</v>
      </c>
    </row>
    <row r="29" spans="1:4" x14ac:dyDescent="0.3">
      <c r="A29" s="1">
        <v>10274808</v>
      </c>
      <c r="B29" s="1" t="s">
        <v>8</v>
      </c>
      <c r="C29" s="1">
        <v>2016205836</v>
      </c>
      <c r="D29" s="3">
        <v>608</v>
      </c>
    </row>
    <row r="30" spans="1:4" x14ac:dyDescent="0.3">
      <c r="A30" s="1">
        <v>10267088</v>
      </c>
      <c r="B30" s="1" t="s">
        <v>2</v>
      </c>
      <c r="C30" s="1">
        <v>2016205835</v>
      </c>
      <c r="D30" s="3">
        <v>1144</v>
      </c>
    </row>
    <row r="31" spans="1:4" x14ac:dyDescent="0.3">
      <c r="A31" s="1">
        <v>10274806</v>
      </c>
      <c r="B31" s="1" t="s">
        <v>6</v>
      </c>
      <c r="C31" s="1">
        <v>2016205834</v>
      </c>
      <c r="D31" s="3">
        <v>1344</v>
      </c>
    </row>
    <row r="32" spans="1:4" x14ac:dyDescent="0.3">
      <c r="A32" s="1">
        <v>10274805</v>
      </c>
      <c r="B32" s="1" t="s">
        <v>5</v>
      </c>
      <c r="C32" s="1">
        <v>2016205833</v>
      </c>
      <c r="D32" s="3">
        <v>2793</v>
      </c>
    </row>
    <row r="33" spans="1:4" x14ac:dyDescent="0.3">
      <c r="A33" s="1">
        <v>10274807</v>
      </c>
      <c r="B33" s="1" t="s">
        <v>7</v>
      </c>
      <c r="C33" s="1">
        <v>2016205829</v>
      </c>
      <c r="D33" s="3">
        <v>225</v>
      </c>
    </row>
    <row r="34" spans="1:4" x14ac:dyDescent="0.3">
      <c r="A34" s="1">
        <v>10274795</v>
      </c>
      <c r="B34" s="1" t="s">
        <v>17</v>
      </c>
      <c r="C34" s="1">
        <v>2016205678</v>
      </c>
      <c r="D34" s="3">
        <v>642</v>
      </c>
    </row>
    <row r="35" spans="1:4" x14ac:dyDescent="0.3">
      <c r="A35" s="1">
        <v>10274805</v>
      </c>
      <c r="B35" s="1" t="s">
        <v>5</v>
      </c>
      <c r="C35" s="1">
        <v>2016205299</v>
      </c>
      <c r="D35" s="3">
        <v>496</v>
      </c>
    </row>
    <row r="36" spans="1:4" x14ac:dyDescent="0.3">
      <c r="A36" s="1">
        <v>10274806</v>
      </c>
      <c r="B36" s="1" t="s">
        <v>6</v>
      </c>
      <c r="C36" s="1">
        <v>2016205297</v>
      </c>
      <c r="D36" s="3">
        <v>192</v>
      </c>
    </row>
    <row r="37" spans="1:4" x14ac:dyDescent="0.3">
      <c r="A37" s="1">
        <v>10267088</v>
      </c>
      <c r="B37" s="1" t="s">
        <v>2</v>
      </c>
      <c r="C37" s="1">
        <v>2016205289</v>
      </c>
      <c r="D37" s="3">
        <v>1088</v>
      </c>
    </row>
    <row r="38" spans="1:4" x14ac:dyDescent="0.3">
      <c r="A38" s="1">
        <v>10267091</v>
      </c>
      <c r="B38" s="1" t="s">
        <v>3</v>
      </c>
      <c r="C38" s="1">
        <v>2016205287</v>
      </c>
      <c r="D38" s="3">
        <v>1472</v>
      </c>
    </row>
    <row r="39" spans="1:4" x14ac:dyDescent="0.3">
      <c r="A39" s="1">
        <v>10404348</v>
      </c>
      <c r="B39" s="1" t="s">
        <v>9</v>
      </c>
      <c r="C39" s="1">
        <v>2016205286</v>
      </c>
      <c r="D39" s="3">
        <v>768</v>
      </c>
    </row>
    <row r="40" spans="1:4" x14ac:dyDescent="0.3">
      <c r="A40" s="1">
        <v>10404478</v>
      </c>
      <c r="B40" s="1" t="s">
        <v>25</v>
      </c>
      <c r="C40" s="1">
        <v>2016200877</v>
      </c>
      <c r="D40" s="3">
        <v>1006</v>
      </c>
    </row>
    <row r="41" spans="1:4" x14ac:dyDescent="0.3">
      <c r="A41" s="1">
        <v>10218273</v>
      </c>
      <c r="B41" s="1" t="s">
        <v>11</v>
      </c>
      <c r="C41" s="1">
        <v>2016200875</v>
      </c>
      <c r="D41" s="3">
        <v>4747</v>
      </c>
    </row>
    <row r="42" spans="1:4" x14ac:dyDescent="0.3">
      <c r="A42" s="1">
        <v>10403932</v>
      </c>
      <c r="B42" s="1" t="s">
        <v>24</v>
      </c>
      <c r="C42" s="1">
        <v>2016200874</v>
      </c>
      <c r="D42" s="3">
        <v>1500</v>
      </c>
    </row>
    <row r="43" spans="1:4" x14ac:dyDescent="0.3">
      <c r="A43" s="1">
        <v>10402529</v>
      </c>
      <c r="B43" s="1" t="s">
        <v>23</v>
      </c>
      <c r="C43" s="1">
        <v>2016200873</v>
      </c>
      <c r="D43" s="3">
        <v>1300</v>
      </c>
    </row>
    <row r="44" spans="1:4" x14ac:dyDescent="0.3">
      <c r="A44" s="1">
        <v>10217271</v>
      </c>
      <c r="B44" s="1" t="s">
        <v>10</v>
      </c>
      <c r="C44" s="1">
        <v>2016200871</v>
      </c>
      <c r="D44" s="3">
        <v>1001</v>
      </c>
    </row>
    <row r="45" spans="1:4" x14ac:dyDescent="0.3">
      <c r="A45" s="1">
        <v>10274804</v>
      </c>
      <c r="B45" s="1" t="s">
        <v>19</v>
      </c>
      <c r="C45" s="1">
        <v>2016200870</v>
      </c>
      <c r="D45" s="3">
        <v>8633</v>
      </c>
    </row>
    <row r="46" spans="1:4" x14ac:dyDescent="0.3">
      <c r="A46" s="1">
        <v>10224729</v>
      </c>
      <c r="B46" s="1" t="s">
        <v>1</v>
      </c>
      <c r="C46" s="1">
        <v>2016200869</v>
      </c>
      <c r="D46" s="3">
        <v>17193</v>
      </c>
    </row>
    <row r="47" spans="1:4" x14ac:dyDescent="0.3">
      <c r="A47" s="1">
        <v>10274792</v>
      </c>
      <c r="B47" s="1" t="s">
        <v>16</v>
      </c>
      <c r="C47" s="1">
        <v>2016200868</v>
      </c>
      <c r="D47" s="3">
        <v>273</v>
      </c>
    </row>
    <row r="48" spans="1:4" x14ac:dyDescent="0.3">
      <c r="A48" s="1">
        <v>10274758</v>
      </c>
      <c r="B48" s="1" t="s">
        <v>13</v>
      </c>
      <c r="C48" s="1">
        <v>2016200867</v>
      </c>
      <c r="D48" s="3">
        <v>11136</v>
      </c>
    </row>
    <row r="49" spans="1:4" x14ac:dyDescent="0.3">
      <c r="A49" s="1">
        <v>10274759</v>
      </c>
      <c r="B49" s="1" t="s">
        <v>14</v>
      </c>
      <c r="C49" s="1">
        <v>2016200866</v>
      </c>
      <c r="D49" s="3">
        <v>3004</v>
      </c>
    </row>
    <row r="50" spans="1:4" x14ac:dyDescent="0.3">
      <c r="A50" s="1">
        <v>10274797</v>
      </c>
      <c r="B50" s="1" t="s">
        <v>18</v>
      </c>
      <c r="C50" s="1">
        <v>2016200865</v>
      </c>
      <c r="D50" s="3">
        <v>3784</v>
      </c>
    </row>
    <row r="51" spans="1:4" x14ac:dyDescent="0.3">
      <c r="A51" s="1">
        <v>10218273</v>
      </c>
      <c r="B51" s="1" t="s">
        <v>11</v>
      </c>
      <c r="C51" s="1">
        <v>2016196243</v>
      </c>
      <c r="D51" s="3">
        <v>2720</v>
      </c>
    </row>
    <row r="52" spans="1:4" x14ac:dyDescent="0.3">
      <c r="A52" s="1">
        <v>10217271</v>
      </c>
      <c r="B52" s="1" t="s">
        <v>10</v>
      </c>
      <c r="C52" s="1">
        <v>2016196242</v>
      </c>
      <c r="D52" s="3">
        <v>1000</v>
      </c>
    </row>
    <row r="53" spans="1:4" x14ac:dyDescent="0.3">
      <c r="A53" s="1">
        <v>10281207</v>
      </c>
      <c r="B53" s="1" t="s">
        <v>20</v>
      </c>
      <c r="C53" s="1">
        <v>2016196241</v>
      </c>
      <c r="D53" s="3">
        <v>2213</v>
      </c>
    </row>
    <row r="54" spans="1:4" x14ac:dyDescent="0.3">
      <c r="A54" s="1">
        <v>10274804</v>
      </c>
      <c r="B54" s="1" t="s">
        <v>19</v>
      </c>
      <c r="C54" s="1">
        <v>2016196240</v>
      </c>
      <c r="D54" s="3">
        <v>12000</v>
      </c>
    </row>
    <row r="55" spans="1:4" x14ac:dyDescent="0.3">
      <c r="A55" s="1">
        <v>10274758</v>
      </c>
      <c r="B55" s="1" t="s">
        <v>13</v>
      </c>
      <c r="C55" s="1">
        <v>2016196239</v>
      </c>
      <c r="D55" s="3">
        <v>2144</v>
      </c>
    </row>
    <row r="56" spans="1:4" x14ac:dyDescent="0.3">
      <c r="A56" s="1">
        <v>10404478</v>
      </c>
      <c r="B56" s="1" t="s">
        <v>25</v>
      </c>
      <c r="C56" s="1">
        <v>2016196238</v>
      </c>
      <c r="D56" s="3">
        <v>1010</v>
      </c>
    </row>
    <row r="57" spans="1:4" x14ac:dyDescent="0.3">
      <c r="A57" s="1">
        <v>10274806</v>
      </c>
      <c r="B57" s="1" t="s">
        <v>6</v>
      </c>
      <c r="C57" s="1">
        <v>2016192519</v>
      </c>
      <c r="D57" s="3">
        <v>240</v>
      </c>
    </row>
    <row r="58" spans="1:4" x14ac:dyDescent="0.3">
      <c r="A58" s="1">
        <v>10274808</v>
      </c>
      <c r="B58" s="1" t="s">
        <v>8</v>
      </c>
      <c r="C58" s="1">
        <v>2016192518</v>
      </c>
      <c r="D58" s="3">
        <v>2577</v>
      </c>
    </row>
    <row r="59" spans="1:4" x14ac:dyDescent="0.3">
      <c r="A59" s="1">
        <v>10267094</v>
      </c>
      <c r="B59" s="1" t="s">
        <v>4</v>
      </c>
      <c r="C59" s="1">
        <v>2016192513</v>
      </c>
      <c r="D59" s="3">
        <v>322</v>
      </c>
    </row>
    <row r="60" spans="1:4" x14ac:dyDescent="0.3">
      <c r="A60" s="1">
        <v>10267091</v>
      </c>
      <c r="B60" s="1" t="s">
        <v>3</v>
      </c>
      <c r="C60" s="1">
        <v>2016192512</v>
      </c>
      <c r="D60" s="3">
        <v>1000</v>
      </c>
    </row>
    <row r="61" spans="1:4" x14ac:dyDescent="0.3">
      <c r="A61" s="1">
        <v>10274806</v>
      </c>
      <c r="B61" s="1" t="s">
        <v>6</v>
      </c>
      <c r="C61" s="1">
        <v>2016191841</v>
      </c>
      <c r="D61" s="3">
        <v>112</v>
      </c>
    </row>
    <row r="62" spans="1:4" x14ac:dyDescent="0.3">
      <c r="A62" s="1">
        <v>10404348</v>
      </c>
      <c r="B62" s="1" t="s">
        <v>9</v>
      </c>
      <c r="C62" s="1">
        <v>2016187702</v>
      </c>
      <c r="D62" s="3">
        <v>2000</v>
      </c>
    </row>
    <row r="63" spans="1:4" x14ac:dyDescent="0.3">
      <c r="A63" s="1">
        <v>10267091</v>
      </c>
      <c r="B63" s="1" t="s">
        <v>3</v>
      </c>
      <c r="C63" s="1">
        <v>2016187696</v>
      </c>
      <c r="D63" s="3">
        <v>800</v>
      </c>
    </row>
    <row r="64" spans="1:4" x14ac:dyDescent="0.3">
      <c r="A64" s="1">
        <v>10267088</v>
      </c>
      <c r="B64" s="1" t="s">
        <v>2</v>
      </c>
      <c r="C64" s="1">
        <v>2016187695</v>
      </c>
      <c r="D64" s="3">
        <v>1311</v>
      </c>
    </row>
    <row r="65" spans="1:4" x14ac:dyDescent="0.3">
      <c r="A65" s="1">
        <v>10274805</v>
      </c>
      <c r="B65" s="1" t="s">
        <v>5</v>
      </c>
      <c r="C65" s="1">
        <v>2016187694</v>
      </c>
      <c r="D65" s="3">
        <v>1564</v>
      </c>
    </row>
    <row r="66" spans="1:4" x14ac:dyDescent="0.3">
      <c r="A66" s="1">
        <v>10266426</v>
      </c>
      <c r="B66" s="1" t="s">
        <v>12</v>
      </c>
      <c r="C66" s="1">
        <v>2016182861</v>
      </c>
      <c r="D66" s="3">
        <v>17051</v>
      </c>
    </row>
    <row r="67" spans="1:4" x14ac:dyDescent="0.3">
      <c r="A67" s="1">
        <v>10274797</v>
      </c>
      <c r="B67" s="1" t="s">
        <v>18</v>
      </c>
      <c r="C67" s="1">
        <v>2016182855</v>
      </c>
      <c r="D67" s="3">
        <v>6216</v>
      </c>
    </row>
    <row r="68" spans="1:4" x14ac:dyDescent="0.3">
      <c r="A68" s="1">
        <v>10274795</v>
      </c>
      <c r="B68" s="1" t="s">
        <v>17</v>
      </c>
      <c r="C68" s="1">
        <v>2016182852</v>
      </c>
      <c r="D68" s="3">
        <v>353</v>
      </c>
    </row>
    <row r="69" spans="1:4" x14ac:dyDescent="0.3">
      <c r="A69" s="1">
        <v>10224729</v>
      </c>
      <c r="B69" s="1" t="s">
        <v>1</v>
      </c>
      <c r="C69" s="1">
        <v>2016182849</v>
      </c>
      <c r="D69" s="3">
        <v>2235</v>
      </c>
    </row>
    <row r="70" spans="1:4" x14ac:dyDescent="0.3">
      <c r="A70" s="1">
        <v>10224729</v>
      </c>
      <c r="B70" s="1" t="s">
        <v>1</v>
      </c>
      <c r="C70" s="1">
        <v>2016181510</v>
      </c>
      <c r="D70" s="3">
        <v>5000</v>
      </c>
    </row>
    <row r="71" spans="1:4" x14ac:dyDescent="0.3">
      <c r="A71" s="1">
        <v>10274758</v>
      </c>
      <c r="B71" s="1" t="s">
        <v>13</v>
      </c>
      <c r="C71" s="1">
        <v>2016175152</v>
      </c>
      <c r="D71" s="3">
        <v>3152</v>
      </c>
    </row>
    <row r="72" spans="1:4" x14ac:dyDescent="0.3">
      <c r="A72" s="1">
        <v>10217270</v>
      </c>
      <c r="B72" s="1" t="s">
        <v>0</v>
      </c>
      <c r="C72" s="1">
        <v>2016137968</v>
      </c>
      <c r="D72" s="3">
        <v>1000</v>
      </c>
    </row>
    <row r="73" spans="1:4" x14ac:dyDescent="0.3">
      <c r="A73" s="1">
        <v>10274790</v>
      </c>
      <c r="B73" s="1" t="s">
        <v>15</v>
      </c>
      <c r="C73" s="1">
        <v>2016128035</v>
      </c>
      <c r="D73" s="3">
        <v>180</v>
      </c>
    </row>
    <row r="74" spans="1:4" x14ac:dyDescent="0.3">
      <c r="A74" s="1">
        <v>10218273</v>
      </c>
      <c r="B74" s="1" t="s">
        <v>11</v>
      </c>
      <c r="C74" s="1">
        <v>2016127028</v>
      </c>
      <c r="D74" s="3">
        <v>2003</v>
      </c>
    </row>
    <row r="75" spans="1:4" x14ac:dyDescent="0.3">
      <c r="A75" s="1">
        <v>10267091</v>
      </c>
      <c r="B75" s="1" t="s">
        <v>3</v>
      </c>
      <c r="C75" s="1">
        <v>2015076526</v>
      </c>
      <c r="D75" s="3">
        <v>5233</v>
      </c>
    </row>
    <row r="76" spans="1:4" x14ac:dyDescent="0.3">
      <c r="D76" s="7">
        <f>SUM(D2:D75)</f>
        <v>204783</v>
      </c>
    </row>
  </sheetData>
  <autoFilter ref="A1:D75" xr:uid="{546C0EF6-365E-4818-B2D8-F97A6FF698DC}">
    <sortState xmlns:xlrd2="http://schemas.microsoft.com/office/spreadsheetml/2017/richdata2" ref="A2:D76">
      <sortCondition descending="1" ref="C1:C75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D97-8562-46FB-B934-2BA49448431D}">
  <dimension ref="A1:U162"/>
  <sheetViews>
    <sheetView tabSelected="1" zoomScale="70" zoomScaleNormal="70" workbookViewId="0">
      <selection activeCell="A4" sqref="A4"/>
    </sheetView>
  </sheetViews>
  <sheetFormatPr defaultColWidth="8.77734375" defaultRowHeight="14.4" x14ac:dyDescent="0.3"/>
  <cols>
    <col min="1" max="1" width="14.21875" customWidth="1"/>
    <col min="2" max="2" width="12.21875" customWidth="1"/>
    <col min="3" max="3" width="12.88671875" customWidth="1"/>
    <col min="4" max="4" width="8.77734375" customWidth="1"/>
    <col min="6" max="6" width="13.33203125" customWidth="1"/>
    <col min="7" max="7" width="13.5546875" customWidth="1"/>
    <col min="9" max="9" width="13" customWidth="1"/>
    <col min="10" max="10" width="13.33203125" customWidth="1"/>
    <col min="11" max="11" width="9.6640625" customWidth="1"/>
    <col min="12" max="12" width="10.44140625" customWidth="1"/>
    <col min="13" max="13" width="12.5546875" customWidth="1"/>
    <col min="14" max="14" width="13" customWidth="1"/>
    <col min="15" max="15" width="12.44140625" customWidth="1"/>
    <col min="16" max="16" width="10.5546875" customWidth="1"/>
    <col min="17" max="17" width="15.5546875" customWidth="1"/>
    <col min="18" max="18" width="13.109375" customWidth="1"/>
    <col min="20" max="20" width="15.109375" customWidth="1"/>
    <col min="21" max="21" width="13.109375" customWidth="1"/>
  </cols>
  <sheetData>
    <row r="1" spans="1:21" ht="40.799999999999997" x14ac:dyDescent="0.3">
      <c r="A1" s="15" t="s">
        <v>45</v>
      </c>
      <c r="B1" s="16" t="s">
        <v>50</v>
      </c>
      <c r="C1" s="16" t="s">
        <v>51</v>
      </c>
      <c r="F1" s="14" t="s">
        <v>43</v>
      </c>
      <c r="G1" s="14" t="s">
        <v>44</v>
      </c>
      <c r="Q1" s="2" t="s">
        <v>27</v>
      </c>
      <c r="R1" s="2" t="s">
        <v>28</v>
      </c>
      <c r="T1" s="2" t="s">
        <v>27</v>
      </c>
      <c r="U1" s="2" t="s">
        <v>28</v>
      </c>
    </row>
    <row r="2" spans="1:21" x14ac:dyDescent="0.3">
      <c r="A2" s="16">
        <f t="shared" ref="A2:A11" si="0">IF(ISERROR(MATCH(G2,$F$2:$F$78,0)),"",G2)</f>
        <v>2015076526</v>
      </c>
      <c r="B2" s="16">
        <f>IF(F16="NF", U16,"")</f>
        <v>2016191841</v>
      </c>
      <c r="C2" s="16">
        <f>IF(G12="NF", R12,"")</f>
        <v>2016187693</v>
      </c>
      <c r="F2" s="16">
        <f t="shared" ref="F2:F33" si="1">IFERROR((VLOOKUP(U2,$R$2:$R$78,1,FALSE)),"NF")</f>
        <v>2015076526</v>
      </c>
      <c r="G2" s="16">
        <f t="shared" ref="G2:G33" si="2">IFERROR((VLOOKUP(R2,$U$2:$U$78,1,FALSE)),"NF")</f>
        <v>2015076526</v>
      </c>
      <c r="Q2" s="1" t="s">
        <v>3</v>
      </c>
      <c r="R2" s="4">
        <v>2015076526</v>
      </c>
      <c r="T2" s="1" t="s">
        <v>3</v>
      </c>
      <c r="U2" s="1">
        <v>2015076526</v>
      </c>
    </row>
    <row r="3" spans="1:21" x14ac:dyDescent="0.3">
      <c r="A3" s="16">
        <f t="shared" si="0"/>
        <v>2016127028</v>
      </c>
      <c r="B3" s="16">
        <f>IF(F61="NF", U61,"")</f>
        <v>2016220080</v>
      </c>
      <c r="C3" s="16">
        <f>IF(G58="NF", R58,"")</f>
        <v>2016219795</v>
      </c>
      <c r="F3" s="16">
        <f t="shared" si="1"/>
        <v>2016127028</v>
      </c>
      <c r="G3" s="16">
        <f t="shared" si="2"/>
        <v>2016127028</v>
      </c>
      <c r="Q3" s="1" t="s">
        <v>11</v>
      </c>
      <c r="R3" s="4">
        <v>2016127028</v>
      </c>
      <c r="T3" s="1" t="s">
        <v>11</v>
      </c>
      <c r="U3" s="1">
        <v>2016127028</v>
      </c>
    </row>
    <row r="4" spans="1:21" x14ac:dyDescent="0.3">
      <c r="A4" s="16">
        <f t="shared" si="0"/>
        <v>2016128035</v>
      </c>
      <c r="B4" s="16" t="str">
        <f>IF(F4="NF", U4,"")</f>
        <v/>
      </c>
      <c r="C4" s="16">
        <f>IF(G72="NF", R72,"")</f>
        <v>2016223491</v>
      </c>
      <c r="F4" s="16">
        <f t="shared" si="1"/>
        <v>2016128035</v>
      </c>
      <c r="G4" s="16">
        <f t="shared" si="2"/>
        <v>2016128035</v>
      </c>
      <c r="Q4" s="1" t="s">
        <v>15</v>
      </c>
      <c r="R4" s="4">
        <v>2016128035</v>
      </c>
      <c r="T4" s="1" t="s">
        <v>15</v>
      </c>
      <c r="U4" s="1">
        <v>2016128035</v>
      </c>
    </row>
    <row r="5" spans="1:21" x14ac:dyDescent="0.3">
      <c r="A5" s="16">
        <f t="shared" si="0"/>
        <v>2016137968</v>
      </c>
      <c r="B5" s="16" t="str">
        <f>IF(F5="NF", U5,"")</f>
        <v/>
      </c>
      <c r="C5" s="16">
        <f>IF(G73="NF", R73,"")</f>
        <v>2016233312</v>
      </c>
      <c r="F5" s="16">
        <f t="shared" si="1"/>
        <v>2016137968</v>
      </c>
      <c r="G5" s="16">
        <f t="shared" si="2"/>
        <v>2016137968</v>
      </c>
      <c r="Q5" s="1" t="s">
        <v>0</v>
      </c>
      <c r="R5" s="4">
        <v>2016137968</v>
      </c>
      <c r="T5" s="1" t="s">
        <v>0</v>
      </c>
      <c r="U5" s="1">
        <v>2016137968</v>
      </c>
    </row>
    <row r="6" spans="1:21" x14ac:dyDescent="0.3">
      <c r="A6" s="16">
        <f t="shared" si="0"/>
        <v>2016175152</v>
      </c>
      <c r="B6" s="16" t="str">
        <f>IF(F6="NF", U6,"")</f>
        <v/>
      </c>
      <c r="C6" s="16">
        <f>IF(G75="NF", R75,"")</f>
        <v>2016233314</v>
      </c>
      <c r="F6" s="16">
        <f t="shared" si="1"/>
        <v>2016175152</v>
      </c>
      <c r="G6" s="16">
        <f t="shared" si="2"/>
        <v>2016175152</v>
      </c>
      <c r="Q6" s="1" t="s">
        <v>13</v>
      </c>
      <c r="R6" s="4">
        <v>2016175152</v>
      </c>
      <c r="T6" s="1" t="s">
        <v>13</v>
      </c>
      <c r="U6" s="1">
        <v>2016175152</v>
      </c>
    </row>
    <row r="7" spans="1:21" x14ac:dyDescent="0.3">
      <c r="A7" s="16">
        <f t="shared" si="0"/>
        <v>2016181510</v>
      </c>
      <c r="B7" s="16" t="str">
        <f>IF(F7="NF", U7,"")</f>
        <v/>
      </c>
      <c r="C7" s="16">
        <f>IF(G76="NF", R76,"")</f>
        <v>2016233320</v>
      </c>
      <c r="F7" s="16">
        <f t="shared" si="1"/>
        <v>2016181510</v>
      </c>
      <c r="G7" s="16">
        <f t="shared" si="2"/>
        <v>2016181510</v>
      </c>
      <c r="Q7" s="1" t="s">
        <v>1</v>
      </c>
      <c r="R7" s="4">
        <v>2016181510</v>
      </c>
      <c r="T7" s="1" t="s">
        <v>1</v>
      </c>
      <c r="U7" s="1">
        <v>2016181510</v>
      </c>
    </row>
    <row r="8" spans="1:21" x14ac:dyDescent="0.3">
      <c r="A8" s="16">
        <f t="shared" si="0"/>
        <v>2016182849</v>
      </c>
      <c r="B8" s="1"/>
      <c r="C8" s="1"/>
      <c r="F8" s="16">
        <f t="shared" si="1"/>
        <v>2016182849</v>
      </c>
      <c r="G8" s="16">
        <f t="shared" si="2"/>
        <v>2016182849</v>
      </c>
      <c r="P8" t="str">
        <f t="shared" ref="P8:P15" si="3">IF(F8="NF", U8,"")</f>
        <v/>
      </c>
      <c r="Q8" s="1" t="s">
        <v>1</v>
      </c>
      <c r="R8" s="4">
        <v>2016182849</v>
      </c>
      <c r="T8" s="1" t="s">
        <v>1</v>
      </c>
      <c r="U8" s="1">
        <v>2016182849</v>
      </c>
    </row>
    <row r="9" spans="1:21" x14ac:dyDescent="0.3">
      <c r="A9" s="16">
        <f t="shared" si="0"/>
        <v>2016182852</v>
      </c>
      <c r="B9" s="1"/>
      <c r="C9" s="1"/>
      <c r="F9" s="16">
        <f t="shared" si="1"/>
        <v>2016182852</v>
      </c>
      <c r="G9" s="16">
        <f t="shared" si="2"/>
        <v>2016182852</v>
      </c>
      <c r="P9" t="str">
        <f t="shared" si="3"/>
        <v/>
      </c>
      <c r="Q9" s="1" t="s">
        <v>17</v>
      </c>
      <c r="R9" s="4">
        <v>2016182852</v>
      </c>
      <c r="T9" s="1" t="s">
        <v>17</v>
      </c>
      <c r="U9" s="1">
        <v>2016182852</v>
      </c>
    </row>
    <row r="10" spans="1:21" x14ac:dyDescent="0.3">
      <c r="A10" s="16">
        <f t="shared" si="0"/>
        <v>2016182855</v>
      </c>
      <c r="B10" s="1"/>
      <c r="C10" s="1"/>
      <c r="F10" s="16">
        <f t="shared" si="1"/>
        <v>2016182855</v>
      </c>
      <c r="G10" s="16">
        <f t="shared" si="2"/>
        <v>2016182855</v>
      </c>
      <c r="P10" t="str">
        <f t="shared" si="3"/>
        <v/>
      </c>
      <c r="Q10" s="1" t="s">
        <v>18</v>
      </c>
      <c r="R10" s="4">
        <v>2016182855</v>
      </c>
      <c r="T10" s="1" t="s">
        <v>18</v>
      </c>
      <c r="U10" s="1">
        <v>2016182855</v>
      </c>
    </row>
    <row r="11" spans="1:21" x14ac:dyDescent="0.3">
      <c r="A11" s="16">
        <f t="shared" si="0"/>
        <v>2016182861</v>
      </c>
      <c r="B11" s="1"/>
      <c r="C11" s="1"/>
      <c r="F11" s="16">
        <f t="shared" si="1"/>
        <v>2016182861</v>
      </c>
      <c r="G11" s="16">
        <f t="shared" si="2"/>
        <v>2016182861</v>
      </c>
      <c r="P11" t="str">
        <f t="shared" si="3"/>
        <v/>
      </c>
      <c r="Q11" s="1" t="s">
        <v>12</v>
      </c>
      <c r="R11" s="4">
        <v>2016182861</v>
      </c>
      <c r="T11" s="1" t="s">
        <v>12</v>
      </c>
      <c r="U11" s="1">
        <v>2016182861</v>
      </c>
    </row>
    <row r="12" spans="1:21" x14ac:dyDescent="0.3">
      <c r="A12" s="16">
        <f t="shared" ref="A12:A56" si="4">IF(ISERROR(MATCH(G13,$F$2:$F$78,0)),"",G13)</f>
        <v>2016187694</v>
      </c>
      <c r="B12" s="13"/>
      <c r="C12" s="1"/>
      <c r="F12" s="16">
        <f t="shared" si="1"/>
        <v>2016187694</v>
      </c>
      <c r="G12" s="16" t="str">
        <f t="shared" si="2"/>
        <v>NF</v>
      </c>
      <c r="P12" t="str">
        <f t="shared" si="3"/>
        <v/>
      </c>
      <c r="Q12" s="1" t="s">
        <v>8</v>
      </c>
      <c r="R12" s="12">
        <v>2016187693</v>
      </c>
      <c r="T12" s="1" t="s">
        <v>5</v>
      </c>
      <c r="U12" s="1">
        <v>2016187694</v>
      </c>
    </row>
    <row r="13" spans="1:21" x14ac:dyDescent="0.3">
      <c r="A13" s="16">
        <f t="shared" si="4"/>
        <v>2016187695</v>
      </c>
      <c r="B13" s="1"/>
      <c r="C13" s="1"/>
      <c r="F13" s="16">
        <f t="shared" si="1"/>
        <v>2016187695</v>
      </c>
      <c r="G13" s="16">
        <f t="shared" si="2"/>
        <v>2016187694</v>
      </c>
      <c r="P13" t="str">
        <f t="shared" si="3"/>
        <v/>
      </c>
      <c r="Q13" s="1" t="s">
        <v>5</v>
      </c>
      <c r="R13" s="4">
        <v>2016187694</v>
      </c>
      <c r="T13" s="1" t="s">
        <v>2</v>
      </c>
      <c r="U13" s="1">
        <v>2016187695</v>
      </c>
    </row>
    <row r="14" spans="1:21" x14ac:dyDescent="0.3">
      <c r="A14" s="16">
        <f t="shared" si="4"/>
        <v>2016187696</v>
      </c>
      <c r="B14" s="1"/>
      <c r="C14" s="1"/>
      <c r="F14" s="16">
        <f t="shared" si="1"/>
        <v>2016187696</v>
      </c>
      <c r="G14" s="16">
        <f t="shared" si="2"/>
        <v>2016187695</v>
      </c>
      <c r="P14" t="str">
        <f t="shared" si="3"/>
        <v/>
      </c>
      <c r="Q14" s="1" t="s">
        <v>2</v>
      </c>
      <c r="R14" s="4">
        <v>2016187695</v>
      </c>
      <c r="T14" s="1" t="s">
        <v>3</v>
      </c>
      <c r="U14" s="1">
        <v>2016187696</v>
      </c>
    </row>
    <row r="15" spans="1:21" x14ac:dyDescent="0.3">
      <c r="A15" s="16">
        <f t="shared" si="4"/>
        <v>2016187702</v>
      </c>
      <c r="B15" s="1"/>
      <c r="C15" s="1"/>
      <c r="F15" s="16">
        <f t="shared" si="1"/>
        <v>2016187702</v>
      </c>
      <c r="G15" s="16">
        <f t="shared" si="2"/>
        <v>2016187696</v>
      </c>
      <c r="P15" t="str">
        <f t="shared" si="3"/>
        <v/>
      </c>
      <c r="Q15" s="1" t="s">
        <v>3</v>
      </c>
      <c r="R15" s="4">
        <v>2016187696</v>
      </c>
      <c r="T15" s="1" t="s">
        <v>9</v>
      </c>
      <c r="U15" s="1">
        <v>2016187702</v>
      </c>
    </row>
    <row r="16" spans="1:21" x14ac:dyDescent="0.3">
      <c r="A16" s="16">
        <f t="shared" si="4"/>
        <v>2016192512</v>
      </c>
      <c r="B16" s="1"/>
      <c r="C16" s="22"/>
      <c r="F16" s="16" t="str">
        <f t="shared" si="1"/>
        <v>NF</v>
      </c>
      <c r="G16" s="16">
        <f t="shared" si="2"/>
        <v>2016187702</v>
      </c>
      <c r="Q16" s="1" t="s">
        <v>9</v>
      </c>
      <c r="R16" s="4">
        <v>2016187702</v>
      </c>
      <c r="T16" s="1" t="s">
        <v>6</v>
      </c>
      <c r="U16" s="21">
        <v>2016191841</v>
      </c>
    </row>
    <row r="17" spans="1:21" x14ac:dyDescent="0.3">
      <c r="A17" s="16">
        <f t="shared" si="4"/>
        <v>2016192513</v>
      </c>
      <c r="B17" s="1"/>
      <c r="C17" s="1"/>
      <c r="F17" s="16">
        <f t="shared" si="1"/>
        <v>2016192512</v>
      </c>
      <c r="G17" s="16">
        <f t="shared" si="2"/>
        <v>2016192512</v>
      </c>
      <c r="P17" t="str">
        <f t="shared" ref="P17:P60" si="5">IF(F17="NF", U17,"")</f>
        <v/>
      </c>
      <c r="Q17" s="1" t="s">
        <v>3</v>
      </c>
      <c r="R17" s="4">
        <v>2016192512</v>
      </c>
      <c r="T17" s="1" t="s">
        <v>3</v>
      </c>
      <c r="U17" s="1">
        <v>2016192512</v>
      </c>
    </row>
    <row r="18" spans="1:21" x14ac:dyDescent="0.3">
      <c r="A18" s="16">
        <f t="shared" si="4"/>
        <v>2016192518</v>
      </c>
      <c r="B18" s="1"/>
      <c r="C18" s="1"/>
      <c r="F18" s="16">
        <f t="shared" si="1"/>
        <v>2016192513</v>
      </c>
      <c r="G18" s="16">
        <f t="shared" si="2"/>
        <v>2016192513</v>
      </c>
      <c r="P18" t="str">
        <f t="shared" si="5"/>
        <v/>
      </c>
      <c r="Q18" s="1" t="s">
        <v>4</v>
      </c>
      <c r="R18" s="4">
        <v>2016192513</v>
      </c>
      <c r="T18" s="1" t="s">
        <v>4</v>
      </c>
      <c r="U18" s="1">
        <v>2016192513</v>
      </c>
    </row>
    <row r="19" spans="1:21" x14ac:dyDescent="0.3">
      <c r="A19" s="16">
        <f t="shared" si="4"/>
        <v>2016192519</v>
      </c>
      <c r="B19" s="1"/>
      <c r="C19" s="1"/>
      <c r="F19" s="16">
        <f t="shared" si="1"/>
        <v>2016192518</v>
      </c>
      <c r="G19" s="16">
        <f t="shared" si="2"/>
        <v>2016192518</v>
      </c>
      <c r="P19" t="str">
        <f t="shared" si="5"/>
        <v/>
      </c>
      <c r="Q19" s="1" t="s">
        <v>8</v>
      </c>
      <c r="R19" s="4">
        <v>2016192518</v>
      </c>
      <c r="T19" s="1" t="s">
        <v>8</v>
      </c>
      <c r="U19" s="1">
        <v>2016192518</v>
      </c>
    </row>
    <row r="20" spans="1:21" x14ac:dyDescent="0.3">
      <c r="A20" s="16">
        <f t="shared" si="4"/>
        <v>2016196238</v>
      </c>
      <c r="B20" s="1"/>
      <c r="C20" s="1"/>
      <c r="F20" s="16">
        <f t="shared" si="1"/>
        <v>2016192519</v>
      </c>
      <c r="G20" s="16">
        <f t="shared" si="2"/>
        <v>2016192519</v>
      </c>
      <c r="P20" t="str">
        <f t="shared" si="5"/>
        <v/>
      </c>
      <c r="Q20" s="1" t="s">
        <v>6</v>
      </c>
      <c r="R20" s="4">
        <v>2016192519</v>
      </c>
      <c r="T20" s="1" t="s">
        <v>6</v>
      </c>
      <c r="U20" s="1">
        <v>2016192519</v>
      </c>
    </row>
    <row r="21" spans="1:21" x14ac:dyDescent="0.3">
      <c r="A21" s="16">
        <f t="shared" si="4"/>
        <v>2016196239</v>
      </c>
      <c r="B21" s="1"/>
      <c r="C21" s="1"/>
      <c r="F21" s="16">
        <f t="shared" si="1"/>
        <v>2016196238</v>
      </c>
      <c r="G21" s="16">
        <f t="shared" si="2"/>
        <v>2016196238</v>
      </c>
      <c r="P21" t="str">
        <f t="shared" si="5"/>
        <v/>
      </c>
      <c r="Q21" s="1" t="s">
        <v>25</v>
      </c>
      <c r="R21" s="4">
        <v>2016196238</v>
      </c>
      <c r="T21" s="1" t="s">
        <v>25</v>
      </c>
      <c r="U21" s="1">
        <v>2016196238</v>
      </c>
    </row>
    <row r="22" spans="1:21" x14ac:dyDescent="0.3">
      <c r="A22" s="16">
        <f t="shared" si="4"/>
        <v>2016196240</v>
      </c>
      <c r="B22" s="1"/>
      <c r="C22" s="1"/>
      <c r="F22" s="16">
        <f t="shared" si="1"/>
        <v>2016196239</v>
      </c>
      <c r="G22" s="16">
        <f t="shared" si="2"/>
        <v>2016196239</v>
      </c>
      <c r="P22" t="str">
        <f t="shared" si="5"/>
        <v/>
      </c>
      <c r="Q22" s="1" t="s">
        <v>13</v>
      </c>
      <c r="R22" s="4">
        <v>2016196239</v>
      </c>
      <c r="T22" s="1" t="s">
        <v>13</v>
      </c>
      <c r="U22" s="1">
        <v>2016196239</v>
      </c>
    </row>
    <row r="23" spans="1:21" x14ac:dyDescent="0.3">
      <c r="A23" s="16">
        <f t="shared" si="4"/>
        <v>2016196241</v>
      </c>
      <c r="B23" s="1"/>
      <c r="C23" s="1"/>
      <c r="F23" s="16">
        <f t="shared" si="1"/>
        <v>2016196240</v>
      </c>
      <c r="G23" s="16">
        <f t="shared" si="2"/>
        <v>2016196240</v>
      </c>
      <c r="P23" t="str">
        <f t="shared" si="5"/>
        <v/>
      </c>
      <c r="Q23" s="1" t="s">
        <v>19</v>
      </c>
      <c r="R23" s="4">
        <v>2016196240</v>
      </c>
      <c r="T23" s="1" t="s">
        <v>19</v>
      </c>
      <c r="U23" s="1">
        <v>2016196240</v>
      </c>
    </row>
    <row r="24" spans="1:21" x14ac:dyDescent="0.3">
      <c r="A24" s="16">
        <f t="shared" si="4"/>
        <v>2016196242</v>
      </c>
      <c r="B24" s="1"/>
      <c r="C24" s="1"/>
      <c r="F24" s="16">
        <f t="shared" si="1"/>
        <v>2016196241</v>
      </c>
      <c r="G24" s="16">
        <f t="shared" si="2"/>
        <v>2016196241</v>
      </c>
      <c r="P24" t="str">
        <f t="shared" si="5"/>
        <v/>
      </c>
      <c r="Q24" s="1" t="s">
        <v>20</v>
      </c>
      <c r="R24" s="4">
        <v>2016196241</v>
      </c>
      <c r="T24" s="1" t="s">
        <v>20</v>
      </c>
      <c r="U24" s="1">
        <v>2016196241</v>
      </c>
    </row>
    <row r="25" spans="1:21" x14ac:dyDescent="0.3">
      <c r="A25" s="16">
        <f t="shared" si="4"/>
        <v>2016196243</v>
      </c>
      <c r="B25" s="1"/>
      <c r="C25" s="1"/>
      <c r="F25" s="16">
        <f t="shared" si="1"/>
        <v>2016196242</v>
      </c>
      <c r="G25" s="16">
        <f t="shared" si="2"/>
        <v>2016196242</v>
      </c>
      <c r="P25" t="str">
        <f t="shared" si="5"/>
        <v/>
      </c>
      <c r="Q25" s="1" t="s">
        <v>10</v>
      </c>
      <c r="R25" s="4">
        <v>2016196242</v>
      </c>
      <c r="T25" s="1" t="s">
        <v>10</v>
      </c>
      <c r="U25" s="1">
        <v>2016196242</v>
      </c>
    </row>
    <row r="26" spans="1:21" x14ac:dyDescent="0.3">
      <c r="A26" s="16">
        <f t="shared" si="4"/>
        <v>2016200865</v>
      </c>
      <c r="B26" s="1"/>
      <c r="C26" s="1"/>
      <c r="F26" s="16">
        <f t="shared" si="1"/>
        <v>2016196243</v>
      </c>
      <c r="G26" s="16">
        <f t="shared" si="2"/>
        <v>2016196243</v>
      </c>
      <c r="P26" t="str">
        <f t="shared" si="5"/>
        <v/>
      </c>
      <c r="Q26" s="1" t="s">
        <v>11</v>
      </c>
      <c r="R26" s="4">
        <v>2016196243</v>
      </c>
      <c r="T26" s="1" t="s">
        <v>11</v>
      </c>
      <c r="U26" s="1">
        <v>2016196243</v>
      </c>
    </row>
    <row r="27" spans="1:21" x14ac:dyDescent="0.3">
      <c r="A27" s="16">
        <f t="shared" si="4"/>
        <v>2016200866</v>
      </c>
      <c r="B27" s="1"/>
      <c r="C27" s="1"/>
      <c r="F27" s="16">
        <f t="shared" si="1"/>
        <v>2016200865</v>
      </c>
      <c r="G27" s="16">
        <f t="shared" si="2"/>
        <v>2016200865</v>
      </c>
      <c r="P27" t="str">
        <f t="shared" si="5"/>
        <v/>
      </c>
      <c r="Q27" s="1" t="s">
        <v>18</v>
      </c>
      <c r="R27" s="4">
        <v>2016200865</v>
      </c>
      <c r="T27" s="1" t="s">
        <v>18</v>
      </c>
      <c r="U27" s="1">
        <v>2016200865</v>
      </c>
    </row>
    <row r="28" spans="1:21" x14ac:dyDescent="0.3">
      <c r="A28" s="16">
        <f t="shared" si="4"/>
        <v>2016200867</v>
      </c>
      <c r="B28" s="1"/>
      <c r="C28" s="1"/>
      <c r="F28" s="16">
        <f t="shared" si="1"/>
        <v>2016200866</v>
      </c>
      <c r="G28" s="16">
        <f t="shared" si="2"/>
        <v>2016200866</v>
      </c>
      <c r="P28" t="str">
        <f t="shared" si="5"/>
        <v/>
      </c>
      <c r="Q28" s="1" t="s">
        <v>14</v>
      </c>
      <c r="R28" s="4">
        <v>2016200866</v>
      </c>
      <c r="T28" s="1" t="s">
        <v>14</v>
      </c>
      <c r="U28" s="1">
        <v>2016200866</v>
      </c>
    </row>
    <row r="29" spans="1:21" x14ac:dyDescent="0.3">
      <c r="A29" s="16">
        <f t="shared" si="4"/>
        <v>2016200868</v>
      </c>
      <c r="B29" s="1"/>
      <c r="C29" s="1"/>
      <c r="F29" s="16">
        <f t="shared" si="1"/>
        <v>2016200867</v>
      </c>
      <c r="G29" s="16">
        <f t="shared" si="2"/>
        <v>2016200867</v>
      </c>
      <c r="P29" t="str">
        <f t="shared" si="5"/>
        <v/>
      </c>
      <c r="Q29" s="1" t="s">
        <v>13</v>
      </c>
      <c r="R29" s="4">
        <v>2016200867</v>
      </c>
      <c r="T29" s="1" t="s">
        <v>13</v>
      </c>
      <c r="U29" s="1">
        <v>2016200867</v>
      </c>
    </row>
    <row r="30" spans="1:21" x14ac:dyDescent="0.3">
      <c r="A30" s="16">
        <f t="shared" si="4"/>
        <v>2016200869</v>
      </c>
      <c r="B30" s="1"/>
      <c r="C30" s="1"/>
      <c r="F30" s="16">
        <f t="shared" si="1"/>
        <v>2016200868</v>
      </c>
      <c r="G30" s="16">
        <f t="shared" si="2"/>
        <v>2016200868</v>
      </c>
      <c r="P30" t="str">
        <f t="shared" si="5"/>
        <v/>
      </c>
      <c r="Q30" s="1" t="s">
        <v>16</v>
      </c>
      <c r="R30" s="4">
        <v>2016200868</v>
      </c>
      <c r="T30" s="1" t="s">
        <v>16</v>
      </c>
      <c r="U30" s="1">
        <v>2016200868</v>
      </c>
    </row>
    <row r="31" spans="1:21" x14ac:dyDescent="0.3">
      <c r="A31" s="16">
        <f t="shared" si="4"/>
        <v>2016200870</v>
      </c>
      <c r="B31" s="1"/>
      <c r="C31" s="1"/>
      <c r="F31" s="16">
        <f t="shared" si="1"/>
        <v>2016200869</v>
      </c>
      <c r="G31" s="16">
        <f t="shared" si="2"/>
        <v>2016200869</v>
      </c>
      <c r="P31" t="str">
        <f t="shared" si="5"/>
        <v/>
      </c>
      <c r="Q31" s="1" t="s">
        <v>1</v>
      </c>
      <c r="R31" s="4">
        <v>2016200869</v>
      </c>
      <c r="T31" s="1" t="s">
        <v>1</v>
      </c>
      <c r="U31" s="1">
        <v>2016200869</v>
      </c>
    </row>
    <row r="32" spans="1:21" x14ac:dyDescent="0.3">
      <c r="A32" s="16">
        <f t="shared" si="4"/>
        <v>2016200871</v>
      </c>
      <c r="B32" s="1"/>
      <c r="C32" s="1"/>
      <c r="F32" s="16">
        <f t="shared" si="1"/>
        <v>2016200870</v>
      </c>
      <c r="G32" s="16">
        <f t="shared" si="2"/>
        <v>2016200870</v>
      </c>
      <c r="P32" t="str">
        <f t="shared" si="5"/>
        <v/>
      </c>
      <c r="Q32" s="1" t="s">
        <v>19</v>
      </c>
      <c r="R32" s="4">
        <v>2016200870</v>
      </c>
      <c r="T32" s="1" t="s">
        <v>19</v>
      </c>
      <c r="U32" s="1">
        <v>2016200870</v>
      </c>
    </row>
    <row r="33" spans="1:21" x14ac:dyDescent="0.3">
      <c r="A33" s="16">
        <f t="shared" si="4"/>
        <v>2016200873</v>
      </c>
      <c r="B33" s="1"/>
      <c r="C33" s="1"/>
      <c r="F33" s="16">
        <f t="shared" si="1"/>
        <v>2016200871</v>
      </c>
      <c r="G33" s="16">
        <f t="shared" si="2"/>
        <v>2016200871</v>
      </c>
      <c r="P33" t="str">
        <f t="shared" si="5"/>
        <v/>
      </c>
      <c r="Q33" s="1" t="s">
        <v>10</v>
      </c>
      <c r="R33" s="4">
        <v>2016200871</v>
      </c>
      <c r="T33" s="1" t="s">
        <v>10</v>
      </c>
      <c r="U33" s="1">
        <v>2016200871</v>
      </c>
    </row>
    <row r="34" spans="1:21" x14ac:dyDescent="0.3">
      <c r="A34" s="16">
        <f t="shared" si="4"/>
        <v>2016200874</v>
      </c>
      <c r="B34" s="1"/>
      <c r="C34" s="1"/>
      <c r="F34" s="16">
        <f t="shared" ref="F34:F65" si="6">IFERROR((VLOOKUP(U34,$R$2:$R$78,1,FALSE)),"NF")</f>
        <v>2016200873</v>
      </c>
      <c r="G34" s="16">
        <f t="shared" ref="G34:G65" si="7">IFERROR((VLOOKUP(R34,$U$2:$U$78,1,FALSE)),"NF")</f>
        <v>2016200873</v>
      </c>
      <c r="P34" t="str">
        <f t="shared" si="5"/>
        <v/>
      </c>
      <c r="Q34" s="1" t="s">
        <v>23</v>
      </c>
      <c r="R34" s="4">
        <v>2016200873</v>
      </c>
      <c r="T34" s="1" t="s">
        <v>23</v>
      </c>
      <c r="U34" s="1">
        <v>2016200873</v>
      </c>
    </row>
    <row r="35" spans="1:21" x14ac:dyDescent="0.3">
      <c r="A35" s="16">
        <f t="shared" si="4"/>
        <v>2016200875</v>
      </c>
      <c r="B35" s="1"/>
      <c r="C35" s="1"/>
      <c r="F35" s="16">
        <f t="shared" si="6"/>
        <v>2016200874</v>
      </c>
      <c r="G35" s="16">
        <f t="shared" si="7"/>
        <v>2016200874</v>
      </c>
      <c r="P35" t="str">
        <f t="shared" si="5"/>
        <v/>
      </c>
      <c r="Q35" s="1" t="s">
        <v>24</v>
      </c>
      <c r="R35" s="4">
        <v>2016200874</v>
      </c>
      <c r="T35" s="1" t="s">
        <v>24</v>
      </c>
      <c r="U35" s="1">
        <v>2016200874</v>
      </c>
    </row>
    <row r="36" spans="1:21" x14ac:dyDescent="0.3">
      <c r="A36" s="16">
        <f t="shared" si="4"/>
        <v>2016200877</v>
      </c>
      <c r="B36" s="1"/>
      <c r="C36" s="1"/>
      <c r="F36" s="16">
        <f t="shared" si="6"/>
        <v>2016200875</v>
      </c>
      <c r="G36" s="16">
        <f t="shared" si="7"/>
        <v>2016200875</v>
      </c>
      <c r="P36" t="str">
        <f t="shared" si="5"/>
        <v/>
      </c>
      <c r="Q36" s="1" t="s">
        <v>11</v>
      </c>
      <c r="R36" s="4">
        <v>2016200875</v>
      </c>
      <c r="T36" s="1" t="s">
        <v>11</v>
      </c>
      <c r="U36" s="1">
        <v>2016200875</v>
      </c>
    </row>
    <row r="37" spans="1:21" x14ac:dyDescent="0.3">
      <c r="A37" s="16">
        <f t="shared" si="4"/>
        <v>2016205286</v>
      </c>
      <c r="B37" s="1"/>
      <c r="C37" s="1"/>
      <c r="F37" s="16">
        <f t="shared" si="6"/>
        <v>2016200877</v>
      </c>
      <c r="G37" s="16">
        <f t="shared" si="7"/>
        <v>2016200877</v>
      </c>
      <c r="P37" t="str">
        <f t="shared" si="5"/>
        <v/>
      </c>
      <c r="Q37" s="1" t="s">
        <v>25</v>
      </c>
      <c r="R37" s="4">
        <v>2016200877</v>
      </c>
      <c r="T37" s="1" t="s">
        <v>25</v>
      </c>
      <c r="U37" s="1">
        <v>2016200877</v>
      </c>
    </row>
    <row r="38" spans="1:21" x14ac:dyDescent="0.3">
      <c r="A38" s="16">
        <f t="shared" si="4"/>
        <v>2016205287</v>
      </c>
      <c r="B38" s="1"/>
      <c r="C38" s="1"/>
      <c r="F38" s="16">
        <f t="shared" si="6"/>
        <v>2016205286</v>
      </c>
      <c r="G38" s="16">
        <f t="shared" si="7"/>
        <v>2016205286</v>
      </c>
      <c r="P38" t="str">
        <f t="shared" si="5"/>
        <v/>
      </c>
      <c r="Q38" s="1" t="s">
        <v>9</v>
      </c>
      <c r="R38" s="4">
        <v>2016205286</v>
      </c>
      <c r="T38" s="1" t="s">
        <v>9</v>
      </c>
      <c r="U38" s="1">
        <v>2016205286</v>
      </c>
    </row>
    <row r="39" spans="1:21" x14ac:dyDescent="0.3">
      <c r="A39" s="16">
        <f t="shared" si="4"/>
        <v>2016205289</v>
      </c>
      <c r="B39" s="1"/>
      <c r="C39" s="1"/>
      <c r="F39" s="16">
        <f t="shared" si="6"/>
        <v>2016205287</v>
      </c>
      <c r="G39" s="16">
        <f t="shared" si="7"/>
        <v>2016205287</v>
      </c>
      <c r="P39" t="str">
        <f t="shared" si="5"/>
        <v/>
      </c>
      <c r="Q39" s="1" t="s">
        <v>3</v>
      </c>
      <c r="R39" s="4">
        <v>2016205287</v>
      </c>
      <c r="T39" s="1" t="s">
        <v>3</v>
      </c>
      <c r="U39" s="1">
        <v>2016205287</v>
      </c>
    </row>
    <row r="40" spans="1:21" x14ac:dyDescent="0.3">
      <c r="A40" s="16">
        <f t="shared" si="4"/>
        <v>2016205297</v>
      </c>
      <c r="B40" s="1"/>
      <c r="C40" s="1"/>
      <c r="F40" s="16">
        <f t="shared" si="6"/>
        <v>2016205289</v>
      </c>
      <c r="G40" s="16">
        <f t="shared" si="7"/>
        <v>2016205289</v>
      </c>
      <c r="P40" t="str">
        <f t="shared" si="5"/>
        <v/>
      </c>
      <c r="Q40" s="1" t="s">
        <v>2</v>
      </c>
      <c r="R40" s="4">
        <v>2016205289</v>
      </c>
      <c r="T40" s="1" t="s">
        <v>2</v>
      </c>
      <c r="U40" s="1">
        <v>2016205289</v>
      </c>
    </row>
    <row r="41" spans="1:21" x14ac:dyDescent="0.3">
      <c r="A41" s="16">
        <f t="shared" si="4"/>
        <v>2016205299</v>
      </c>
      <c r="B41" s="1"/>
      <c r="C41" s="1"/>
      <c r="F41" s="16">
        <f t="shared" si="6"/>
        <v>2016205297</v>
      </c>
      <c r="G41" s="16">
        <f t="shared" si="7"/>
        <v>2016205297</v>
      </c>
      <c r="P41" t="str">
        <f t="shared" si="5"/>
        <v/>
      </c>
      <c r="Q41" s="1" t="s">
        <v>6</v>
      </c>
      <c r="R41" s="4">
        <v>2016205297</v>
      </c>
      <c r="T41" s="1" t="s">
        <v>6</v>
      </c>
      <c r="U41" s="1">
        <v>2016205297</v>
      </c>
    </row>
    <row r="42" spans="1:21" x14ac:dyDescent="0.3">
      <c r="A42" s="16">
        <f t="shared" si="4"/>
        <v>2016205678</v>
      </c>
      <c r="B42" s="1"/>
      <c r="C42" s="1"/>
      <c r="F42" s="16">
        <f t="shared" si="6"/>
        <v>2016205299</v>
      </c>
      <c r="G42" s="16">
        <f t="shared" si="7"/>
        <v>2016205299</v>
      </c>
      <c r="P42" t="str">
        <f t="shared" si="5"/>
        <v/>
      </c>
      <c r="Q42" s="1" t="s">
        <v>5</v>
      </c>
      <c r="R42" s="4">
        <v>2016205299</v>
      </c>
      <c r="T42" s="1" t="s">
        <v>5</v>
      </c>
      <c r="U42" s="1">
        <v>2016205299</v>
      </c>
    </row>
    <row r="43" spans="1:21" x14ac:dyDescent="0.3">
      <c r="A43" s="16">
        <f t="shared" si="4"/>
        <v>2016205829</v>
      </c>
      <c r="B43" s="1"/>
      <c r="C43" s="1"/>
      <c r="F43" s="16">
        <f t="shared" si="6"/>
        <v>2016205678</v>
      </c>
      <c r="G43" s="16">
        <f t="shared" si="7"/>
        <v>2016205678</v>
      </c>
      <c r="P43" t="str">
        <f t="shared" si="5"/>
        <v/>
      </c>
      <c r="Q43" s="1" t="s">
        <v>17</v>
      </c>
      <c r="R43" s="4">
        <v>2016205678</v>
      </c>
      <c r="T43" s="1" t="s">
        <v>17</v>
      </c>
      <c r="U43" s="1">
        <v>2016205678</v>
      </c>
    </row>
    <row r="44" spans="1:21" x14ac:dyDescent="0.3">
      <c r="A44" s="16">
        <f t="shared" si="4"/>
        <v>2016205833</v>
      </c>
      <c r="B44" s="1"/>
      <c r="C44" s="1"/>
      <c r="F44" s="16">
        <f t="shared" si="6"/>
        <v>2016205829</v>
      </c>
      <c r="G44" s="16">
        <f t="shared" si="7"/>
        <v>2016205829</v>
      </c>
      <c r="P44" t="str">
        <f t="shared" si="5"/>
        <v/>
      </c>
      <c r="Q44" s="1" t="s">
        <v>7</v>
      </c>
      <c r="R44" s="4">
        <v>2016205829</v>
      </c>
      <c r="T44" s="1" t="s">
        <v>7</v>
      </c>
      <c r="U44" s="1">
        <v>2016205829</v>
      </c>
    </row>
    <row r="45" spans="1:21" x14ac:dyDescent="0.3">
      <c r="A45" s="16">
        <f t="shared" si="4"/>
        <v>2016205834</v>
      </c>
      <c r="B45" s="1"/>
      <c r="C45" s="1"/>
      <c r="F45" s="16">
        <f t="shared" si="6"/>
        <v>2016205833</v>
      </c>
      <c r="G45" s="16">
        <f t="shared" si="7"/>
        <v>2016205833</v>
      </c>
      <c r="P45" t="str">
        <f t="shared" si="5"/>
        <v/>
      </c>
      <c r="Q45" s="1" t="s">
        <v>5</v>
      </c>
      <c r="R45" s="4">
        <v>2016205833</v>
      </c>
      <c r="T45" s="1" t="s">
        <v>5</v>
      </c>
      <c r="U45" s="1">
        <v>2016205833</v>
      </c>
    </row>
    <row r="46" spans="1:21" x14ac:dyDescent="0.3">
      <c r="A46" s="16">
        <f t="shared" si="4"/>
        <v>2016205835</v>
      </c>
      <c r="B46" s="1"/>
      <c r="C46" s="1"/>
      <c r="F46" s="16">
        <f t="shared" si="6"/>
        <v>2016205834</v>
      </c>
      <c r="G46" s="16">
        <f t="shared" si="7"/>
        <v>2016205834</v>
      </c>
      <c r="P46" t="str">
        <f t="shared" si="5"/>
        <v/>
      </c>
      <c r="Q46" s="1" t="s">
        <v>6</v>
      </c>
      <c r="R46" s="4">
        <v>2016205834</v>
      </c>
      <c r="T46" s="1" t="s">
        <v>6</v>
      </c>
      <c r="U46" s="1">
        <v>2016205834</v>
      </c>
    </row>
    <row r="47" spans="1:21" x14ac:dyDescent="0.3">
      <c r="A47" s="16">
        <f t="shared" si="4"/>
        <v>2016205836</v>
      </c>
      <c r="B47" s="1"/>
      <c r="C47" s="1"/>
      <c r="F47" s="16">
        <f t="shared" si="6"/>
        <v>2016205835</v>
      </c>
      <c r="G47" s="16">
        <f t="shared" si="7"/>
        <v>2016205835</v>
      </c>
      <c r="P47" t="str">
        <f t="shared" si="5"/>
        <v/>
      </c>
      <c r="Q47" s="1" t="s">
        <v>2</v>
      </c>
      <c r="R47" s="4">
        <v>2016205835</v>
      </c>
      <c r="T47" s="1" t="s">
        <v>2</v>
      </c>
      <c r="U47" s="1">
        <v>2016205835</v>
      </c>
    </row>
    <row r="48" spans="1:21" x14ac:dyDescent="0.3">
      <c r="A48" s="16">
        <f t="shared" si="4"/>
        <v>2016205837</v>
      </c>
      <c r="B48" s="1"/>
      <c r="C48" s="1"/>
      <c r="F48" s="16">
        <f t="shared" si="6"/>
        <v>2016205836</v>
      </c>
      <c r="G48" s="16">
        <f t="shared" si="7"/>
        <v>2016205836</v>
      </c>
      <c r="P48" t="str">
        <f t="shared" si="5"/>
        <v/>
      </c>
      <c r="Q48" s="1" t="s">
        <v>8</v>
      </c>
      <c r="R48" s="4">
        <v>2016205836</v>
      </c>
      <c r="T48" s="1" t="s">
        <v>8</v>
      </c>
      <c r="U48" s="1">
        <v>2016205836</v>
      </c>
    </row>
    <row r="49" spans="1:21" x14ac:dyDescent="0.3">
      <c r="A49" s="16">
        <f t="shared" si="4"/>
        <v>2016212152</v>
      </c>
      <c r="B49" s="1"/>
      <c r="C49" s="1"/>
      <c r="F49" s="16">
        <f t="shared" si="6"/>
        <v>2016205837</v>
      </c>
      <c r="G49" s="16">
        <f t="shared" si="7"/>
        <v>2016205837</v>
      </c>
      <c r="P49" t="str">
        <f t="shared" si="5"/>
        <v/>
      </c>
      <c r="Q49" s="1" t="s">
        <v>3</v>
      </c>
      <c r="R49" s="4">
        <v>2016205837</v>
      </c>
      <c r="T49" s="1" t="s">
        <v>3</v>
      </c>
      <c r="U49" s="1">
        <v>2016205837</v>
      </c>
    </row>
    <row r="50" spans="1:21" x14ac:dyDescent="0.3">
      <c r="A50" s="16">
        <f t="shared" si="4"/>
        <v>2016212153</v>
      </c>
      <c r="B50" s="1"/>
      <c r="C50" s="1"/>
      <c r="F50" s="16">
        <f t="shared" si="6"/>
        <v>2016212152</v>
      </c>
      <c r="G50" s="16">
        <f t="shared" si="7"/>
        <v>2016212152</v>
      </c>
      <c r="P50" t="str">
        <f t="shared" si="5"/>
        <v/>
      </c>
      <c r="Q50" s="1" t="s">
        <v>25</v>
      </c>
      <c r="R50" s="4">
        <v>2016212152</v>
      </c>
      <c r="T50" s="1" t="s">
        <v>25</v>
      </c>
      <c r="U50" s="1">
        <v>2016212152</v>
      </c>
    </row>
    <row r="51" spans="1:21" x14ac:dyDescent="0.3">
      <c r="A51" s="16">
        <f t="shared" si="4"/>
        <v>2016212154</v>
      </c>
      <c r="B51" s="1"/>
      <c r="C51" s="1"/>
      <c r="F51" s="16">
        <f t="shared" si="6"/>
        <v>2016212153</v>
      </c>
      <c r="G51" s="16">
        <f t="shared" si="7"/>
        <v>2016212153</v>
      </c>
      <c r="P51" t="str">
        <f t="shared" si="5"/>
        <v/>
      </c>
      <c r="Q51" s="1" t="s">
        <v>13</v>
      </c>
      <c r="R51" s="4">
        <v>2016212153</v>
      </c>
      <c r="T51" s="1" t="s">
        <v>13</v>
      </c>
      <c r="U51" s="1">
        <v>2016212153</v>
      </c>
    </row>
    <row r="52" spans="1:21" x14ac:dyDescent="0.3">
      <c r="A52" s="16">
        <f t="shared" si="4"/>
        <v>2016212155</v>
      </c>
      <c r="B52" s="1"/>
      <c r="C52" s="1"/>
      <c r="F52" s="16">
        <f t="shared" si="6"/>
        <v>2016212154</v>
      </c>
      <c r="G52" s="16">
        <f t="shared" si="7"/>
        <v>2016212154</v>
      </c>
      <c r="P52" t="str">
        <f t="shared" si="5"/>
        <v/>
      </c>
      <c r="Q52" s="1" t="s">
        <v>12</v>
      </c>
      <c r="R52" s="4">
        <v>2016212154</v>
      </c>
      <c r="T52" s="1" t="s">
        <v>12</v>
      </c>
      <c r="U52" s="1">
        <v>2016212154</v>
      </c>
    </row>
    <row r="53" spans="1:21" x14ac:dyDescent="0.3">
      <c r="A53" s="16">
        <f t="shared" si="4"/>
        <v>2016212156</v>
      </c>
      <c r="B53" s="1"/>
      <c r="C53" s="1"/>
      <c r="F53" s="16">
        <f t="shared" si="6"/>
        <v>2016212155</v>
      </c>
      <c r="G53" s="16">
        <f t="shared" si="7"/>
        <v>2016212155</v>
      </c>
      <c r="P53" t="str">
        <f t="shared" si="5"/>
        <v/>
      </c>
      <c r="Q53" s="1" t="s">
        <v>10</v>
      </c>
      <c r="R53" s="4">
        <v>2016212155</v>
      </c>
      <c r="T53" s="1" t="s">
        <v>10</v>
      </c>
      <c r="U53" s="1">
        <v>2016212155</v>
      </c>
    </row>
    <row r="54" spans="1:21" x14ac:dyDescent="0.3">
      <c r="A54" s="16">
        <f t="shared" si="4"/>
        <v>2016212157</v>
      </c>
      <c r="B54" s="1"/>
      <c r="C54" s="1"/>
      <c r="F54" s="16">
        <f t="shared" si="6"/>
        <v>2016212156</v>
      </c>
      <c r="G54" s="16">
        <f t="shared" si="7"/>
        <v>2016212156</v>
      </c>
      <c r="P54" t="str">
        <f t="shared" si="5"/>
        <v/>
      </c>
      <c r="Q54" s="1" t="s">
        <v>22</v>
      </c>
      <c r="R54" s="4">
        <v>2016212156</v>
      </c>
      <c r="T54" s="1" t="s">
        <v>22</v>
      </c>
      <c r="U54" s="1">
        <v>2016212156</v>
      </c>
    </row>
    <row r="55" spans="1:21" x14ac:dyDescent="0.3">
      <c r="A55" s="16">
        <f t="shared" si="4"/>
        <v>2016212162</v>
      </c>
      <c r="B55" s="1"/>
      <c r="C55" s="1"/>
      <c r="F55" s="16">
        <f t="shared" si="6"/>
        <v>2016212157</v>
      </c>
      <c r="G55" s="16">
        <f t="shared" si="7"/>
        <v>2016212157</v>
      </c>
      <c r="P55" t="str">
        <f t="shared" si="5"/>
        <v/>
      </c>
      <c r="Q55" s="1" t="s">
        <v>21</v>
      </c>
      <c r="R55" s="4">
        <v>2016212157</v>
      </c>
      <c r="T55" s="1" t="s">
        <v>21</v>
      </c>
      <c r="U55" s="1">
        <v>2016212157</v>
      </c>
    </row>
    <row r="56" spans="1:21" x14ac:dyDescent="0.3">
      <c r="A56" s="16">
        <f t="shared" si="4"/>
        <v>2016212163</v>
      </c>
      <c r="B56" s="1"/>
      <c r="C56" s="1"/>
      <c r="F56" s="16">
        <f t="shared" si="6"/>
        <v>2016212162</v>
      </c>
      <c r="G56" s="16">
        <f t="shared" si="7"/>
        <v>2016212162</v>
      </c>
      <c r="P56" t="str">
        <f t="shared" si="5"/>
        <v/>
      </c>
      <c r="Q56" s="1" t="s">
        <v>19</v>
      </c>
      <c r="R56" s="4">
        <v>2016212162</v>
      </c>
      <c r="T56" s="1" t="s">
        <v>19</v>
      </c>
      <c r="U56" s="1">
        <v>2016212162</v>
      </c>
    </row>
    <row r="57" spans="1:21" x14ac:dyDescent="0.3">
      <c r="A57" s="16">
        <f t="shared" ref="A57:A69" si="8">IF(ISERROR(MATCH(G59,$F$2:$F$78,0)),"",G59)</f>
        <v>2016219810</v>
      </c>
      <c r="B57" s="1"/>
      <c r="C57" s="1"/>
      <c r="F57" s="16">
        <f t="shared" si="6"/>
        <v>2016212163</v>
      </c>
      <c r="G57" s="16">
        <f t="shared" si="7"/>
        <v>2016212163</v>
      </c>
      <c r="P57" t="str">
        <f t="shared" si="5"/>
        <v/>
      </c>
      <c r="Q57" s="1" t="s">
        <v>1</v>
      </c>
      <c r="R57" s="4">
        <v>2016212163</v>
      </c>
      <c r="T57" s="1" t="s">
        <v>1</v>
      </c>
      <c r="U57" s="1">
        <v>2016212163</v>
      </c>
    </row>
    <row r="58" spans="1:21" x14ac:dyDescent="0.3">
      <c r="A58" s="16">
        <f t="shared" si="8"/>
        <v>2016219811</v>
      </c>
      <c r="B58" s="13"/>
      <c r="C58" s="1"/>
      <c r="F58" s="16">
        <f t="shared" si="6"/>
        <v>2016219810</v>
      </c>
      <c r="G58" s="16" t="str">
        <f t="shared" si="7"/>
        <v>NF</v>
      </c>
      <c r="P58" t="str">
        <f t="shared" si="5"/>
        <v/>
      </c>
      <c r="Q58" s="1" t="s">
        <v>5</v>
      </c>
      <c r="R58" s="12">
        <v>2016219795</v>
      </c>
      <c r="T58" s="1" t="s">
        <v>2</v>
      </c>
      <c r="U58" s="1">
        <v>2016219810</v>
      </c>
    </row>
    <row r="59" spans="1:21" x14ac:dyDescent="0.3">
      <c r="A59" s="16">
        <f t="shared" si="8"/>
        <v>2016221136</v>
      </c>
      <c r="B59" s="1"/>
      <c r="C59" s="1"/>
      <c r="F59" s="16">
        <f t="shared" si="6"/>
        <v>2016219810</v>
      </c>
      <c r="G59" s="16">
        <f t="shared" si="7"/>
        <v>2016219810</v>
      </c>
      <c r="P59" t="str">
        <f t="shared" si="5"/>
        <v/>
      </c>
      <c r="Q59" s="1" t="s">
        <v>2</v>
      </c>
      <c r="R59" s="4">
        <v>2016219810</v>
      </c>
      <c r="T59" s="1" t="s">
        <v>2</v>
      </c>
      <c r="U59" s="1">
        <v>2016219810</v>
      </c>
    </row>
    <row r="60" spans="1:21" x14ac:dyDescent="0.3">
      <c r="A60" s="16">
        <f t="shared" si="8"/>
        <v>2016223478</v>
      </c>
      <c r="B60" s="1"/>
      <c r="C60" s="22"/>
      <c r="F60" s="16">
        <f t="shared" si="6"/>
        <v>2016219811</v>
      </c>
      <c r="G60" s="16">
        <f t="shared" si="7"/>
        <v>2016219811</v>
      </c>
      <c r="P60" t="str">
        <f t="shared" si="5"/>
        <v/>
      </c>
      <c r="Q60" s="1" t="s">
        <v>3</v>
      </c>
      <c r="R60" s="4">
        <v>2016219811</v>
      </c>
      <c r="T60" s="1" t="s">
        <v>3</v>
      </c>
      <c r="U60" s="1">
        <v>2016219811</v>
      </c>
    </row>
    <row r="61" spans="1:21" x14ac:dyDescent="0.3">
      <c r="A61" s="16">
        <f t="shared" si="8"/>
        <v>2016223482</v>
      </c>
      <c r="B61" s="1"/>
      <c r="C61" s="1"/>
      <c r="F61" s="16" t="str">
        <f t="shared" si="6"/>
        <v>NF</v>
      </c>
      <c r="G61" s="16">
        <f t="shared" si="7"/>
        <v>2016221136</v>
      </c>
      <c r="Q61" s="1" t="s">
        <v>10</v>
      </c>
      <c r="R61" s="4">
        <v>2016221136</v>
      </c>
      <c r="T61" s="1" t="s">
        <v>14</v>
      </c>
      <c r="U61" s="21">
        <v>2016220080</v>
      </c>
    </row>
    <row r="62" spans="1:21" x14ac:dyDescent="0.3">
      <c r="A62" s="16">
        <f t="shared" si="8"/>
        <v>2016223483</v>
      </c>
      <c r="B62" s="1"/>
      <c r="C62" s="1"/>
      <c r="F62" s="16">
        <f t="shared" si="6"/>
        <v>2016221136</v>
      </c>
      <c r="G62" s="16">
        <f t="shared" si="7"/>
        <v>2016223478</v>
      </c>
      <c r="P62" t="str">
        <f t="shared" ref="P62:P75" si="9">IF(F62="NF", U62,"")</f>
        <v/>
      </c>
      <c r="Q62" s="1" t="s">
        <v>16</v>
      </c>
      <c r="R62" s="4">
        <v>2016223478</v>
      </c>
      <c r="T62" s="1" t="s">
        <v>10</v>
      </c>
      <c r="U62" s="1">
        <v>2016221136</v>
      </c>
    </row>
    <row r="63" spans="1:21" x14ac:dyDescent="0.3">
      <c r="A63" s="16">
        <f t="shared" si="8"/>
        <v>2016223484</v>
      </c>
      <c r="B63" s="1"/>
      <c r="C63" s="1"/>
      <c r="F63" s="16">
        <f t="shared" si="6"/>
        <v>2016223478</v>
      </c>
      <c r="G63" s="16">
        <f t="shared" si="7"/>
        <v>2016223482</v>
      </c>
      <c r="P63" t="str">
        <f t="shared" si="9"/>
        <v/>
      </c>
      <c r="Q63" s="1" t="s">
        <v>15</v>
      </c>
      <c r="R63" s="4">
        <v>2016223482</v>
      </c>
      <c r="T63" s="1" t="s">
        <v>16</v>
      </c>
      <c r="U63" s="1">
        <v>2016223478</v>
      </c>
    </row>
    <row r="64" spans="1:21" x14ac:dyDescent="0.3">
      <c r="A64" s="16">
        <f t="shared" si="8"/>
        <v>2016223485</v>
      </c>
      <c r="B64" s="1"/>
      <c r="C64" s="1"/>
      <c r="F64" s="16">
        <f t="shared" si="6"/>
        <v>2016223482</v>
      </c>
      <c r="G64" s="16">
        <f t="shared" si="7"/>
        <v>2016223483</v>
      </c>
      <c r="P64" t="str">
        <f t="shared" si="9"/>
        <v/>
      </c>
      <c r="Q64" s="1" t="s">
        <v>20</v>
      </c>
      <c r="R64" s="4">
        <v>2016223483</v>
      </c>
      <c r="T64" s="1" t="s">
        <v>15</v>
      </c>
      <c r="U64" s="1">
        <v>2016223482</v>
      </c>
    </row>
    <row r="65" spans="1:21" x14ac:dyDescent="0.3">
      <c r="A65" s="16">
        <f t="shared" si="8"/>
        <v>2016223486</v>
      </c>
      <c r="B65" s="1"/>
      <c r="C65" s="1"/>
      <c r="F65" s="16">
        <f t="shared" si="6"/>
        <v>2016223483</v>
      </c>
      <c r="G65" s="16">
        <f t="shared" si="7"/>
        <v>2016223484</v>
      </c>
      <c r="P65" t="str">
        <f t="shared" si="9"/>
        <v/>
      </c>
      <c r="Q65" s="1" t="s">
        <v>24</v>
      </c>
      <c r="R65" s="4">
        <v>2016223484</v>
      </c>
      <c r="T65" s="1" t="s">
        <v>20</v>
      </c>
      <c r="U65" s="1">
        <v>2016223483</v>
      </c>
    </row>
    <row r="66" spans="1:21" x14ac:dyDescent="0.3">
      <c r="A66" s="16">
        <f t="shared" si="8"/>
        <v>2016223487</v>
      </c>
      <c r="B66" s="1"/>
      <c r="C66" s="1"/>
      <c r="F66" s="16">
        <f t="shared" ref="F66:F78" si="10">IFERROR((VLOOKUP(U66,$R$2:$R$78,1,FALSE)),"NF")</f>
        <v>2016223484</v>
      </c>
      <c r="G66" s="16">
        <f t="shared" ref="G66:G78" si="11">IFERROR((VLOOKUP(R66,$U$2:$U$78,1,FALSE)),"NF")</f>
        <v>2016223485</v>
      </c>
      <c r="P66" t="str">
        <f t="shared" si="9"/>
        <v/>
      </c>
      <c r="Q66" s="1" t="s">
        <v>11</v>
      </c>
      <c r="R66" s="4">
        <v>2016223485</v>
      </c>
      <c r="T66" s="1" t="s">
        <v>24</v>
      </c>
      <c r="U66" s="1">
        <v>2016223484</v>
      </c>
    </row>
    <row r="67" spans="1:21" x14ac:dyDescent="0.3">
      <c r="A67" s="16">
        <f t="shared" si="8"/>
        <v>2016223488</v>
      </c>
      <c r="B67" s="1"/>
      <c r="C67" s="1"/>
      <c r="F67" s="16">
        <f t="shared" si="10"/>
        <v>2016223485</v>
      </c>
      <c r="G67" s="16">
        <f t="shared" si="11"/>
        <v>2016223486</v>
      </c>
      <c r="P67" t="str">
        <f t="shared" si="9"/>
        <v/>
      </c>
      <c r="Q67" s="1" t="s">
        <v>17</v>
      </c>
      <c r="R67" s="4">
        <v>2016223486</v>
      </c>
      <c r="T67" s="1" t="s">
        <v>11</v>
      </c>
      <c r="U67" s="1">
        <v>2016223485</v>
      </c>
    </row>
    <row r="68" spans="1:21" x14ac:dyDescent="0.3">
      <c r="A68" s="16">
        <f t="shared" si="8"/>
        <v>2016223489</v>
      </c>
      <c r="B68" s="1"/>
      <c r="C68" s="1"/>
      <c r="F68" s="16">
        <f t="shared" si="10"/>
        <v>2016223486</v>
      </c>
      <c r="G68" s="16">
        <f t="shared" si="11"/>
        <v>2016223487</v>
      </c>
      <c r="P68" t="str">
        <f t="shared" si="9"/>
        <v/>
      </c>
      <c r="Q68" s="1" t="s">
        <v>13</v>
      </c>
      <c r="R68" s="4">
        <v>2016223487</v>
      </c>
      <c r="T68" s="1" t="s">
        <v>17</v>
      </c>
      <c r="U68" s="1">
        <v>2016223486</v>
      </c>
    </row>
    <row r="69" spans="1:21" x14ac:dyDescent="0.3">
      <c r="A69" s="16">
        <f t="shared" si="8"/>
        <v>2016223490</v>
      </c>
      <c r="B69" s="1"/>
      <c r="C69" s="1"/>
      <c r="F69" s="16">
        <f t="shared" si="10"/>
        <v>2016223487</v>
      </c>
      <c r="G69" s="16">
        <f t="shared" si="11"/>
        <v>2016223488</v>
      </c>
      <c r="P69" t="str">
        <f t="shared" si="9"/>
        <v/>
      </c>
      <c r="Q69" s="1" t="s">
        <v>8</v>
      </c>
      <c r="R69" s="4">
        <v>2016223488</v>
      </c>
      <c r="T69" s="1" t="s">
        <v>13</v>
      </c>
      <c r="U69" s="1">
        <v>2016223487</v>
      </c>
    </row>
    <row r="70" spans="1:21" x14ac:dyDescent="0.3">
      <c r="F70" s="16">
        <f t="shared" si="10"/>
        <v>2016223488</v>
      </c>
      <c r="G70" s="16">
        <f t="shared" si="11"/>
        <v>2016223489</v>
      </c>
      <c r="N70" s="1"/>
      <c r="O70" s="1"/>
      <c r="P70" t="str">
        <f t="shared" si="9"/>
        <v/>
      </c>
      <c r="Q70" s="1" t="s">
        <v>6</v>
      </c>
      <c r="R70" s="4">
        <v>2016223489</v>
      </c>
      <c r="T70" s="1" t="s">
        <v>8</v>
      </c>
      <c r="U70" s="1">
        <v>2016223488</v>
      </c>
    </row>
    <row r="71" spans="1:21" x14ac:dyDescent="0.3">
      <c r="F71" s="16">
        <f t="shared" si="10"/>
        <v>2016223489</v>
      </c>
      <c r="G71" s="16">
        <f t="shared" si="11"/>
        <v>2016223490</v>
      </c>
      <c r="N71" s="1"/>
      <c r="O71" s="1"/>
      <c r="P71" t="str">
        <f t="shared" si="9"/>
        <v/>
      </c>
      <c r="Q71" s="1" t="s">
        <v>0</v>
      </c>
      <c r="R71" s="4">
        <v>2016223490</v>
      </c>
      <c r="T71" s="1" t="s">
        <v>6</v>
      </c>
      <c r="U71" s="1">
        <v>2016223489</v>
      </c>
    </row>
    <row r="72" spans="1:21" x14ac:dyDescent="0.3">
      <c r="F72" s="16">
        <f t="shared" si="10"/>
        <v>2016223490</v>
      </c>
      <c r="G72" s="16" t="str">
        <f t="shared" si="11"/>
        <v>NF</v>
      </c>
      <c r="M72" s="24"/>
      <c r="N72" s="13"/>
      <c r="O72" s="1"/>
      <c r="P72" t="str">
        <f t="shared" si="9"/>
        <v/>
      </c>
      <c r="Q72" s="1" t="s">
        <v>1</v>
      </c>
      <c r="R72" s="12">
        <v>2016223491</v>
      </c>
      <c r="T72" s="1" t="s">
        <v>0</v>
      </c>
      <c r="U72" s="1">
        <v>2016223490</v>
      </c>
    </row>
    <row r="73" spans="1:21" x14ac:dyDescent="0.3">
      <c r="F73" s="16">
        <f t="shared" si="10"/>
        <v>2016233313</v>
      </c>
      <c r="G73" s="16" t="str">
        <f t="shared" si="11"/>
        <v>NF</v>
      </c>
      <c r="M73" s="24"/>
      <c r="N73" s="13"/>
      <c r="O73" s="1"/>
      <c r="P73" t="str">
        <f t="shared" si="9"/>
        <v/>
      </c>
      <c r="Q73" s="1" t="s">
        <v>5</v>
      </c>
      <c r="R73" s="12">
        <v>2016233312</v>
      </c>
      <c r="T73" s="1" t="s">
        <v>7</v>
      </c>
      <c r="U73" s="1">
        <v>2016233313</v>
      </c>
    </row>
    <row r="74" spans="1:21" x14ac:dyDescent="0.3">
      <c r="F74" s="16">
        <f t="shared" si="10"/>
        <v>2016233332</v>
      </c>
      <c r="G74" s="16">
        <f t="shared" si="11"/>
        <v>2016233313</v>
      </c>
      <c r="N74" s="1"/>
      <c r="O74" s="1"/>
      <c r="P74" t="str">
        <f t="shared" si="9"/>
        <v/>
      </c>
      <c r="Q74" s="1" t="s">
        <v>7</v>
      </c>
      <c r="R74" s="4">
        <v>2016233313</v>
      </c>
      <c r="T74" s="1" t="s">
        <v>4</v>
      </c>
      <c r="U74" s="1">
        <v>2016233332</v>
      </c>
    </row>
    <row r="75" spans="1:21" x14ac:dyDescent="0.3">
      <c r="F75" s="16">
        <f t="shared" si="10"/>
        <v>2016233731</v>
      </c>
      <c r="G75" s="16" t="str">
        <f t="shared" si="11"/>
        <v>NF</v>
      </c>
      <c r="N75" s="1"/>
      <c r="O75" s="13"/>
      <c r="P75" t="str">
        <f t="shared" si="9"/>
        <v/>
      </c>
      <c r="Q75" s="1" t="s">
        <v>3</v>
      </c>
      <c r="R75" s="12">
        <v>2016233314</v>
      </c>
      <c r="T75" s="1" t="s">
        <v>13</v>
      </c>
      <c r="U75" s="1">
        <v>2016233731</v>
      </c>
    </row>
    <row r="76" spans="1:21" x14ac:dyDescent="0.3">
      <c r="F76" s="16" t="str">
        <f t="shared" si="10"/>
        <v>NF</v>
      </c>
      <c r="G76" s="16" t="str">
        <f t="shared" si="11"/>
        <v>NF</v>
      </c>
      <c r="N76" s="1"/>
      <c r="O76" s="13"/>
      <c r="Q76" s="1" t="s">
        <v>2</v>
      </c>
      <c r="R76" s="12">
        <v>2016233320</v>
      </c>
    </row>
    <row r="77" spans="1:21" x14ac:dyDescent="0.3">
      <c r="F77" s="16" t="str">
        <f t="shared" si="10"/>
        <v>NF</v>
      </c>
      <c r="G77" s="16">
        <f t="shared" si="11"/>
        <v>2016233332</v>
      </c>
      <c r="N77" s="1"/>
      <c r="O77" s="13"/>
      <c r="Q77" s="1" t="s">
        <v>4</v>
      </c>
      <c r="R77" s="4">
        <v>2016233332</v>
      </c>
    </row>
    <row r="78" spans="1:21" x14ac:dyDescent="0.3">
      <c r="F78" s="16" t="str">
        <f t="shared" si="10"/>
        <v>NF</v>
      </c>
      <c r="G78" s="16">
        <f t="shared" si="11"/>
        <v>2016233731</v>
      </c>
      <c r="N78" s="1"/>
      <c r="O78" s="13"/>
      <c r="Q78" s="1" t="s">
        <v>13</v>
      </c>
      <c r="R78" s="4">
        <v>2016233731</v>
      </c>
    </row>
    <row r="79" spans="1:21" x14ac:dyDescent="0.3">
      <c r="K79" s="24"/>
      <c r="L79" s="24"/>
      <c r="M79" s="24"/>
      <c r="O79" s="13"/>
      <c r="Q79" t="str">
        <f t="shared" ref="Q79:Q120" si="12">IF(L79="NF", B79,"")</f>
        <v/>
      </c>
    </row>
    <row r="80" spans="1:21" x14ac:dyDescent="0.3">
      <c r="O80" s="13"/>
      <c r="Q80" t="str">
        <f t="shared" si="12"/>
        <v/>
      </c>
    </row>
    <row r="81" spans="15:17" x14ac:dyDescent="0.3">
      <c r="O81" s="23"/>
      <c r="Q81" t="str">
        <f t="shared" si="12"/>
        <v/>
      </c>
    </row>
    <row r="82" spans="15:17" x14ac:dyDescent="0.3">
      <c r="Q82" t="str">
        <f t="shared" si="12"/>
        <v/>
      </c>
    </row>
    <row r="83" spans="15:17" x14ac:dyDescent="0.3">
      <c r="Q83" t="str">
        <f t="shared" si="12"/>
        <v/>
      </c>
    </row>
    <row r="84" spans="15:17" x14ac:dyDescent="0.3">
      <c r="Q84" t="str">
        <f t="shared" si="12"/>
        <v/>
      </c>
    </row>
    <row r="85" spans="15:17" x14ac:dyDescent="0.3">
      <c r="Q85" t="str">
        <f t="shared" si="12"/>
        <v/>
      </c>
    </row>
    <row r="86" spans="15:17" x14ac:dyDescent="0.3">
      <c r="Q86" t="str">
        <f t="shared" si="12"/>
        <v/>
      </c>
    </row>
    <row r="87" spans="15:17" x14ac:dyDescent="0.3">
      <c r="Q87" t="str">
        <f t="shared" si="12"/>
        <v/>
      </c>
    </row>
    <row r="88" spans="15:17" x14ac:dyDescent="0.3">
      <c r="Q88" t="str">
        <f t="shared" si="12"/>
        <v/>
      </c>
    </row>
    <row r="89" spans="15:17" x14ac:dyDescent="0.3">
      <c r="Q89" t="str">
        <f t="shared" si="12"/>
        <v/>
      </c>
    </row>
    <row r="90" spans="15:17" x14ac:dyDescent="0.3">
      <c r="Q90" t="str">
        <f t="shared" si="12"/>
        <v/>
      </c>
    </row>
    <row r="91" spans="15:17" x14ac:dyDescent="0.3">
      <c r="Q91" t="str">
        <f t="shared" si="12"/>
        <v/>
      </c>
    </row>
    <row r="92" spans="15:17" x14ac:dyDescent="0.3">
      <c r="Q92" t="str">
        <f t="shared" si="12"/>
        <v/>
      </c>
    </row>
    <row r="93" spans="15:17" x14ac:dyDescent="0.3">
      <c r="Q93" t="str">
        <f t="shared" si="12"/>
        <v/>
      </c>
    </row>
    <row r="94" spans="15:17" x14ac:dyDescent="0.3">
      <c r="Q94" t="str">
        <f t="shared" si="12"/>
        <v/>
      </c>
    </row>
    <row r="95" spans="15:17" x14ac:dyDescent="0.3">
      <c r="Q95" t="str">
        <f t="shared" si="12"/>
        <v/>
      </c>
    </row>
    <row r="96" spans="15:17" x14ac:dyDescent="0.3">
      <c r="Q96" t="str">
        <f t="shared" si="12"/>
        <v/>
      </c>
    </row>
    <row r="97" spans="17:17" x14ac:dyDescent="0.3">
      <c r="Q97" t="str">
        <f t="shared" si="12"/>
        <v/>
      </c>
    </row>
    <row r="98" spans="17:17" x14ac:dyDescent="0.3">
      <c r="Q98" t="str">
        <f t="shared" si="12"/>
        <v/>
      </c>
    </row>
    <row r="99" spans="17:17" x14ac:dyDescent="0.3">
      <c r="Q99" t="str">
        <f t="shared" si="12"/>
        <v/>
      </c>
    </row>
    <row r="100" spans="17:17" x14ac:dyDescent="0.3">
      <c r="Q100" t="str">
        <f t="shared" si="12"/>
        <v/>
      </c>
    </row>
    <row r="101" spans="17:17" x14ac:dyDescent="0.3">
      <c r="Q101" t="str">
        <f t="shared" si="12"/>
        <v/>
      </c>
    </row>
    <row r="102" spans="17:17" x14ac:dyDescent="0.3">
      <c r="Q102" t="str">
        <f t="shared" si="12"/>
        <v/>
      </c>
    </row>
    <row r="103" spans="17:17" x14ac:dyDescent="0.3">
      <c r="Q103" t="str">
        <f t="shared" si="12"/>
        <v/>
      </c>
    </row>
    <row r="104" spans="17:17" x14ac:dyDescent="0.3">
      <c r="Q104" t="str">
        <f t="shared" si="12"/>
        <v/>
      </c>
    </row>
    <row r="105" spans="17:17" x14ac:dyDescent="0.3">
      <c r="Q105" t="str">
        <f t="shared" si="12"/>
        <v/>
      </c>
    </row>
    <row r="106" spans="17:17" x14ac:dyDescent="0.3">
      <c r="Q106" t="str">
        <f t="shared" si="12"/>
        <v/>
      </c>
    </row>
    <row r="107" spans="17:17" x14ac:dyDescent="0.3">
      <c r="Q107" t="str">
        <f t="shared" si="12"/>
        <v/>
      </c>
    </row>
    <row r="108" spans="17:17" x14ac:dyDescent="0.3">
      <c r="Q108" t="str">
        <f t="shared" si="12"/>
        <v/>
      </c>
    </row>
    <row r="109" spans="17:17" x14ac:dyDescent="0.3">
      <c r="Q109" t="str">
        <f t="shared" si="12"/>
        <v/>
      </c>
    </row>
    <row r="110" spans="17:17" x14ac:dyDescent="0.3">
      <c r="Q110" t="str">
        <f t="shared" si="12"/>
        <v/>
      </c>
    </row>
    <row r="111" spans="17:17" x14ac:dyDescent="0.3">
      <c r="Q111" t="str">
        <f t="shared" si="12"/>
        <v/>
      </c>
    </row>
    <row r="112" spans="17:17" x14ac:dyDescent="0.3">
      <c r="Q112" t="str">
        <f t="shared" si="12"/>
        <v/>
      </c>
    </row>
    <row r="113" spans="17:17" x14ac:dyDescent="0.3">
      <c r="Q113" t="str">
        <f t="shared" si="12"/>
        <v/>
      </c>
    </row>
    <row r="114" spans="17:17" x14ac:dyDescent="0.3">
      <c r="Q114" t="str">
        <f t="shared" si="12"/>
        <v/>
      </c>
    </row>
    <row r="115" spans="17:17" x14ac:dyDescent="0.3">
      <c r="Q115" t="str">
        <f t="shared" si="12"/>
        <v/>
      </c>
    </row>
    <row r="116" spans="17:17" x14ac:dyDescent="0.3">
      <c r="Q116" t="str">
        <f t="shared" si="12"/>
        <v/>
      </c>
    </row>
    <row r="117" spans="17:17" x14ac:dyDescent="0.3">
      <c r="Q117" t="str">
        <f t="shared" si="12"/>
        <v/>
      </c>
    </row>
    <row r="118" spans="17:17" x14ac:dyDescent="0.3">
      <c r="Q118" t="str">
        <f t="shared" si="12"/>
        <v/>
      </c>
    </row>
    <row r="119" spans="17:17" x14ac:dyDescent="0.3">
      <c r="Q119" t="str">
        <f t="shared" si="12"/>
        <v/>
      </c>
    </row>
    <row r="120" spans="17:17" x14ac:dyDescent="0.3">
      <c r="Q120" t="str">
        <f t="shared" si="12"/>
        <v/>
      </c>
    </row>
    <row r="153" spans="13:13" x14ac:dyDescent="0.3">
      <c r="M153" s="24"/>
    </row>
    <row r="154" spans="13:13" x14ac:dyDescent="0.3">
      <c r="M154" s="24"/>
    </row>
    <row r="155" spans="13:13" x14ac:dyDescent="0.3">
      <c r="M155" s="24"/>
    </row>
    <row r="156" spans="13:13" x14ac:dyDescent="0.3">
      <c r="M156" s="24"/>
    </row>
    <row r="157" spans="13:13" x14ac:dyDescent="0.3">
      <c r="M157" s="24"/>
    </row>
    <row r="158" spans="13:13" x14ac:dyDescent="0.3">
      <c r="M158" s="24"/>
    </row>
    <row r="159" spans="13:13" x14ac:dyDescent="0.3">
      <c r="M159" s="24"/>
    </row>
    <row r="160" spans="13:13" x14ac:dyDescent="0.3">
      <c r="M160" s="24"/>
    </row>
    <row r="161" spans="13:13" x14ac:dyDescent="0.3">
      <c r="M161" s="24"/>
    </row>
    <row r="162" spans="13:13" x14ac:dyDescent="0.3">
      <c r="M162" s="24"/>
    </row>
  </sheetData>
  <sortState xmlns:xlrd2="http://schemas.microsoft.com/office/spreadsheetml/2017/richdata2" ref="F2:F78">
    <sortCondition ref="F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50C0-0679-4420-AFCD-678D9A9EE42C}">
  <dimension ref="A1:S80"/>
  <sheetViews>
    <sheetView zoomScale="85" zoomScaleNormal="85" workbookViewId="0">
      <selection activeCell="G13" sqref="G13"/>
    </sheetView>
  </sheetViews>
  <sheetFormatPr defaultRowHeight="14.4" x14ac:dyDescent="0.3"/>
  <cols>
    <col min="2" max="2" width="12.109375" customWidth="1"/>
    <col min="3" max="3" width="9.88671875" customWidth="1"/>
    <col min="7" max="7" width="11" customWidth="1"/>
    <col min="8" max="8" width="10.109375" customWidth="1"/>
    <col min="9" max="9" width="9.77734375" customWidth="1"/>
    <col min="10" max="10" width="11.77734375" customWidth="1"/>
    <col min="12" max="12" width="5.6640625" customWidth="1"/>
    <col min="13" max="13" width="5.77734375" customWidth="1"/>
    <col min="14" max="14" width="11.44140625" customWidth="1"/>
    <col min="15" max="15" width="12.6640625" customWidth="1"/>
    <col min="17" max="17" width="19" customWidth="1"/>
    <col min="19" max="19" width="12.109375" customWidth="1"/>
    <col min="20" max="20" width="10.88671875" customWidth="1"/>
    <col min="21" max="21" width="11.109375" customWidth="1"/>
    <col min="24" max="24" width="11.88671875" customWidth="1"/>
  </cols>
  <sheetData>
    <row r="1" spans="1:17" ht="30" customHeight="1" x14ac:dyDescent="0.3">
      <c r="A1" s="11" t="s">
        <v>52</v>
      </c>
      <c r="B1" s="25" t="s">
        <v>46</v>
      </c>
      <c r="C1" s="25" t="s">
        <v>47</v>
      </c>
      <c r="D1" s="25" t="s">
        <v>48</v>
      </c>
      <c r="I1" s="2" t="s">
        <v>26</v>
      </c>
      <c r="J1" s="2" t="s">
        <v>28</v>
      </c>
      <c r="K1" s="6" t="s">
        <v>29</v>
      </c>
      <c r="N1" s="2" t="s">
        <v>26</v>
      </c>
      <c r="O1" s="2" t="s">
        <v>28</v>
      </c>
      <c r="P1" s="6" t="s">
        <v>29</v>
      </c>
      <c r="Q1" s="26" t="s">
        <v>54</v>
      </c>
    </row>
    <row r="2" spans="1:17" x14ac:dyDescent="0.3">
      <c r="A2" s="8">
        <v>10217270</v>
      </c>
      <c r="B2" s="16">
        <f t="shared" ref="B2:B27" si="0">SUMIF($I$2:$I$78,A2,$K$2:$K$78)</f>
        <v>5500</v>
      </c>
      <c r="C2" s="16">
        <f t="shared" ref="C2:C27" si="1">SUMIF($N$2:$N$75,A2,$P$2:$P$75)</f>
        <v>5500</v>
      </c>
      <c r="D2" s="16">
        <f t="shared" ref="D2:D27" si="2">B2-C2</f>
        <v>0</v>
      </c>
      <c r="I2" s="4">
        <v>10274758</v>
      </c>
      <c r="J2" s="4">
        <v>2016233731</v>
      </c>
      <c r="K2" s="3">
        <v>4224</v>
      </c>
      <c r="N2" s="1">
        <v>10274758</v>
      </c>
      <c r="O2" s="1">
        <v>2016233731</v>
      </c>
      <c r="P2" s="3">
        <v>4224</v>
      </c>
      <c r="Q2" t="str">
        <f>IFERROR(IF(VLOOKUP(I2&amp;J2, F:H, 3, FALSE) = K2, "Cовпадает", "Различ"), "Не найдено")</f>
        <v>Не найдено</v>
      </c>
    </row>
    <row r="3" spans="1:17" x14ac:dyDescent="0.3">
      <c r="A3" s="8">
        <v>10217271</v>
      </c>
      <c r="B3" s="16">
        <f t="shared" si="0"/>
        <v>3501</v>
      </c>
      <c r="C3" s="16">
        <f t="shared" si="1"/>
        <v>3501</v>
      </c>
      <c r="D3" s="16">
        <f t="shared" si="2"/>
        <v>0</v>
      </c>
      <c r="I3" s="4">
        <v>10267094</v>
      </c>
      <c r="J3" s="4">
        <v>2016233332</v>
      </c>
      <c r="K3" s="3">
        <v>182</v>
      </c>
      <c r="N3" s="1">
        <v>10267094</v>
      </c>
      <c r="O3" s="1">
        <v>2016233332</v>
      </c>
      <c r="P3" s="3">
        <v>182</v>
      </c>
      <c r="Q3" t="str">
        <f>IFERROR(IF(VLOOKUP(I3&amp;J3, F:H, 3, FALSE) = K3, "Cовпадает", "Различ"), "Не найдено")</f>
        <v>Не найдено</v>
      </c>
    </row>
    <row r="4" spans="1:17" x14ac:dyDescent="0.3">
      <c r="A4" s="8">
        <v>10218273</v>
      </c>
      <c r="B4" s="16">
        <f t="shared" si="0"/>
        <v>11470</v>
      </c>
      <c r="C4" s="16">
        <f t="shared" si="1"/>
        <v>11470</v>
      </c>
      <c r="D4" s="16">
        <f t="shared" si="2"/>
        <v>0</v>
      </c>
      <c r="I4" s="4">
        <v>10267088</v>
      </c>
      <c r="J4" s="4">
        <v>2016233320</v>
      </c>
      <c r="K4" s="3">
        <v>265</v>
      </c>
      <c r="N4" s="1">
        <v>10274807</v>
      </c>
      <c r="O4" s="1">
        <v>2016233313</v>
      </c>
      <c r="P4" s="3">
        <v>500</v>
      </c>
      <c r="Q4" t="str">
        <f>IFERROR(IF(VLOOKUP(I4&amp;J4, F:H, 3, FALSE) = K4, "Cовпадает", "Различ"), "Не найдено")</f>
        <v>Не найдено</v>
      </c>
    </row>
    <row r="5" spans="1:17" x14ac:dyDescent="0.3">
      <c r="A5" s="8">
        <v>10224729</v>
      </c>
      <c r="B5" s="16">
        <f t="shared" si="0"/>
        <v>49702</v>
      </c>
      <c r="C5" s="16">
        <f t="shared" si="1"/>
        <v>35510</v>
      </c>
      <c r="D5" s="16">
        <f t="shared" si="2"/>
        <v>14192</v>
      </c>
      <c r="I5" s="4">
        <v>10267091</v>
      </c>
      <c r="J5" s="4">
        <v>2016233314</v>
      </c>
      <c r="K5" s="3">
        <v>128</v>
      </c>
      <c r="N5" s="1">
        <v>10217270</v>
      </c>
      <c r="O5" s="1">
        <v>2016223490</v>
      </c>
      <c r="P5" s="3">
        <v>4500</v>
      </c>
      <c r="Q5" t="str">
        <f>IFERROR(IF(VLOOKUP(I5&amp;J5, F:H, 3, FALSE) = K5, "Cовпадает", "Различ"), "Не найдено")</f>
        <v>Не найдено</v>
      </c>
    </row>
    <row r="6" spans="1:17" x14ac:dyDescent="0.3">
      <c r="A6" s="8">
        <v>10266426</v>
      </c>
      <c r="B6" s="16">
        <f t="shared" si="0"/>
        <v>6941</v>
      </c>
      <c r="C6" s="16">
        <f t="shared" si="1"/>
        <v>18051</v>
      </c>
      <c r="D6" s="16">
        <f t="shared" si="2"/>
        <v>-11110</v>
      </c>
      <c r="I6" s="4">
        <v>10274807</v>
      </c>
      <c r="J6" s="4">
        <v>2016233313</v>
      </c>
      <c r="K6" s="3">
        <v>500</v>
      </c>
      <c r="N6" s="1">
        <v>10274806</v>
      </c>
      <c r="O6" s="1">
        <v>2016223489</v>
      </c>
      <c r="P6" s="3">
        <v>568</v>
      </c>
      <c r="Q6" t="str">
        <f>IFERROR(IF(VLOOKUP(I6&amp;J6, F:H, 3, FALSE) = K6, "Cовпадает", "Различ"), "Не найдено")</f>
        <v>Не найдено</v>
      </c>
    </row>
    <row r="7" spans="1:17" x14ac:dyDescent="0.3">
      <c r="A7" s="8">
        <v>10267088</v>
      </c>
      <c r="B7" s="16">
        <f t="shared" si="0"/>
        <v>4288</v>
      </c>
      <c r="C7" s="16">
        <f t="shared" si="1"/>
        <v>4567</v>
      </c>
      <c r="D7" s="16">
        <f t="shared" si="2"/>
        <v>-279</v>
      </c>
      <c r="I7" s="4">
        <v>10274805</v>
      </c>
      <c r="J7" s="4">
        <v>2016233312</v>
      </c>
      <c r="K7" s="3">
        <v>375</v>
      </c>
      <c r="N7" s="1">
        <v>10274808</v>
      </c>
      <c r="O7" s="1">
        <v>2016223488</v>
      </c>
      <c r="P7" s="3">
        <v>2048</v>
      </c>
    </row>
    <row r="8" spans="1:17" x14ac:dyDescent="0.3">
      <c r="A8" s="8">
        <v>10267091</v>
      </c>
      <c r="B8" s="16">
        <f t="shared" si="0"/>
        <v>6054</v>
      </c>
      <c r="C8" s="16">
        <f t="shared" si="1"/>
        <v>11060</v>
      </c>
      <c r="D8" s="16">
        <f t="shared" si="2"/>
        <v>-5006</v>
      </c>
      <c r="I8" s="4">
        <v>10224729</v>
      </c>
      <c r="J8" s="4">
        <v>2016223491</v>
      </c>
      <c r="K8" s="3">
        <v>16223</v>
      </c>
      <c r="N8" s="1">
        <v>10274758</v>
      </c>
      <c r="O8" s="1">
        <v>2016223487</v>
      </c>
      <c r="P8" s="3">
        <v>2305</v>
      </c>
    </row>
    <row r="9" spans="1:17" x14ac:dyDescent="0.3">
      <c r="A9" s="8">
        <v>10267094</v>
      </c>
      <c r="B9" s="16">
        <f t="shared" si="0"/>
        <v>504</v>
      </c>
      <c r="C9" s="16">
        <f t="shared" si="1"/>
        <v>504</v>
      </c>
      <c r="D9" s="16">
        <f t="shared" si="2"/>
        <v>0</v>
      </c>
      <c r="I9" s="4">
        <v>10217270</v>
      </c>
      <c r="J9" s="4">
        <v>2016223490</v>
      </c>
      <c r="K9" s="3">
        <v>4500</v>
      </c>
      <c r="N9" s="1">
        <v>10274795</v>
      </c>
      <c r="O9" s="1">
        <v>2016223486</v>
      </c>
      <c r="P9" s="3">
        <v>285</v>
      </c>
    </row>
    <row r="10" spans="1:17" x14ac:dyDescent="0.3">
      <c r="A10" s="8">
        <v>10274758</v>
      </c>
      <c r="B10" s="16">
        <f t="shared" si="0"/>
        <v>23265</v>
      </c>
      <c r="C10" s="16">
        <f t="shared" si="1"/>
        <v>26033</v>
      </c>
      <c r="D10" s="16">
        <f t="shared" si="2"/>
        <v>-2768</v>
      </c>
      <c r="I10" s="4">
        <v>10274806</v>
      </c>
      <c r="J10" s="4">
        <v>2016223489</v>
      </c>
      <c r="K10" s="3">
        <v>568</v>
      </c>
      <c r="N10" s="1">
        <v>10218273</v>
      </c>
      <c r="O10" s="1">
        <v>2016223485</v>
      </c>
      <c r="P10" s="3">
        <v>2000</v>
      </c>
    </row>
    <row r="11" spans="1:17" x14ac:dyDescent="0.3">
      <c r="A11" s="8">
        <v>10274759</v>
      </c>
      <c r="B11" s="16">
        <f t="shared" si="0"/>
        <v>3004</v>
      </c>
      <c r="C11" s="16">
        <f t="shared" si="1"/>
        <v>3058</v>
      </c>
      <c r="D11" s="16">
        <f t="shared" si="2"/>
        <v>-54</v>
      </c>
      <c r="I11" s="4">
        <v>10274808</v>
      </c>
      <c r="J11" s="4">
        <v>2016223488</v>
      </c>
      <c r="K11" s="3">
        <v>2048</v>
      </c>
      <c r="N11" s="1">
        <v>10403932</v>
      </c>
      <c r="O11" s="1">
        <v>2016223484</v>
      </c>
      <c r="P11" s="3">
        <v>800</v>
      </c>
    </row>
    <row r="12" spans="1:17" x14ac:dyDescent="0.3">
      <c r="A12" s="8">
        <v>10274790</v>
      </c>
      <c r="B12" s="16">
        <f t="shared" si="0"/>
        <v>540</v>
      </c>
      <c r="C12" s="16">
        <f t="shared" si="1"/>
        <v>540</v>
      </c>
      <c r="D12" s="16">
        <f t="shared" si="2"/>
        <v>0</v>
      </c>
      <c r="I12" s="4">
        <v>10274758</v>
      </c>
      <c r="J12" s="4">
        <v>2016223487</v>
      </c>
      <c r="K12" s="3">
        <v>2305</v>
      </c>
      <c r="N12" s="1">
        <v>10281207</v>
      </c>
      <c r="O12" s="1">
        <v>2016223483</v>
      </c>
      <c r="P12" s="3">
        <v>1715</v>
      </c>
    </row>
    <row r="13" spans="1:17" x14ac:dyDescent="0.3">
      <c r="A13" s="8">
        <v>10274792</v>
      </c>
      <c r="B13" s="16">
        <f t="shared" si="0"/>
        <v>339</v>
      </c>
      <c r="C13" s="16">
        <f t="shared" si="1"/>
        <v>373</v>
      </c>
      <c r="D13" s="16">
        <f t="shared" si="2"/>
        <v>-34</v>
      </c>
      <c r="I13" s="4">
        <v>10274795</v>
      </c>
      <c r="J13" s="4">
        <v>2016223486</v>
      </c>
      <c r="K13" s="3">
        <v>285</v>
      </c>
      <c r="N13" s="1">
        <v>10274790</v>
      </c>
      <c r="O13" s="1">
        <v>2016223482</v>
      </c>
      <c r="P13" s="3">
        <v>360</v>
      </c>
    </row>
    <row r="14" spans="1:17" x14ac:dyDescent="0.3">
      <c r="A14" s="8">
        <v>10274795</v>
      </c>
      <c r="B14" s="16">
        <f t="shared" si="0"/>
        <v>1185</v>
      </c>
      <c r="C14" s="16">
        <f t="shared" si="1"/>
        <v>1280</v>
      </c>
      <c r="D14" s="16">
        <f t="shared" si="2"/>
        <v>-95</v>
      </c>
      <c r="I14" s="4">
        <v>10218273</v>
      </c>
      <c r="J14" s="4">
        <v>2016223485</v>
      </c>
      <c r="K14" s="3">
        <v>2000</v>
      </c>
      <c r="N14" s="1">
        <v>10274792</v>
      </c>
      <c r="O14" s="1">
        <v>2016223478</v>
      </c>
      <c r="P14" s="3">
        <v>100</v>
      </c>
    </row>
    <row r="15" spans="1:17" x14ac:dyDescent="0.3">
      <c r="A15" s="8">
        <v>10274797</v>
      </c>
      <c r="B15" s="16">
        <f t="shared" si="0"/>
        <v>4000</v>
      </c>
      <c r="C15" s="16">
        <f t="shared" si="1"/>
        <v>10000</v>
      </c>
      <c r="D15" s="16">
        <f t="shared" si="2"/>
        <v>-6000</v>
      </c>
      <c r="I15" s="4">
        <v>10403932</v>
      </c>
      <c r="J15" s="4">
        <v>2016223484</v>
      </c>
      <c r="K15" s="3">
        <v>800</v>
      </c>
      <c r="N15" s="1">
        <v>10217271</v>
      </c>
      <c r="O15" s="1">
        <v>2016221136</v>
      </c>
      <c r="P15" s="3">
        <v>795</v>
      </c>
    </row>
    <row r="16" spans="1:17" x14ac:dyDescent="0.3">
      <c r="A16" s="8">
        <v>10274804</v>
      </c>
      <c r="B16" s="16">
        <f t="shared" si="0"/>
        <v>25500</v>
      </c>
      <c r="C16" s="16">
        <f t="shared" si="1"/>
        <v>25500</v>
      </c>
      <c r="D16" s="16">
        <f t="shared" si="2"/>
        <v>0</v>
      </c>
      <c r="I16" s="4">
        <v>10281207</v>
      </c>
      <c r="J16" s="4">
        <v>2016223483</v>
      </c>
      <c r="K16" s="3">
        <v>1715</v>
      </c>
      <c r="N16" s="1">
        <v>10274759</v>
      </c>
      <c r="O16" s="1">
        <v>2016220080</v>
      </c>
      <c r="P16" s="3">
        <v>54</v>
      </c>
    </row>
    <row r="17" spans="1:16" x14ac:dyDescent="0.3">
      <c r="A17" s="8">
        <v>10274805</v>
      </c>
      <c r="B17" s="16">
        <f t="shared" si="0"/>
        <v>6289</v>
      </c>
      <c r="C17" s="16">
        <f t="shared" si="1"/>
        <v>4853</v>
      </c>
      <c r="D17" s="16">
        <f t="shared" si="2"/>
        <v>1436</v>
      </c>
      <c r="I17" s="4">
        <v>10274790</v>
      </c>
      <c r="J17" s="4">
        <v>2016223482</v>
      </c>
      <c r="K17" s="3">
        <v>360</v>
      </c>
      <c r="N17" s="1">
        <v>10267091</v>
      </c>
      <c r="O17" s="1">
        <v>2016219811</v>
      </c>
      <c r="P17" s="3">
        <v>1405</v>
      </c>
    </row>
    <row r="18" spans="1:16" x14ac:dyDescent="0.3">
      <c r="A18" s="8">
        <v>10274806</v>
      </c>
      <c r="B18" s="16">
        <f t="shared" si="0"/>
        <v>2344</v>
      </c>
      <c r="C18" s="16">
        <f t="shared" si="1"/>
        <v>2456</v>
      </c>
      <c r="D18" s="16">
        <f t="shared" si="2"/>
        <v>-112</v>
      </c>
      <c r="I18" s="4">
        <v>10274792</v>
      </c>
      <c r="J18" s="4">
        <v>2016223478</v>
      </c>
      <c r="K18" s="3">
        <v>66</v>
      </c>
      <c r="N18" s="1">
        <v>10267088</v>
      </c>
      <c r="O18" s="1">
        <v>2016219810</v>
      </c>
      <c r="P18" s="3">
        <v>512</v>
      </c>
    </row>
    <row r="19" spans="1:16" x14ac:dyDescent="0.3">
      <c r="A19" s="8">
        <v>10274807</v>
      </c>
      <c r="B19" s="16">
        <f t="shared" si="0"/>
        <v>725</v>
      </c>
      <c r="C19" s="16">
        <f t="shared" si="1"/>
        <v>725</v>
      </c>
      <c r="D19" s="16">
        <f t="shared" si="2"/>
        <v>0</v>
      </c>
      <c r="I19" s="4">
        <v>10217271</v>
      </c>
      <c r="J19" s="4">
        <v>2016221136</v>
      </c>
      <c r="K19" s="3">
        <v>795</v>
      </c>
      <c r="N19" s="1">
        <v>10267088</v>
      </c>
      <c r="O19" s="1">
        <v>2016219810</v>
      </c>
      <c r="P19" s="3">
        <v>512</v>
      </c>
    </row>
    <row r="20" spans="1:16" x14ac:dyDescent="0.3">
      <c r="A20" s="8">
        <v>10274808</v>
      </c>
      <c r="B20" s="16">
        <f t="shared" si="0"/>
        <v>5232</v>
      </c>
      <c r="C20" s="16">
        <f t="shared" si="1"/>
        <v>5233</v>
      </c>
      <c r="D20" s="16">
        <f t="shared" si="2"/>
        <v>-1</v>
      </c>
      <c r="I20" s="4">
        <v>10267091</v>
      </c>
      <c r="J20" s="4">
        <v>2016219811</v>
      </c>
      <c r="K20" s="3">
        <v>1405</v>
      </c>
      <c r="N20" s="1">
        <v>10224729</v>
      </c>
      <c r="O20" s="1">
        <v>2016212163</v>
      </c>
      <c r="P20" s="3">
        <v>11082</v>
      </c>
    </row>
    <row r="21" spans="1:16" x14ac:dyDescent="0.3">
      <c r="A21" s="8">
        <v>10281207</v>
      </c>
      <c r="B21" s="16">
        <f t="shared" si="0"/>
        <v>3928</v>
      </c>
      <c r="C21" s="16">
        <f t="shared" si="1"/>
        <v>3928</v>
      </c>
      <c r="D21" s="16">
        <f t="shared" si="2"/>
        <v>0</v>
      </c>
      <c r="I21" s="4">
        <v>10267088</v>
      </c>
      <c r="J21" s="4">
        <v>2016219810</v>
      </c>
      <c r="K21" s="3">
        <v>512</v>
      </c>
      <c r="N21" s="1">
        <v>10274804</v>
      </c>
      <c r="O21" s="1">
        <v>2016212162</v>
      </c>
      <c r="P21" s="3">
        <v>4867</v>
      </c>
    </row>
    <row r="22" spans="1:16" x14ac:dyDescent="0.3">
      <c r="A22" s="8">
        <v>10284660</v>
      </c>
      <c r="B22" s="16">
        <f t="shared" si="0"/>
        <v>20240</v>
      </c>
      <c r="C22" s="16">
        <f t="shared" si="1"/>
        <v>20240</v>
      </c>
      <c r="D22" s="16">
        <f t="shared" si="2"/>
        <v>0</v>
      </c>
      <c r="I22" s="4">
        <v>10274805</v>
      </c>
      <c r="J22" s="4">
        <v>2016219795</v>
      </c>
      <c r="K22" s="3">
        <v>1061</v>
      </c>
      <c r="N22" s="1">
        <v>10284660</v>
      </c>
      <c r="O22" s="1">
        <v>2016212157</v>
      </c>
      <c r="P22" s="3">
        <v>20240</v>
      </c>
    </row>
    <row r="23" spans="1:16" x14ac:dyDescent="0.3">
      <c r="A23" s="8">
        <v>10284662</v>
      </c>
      <c r="B23" s="16">
        <f t="shared" si="0"/>
        <v>1000</v>
      </c>
      <c r="C23" s="16">
        <f t="shared" si="1"/>
        <v>1000</v>
      </c>
      <c r="D23" s="16">
        <f t="shared" si="2"/>
        <v>0</v>
      </c>
      <c r="I23" s="4">
        <v>10224729</v>
      </c>
      <c r="J23" s="4">
        <v>2016212163</v>
      </c>
      <c r="K23" s="3">
        <v>11082</v>
      </c>
      <c r="N23" s="1">
        <v>10284662</v>
      </c>
      <c r="O23" s="1">
        <v>2016212156</v>
      </c>
      <c r="P23" s="3">
        <v>1000</v>
      </c>
    </row>
    <row r="24" spans="1:16" x14ac:dyDescent="0.3">
      <c r="A24" s="8">
        <v>10402529</v>
      </c>
      <c r="B24" s="16">
        <f t="shared" si="0"/>
        <v>1300</v>
      </c>
      <c r="C24" s="16">
        <f t="shared" si="1"/>
        <v>1300</v>
      </c>
      <c r="D24" s="16">
        <f t="shared" si="2"/>
        <v>0</v>
      </c>
      <c r="I24" s="4">
        <v>10274804</v>
      </c>
      <c r="J24" s="4">
        <v>2016212162</v>
      </c>
      <c r="K24" s="3">
        <v>4867</v>
      </c>
      <c r="N24" s="1">
        <v>10217271</v>
      </c>
      <c r="O24" s="1">
        <v>2016212155</v>
      </c>
      <c r="P24" s="3">
        <v>705</v>
      </c>
    </row>
    <row r="25" spans="1:16" x14ac:dyDescent="0.3">
      <c r="A25" s="8">
        <v>10403932</v>
      </c>
      <c r="B25" s="16">
        <f t="shared" si="0"/>
        <v>2300</v>
      </c>
      <c r="C25" s="16">
        <f t="shared" si="1"/>
        <v>2300</v>
      </c>
      <c r="D25" s="16">
        <f t="shared" si="2"/>
        <v>0</v>
      </c>
      <c r="I25" s="4">
        <v>10284660</v>
      </c>
      <c r="J25" s="4">
        <v>2016212157</v>
      </c>
      <c r="K25" s="3">
        <v>20240</v>
      </c>
      <c r="N25" s="1">
        <v>10266426</v>
      </c>
      <c r="O25" s="1">
        <v>2016212154</v>
      </c>
      <c r="P25" s="3">
        <v>1000</v>
      </c>
    </row>
    <row r="26" spans="1:16" x14ac:dyDescent="0.3">
      <c r="A26" s="8">
        <v>10404348</v>
      </c>
      <c r="B26" s="16">
        <f t="shared" si="0"/>
        <v>1451</v>
      </c>
      <c r="C26" s="16">
        <f t="shared" si="1"/>
        <v>2768</v>
      </c>
      <c r="D26" s="16">
        <f t="shared" si="2"/>
        <v>-1317</v>
      </c>
      <c r="I26" s="4">
        <v>10284662</v>
      </c>
      <c r="J26" s="4">
        <v>2016212156</v>
      </c>
      <c r="K26" s="3">
        <v>1000</v>
      </c>
      <c r="N26" s="1">
        <v>10274758</v>
      </c>
      <c r="O26" s="1">
        <v>2016212153</v>
      </c>
      <c r="P26" s="3">
        <v>3072</v>
      </c>
    </row>
    <row r="27" spans="1:16" x14ac:dyDescent="0.3">
      <c r="A27" s="8">
        <v>10404478</v>
      </c>
      <c r="B27" s="16">
        <f t="shared" si="0"/>
        <v>3033</v>
      </c>
      <c r="C27" s="16">
        <f t="shared" si="1"/>
        <v>3033</v>
      </c>
      <c r="D27" s="16">
        <f t="shared" si="2"/>
        <v>0</v>
      </c>
      <c r="I27" s="4">
        <v>10217271</v>
      </c>
      <c r="J27" s="4">
        <v>2016212155</v>
      </c>
      <c r="K27" s="3">
        <v>705</v>
      </c>
      <c r="N27" s="1">
        <v>10404478</v>
      </c>
      <c r="O27" s="1">
        <v>2016212152</v>
      </c>
      <c r="P27" s="3">
        <v>1017</v>
      </c>
    </row>
    <row r="28" spans="1:16" x14ac:dyDescent="0.3">
      <c r="A28" s="16" t="s">
        <v>53</v>
      </c>
      <c r="B28" s="16">
        <f>SUM(B2:B27)</f>
        <v>193635</v>
      </c>
      <c r="C28" s="16">
        <f>SUM(C2:C27)</f>
        <v>204783</v>
      </c>
      <c r="D28" s="16">
        <f>SUM(D2:D27)</f>
        <v>-11148</v>
      </c>
      <c r="I28" s="4">
        <v>10266426</v>
      </c>
      <c r="J28" s="4">
        <v>2016212154</v>
      </c>
      <c r="K28" s="3">
        <v>1000</v>
      </c>
      <c r="N28" s="1">
        <v>10267091</v>
      </c>
      <c r="O28" s="1">
        <v>2016205837</v>
      </c>
      <c r="P28" s="3">
        <v>1150</v>
      </c>
    </row>
    <row r="29" spans="1:16" x14ac:dyDescent="0.3">
      <c r="I29" s="4">
        <v>10274758</v>
      </c>
      <c r="J29" s="4">
        <v>2016212153</v>
      </c>
      <c r="K29" s="3">
        <v>3072</v>
      </c>
      <c r="N29" s="1">
        <v>10274808</v>
      </c>
      <c r="O29" s="1">
        <v>2016205836</v>
      </c>
      <c r="P29" s="3">
        <v>608</v>
      </c>
    </row>
    <row r="30" spans="1:16" x14ac:dyDescent="0.3">
      <c r="I30" s="4">
        <v>10404478</v>
      </c>
      <c r="J30" s="4">
        <v>2016212152</v>
      </c>
      <c r="K30" s="3">
        <v>1017</v>
      </c>
      <c r="N30" s="1">
        <v>10267088</v>
      </c>
      <c r="O30" s="1">
        <v>2016205835</v>
      </c>
      <c r="P30" s="3">
        <v>1144</v>
      </c>
    </row>
    <row r="31" spans="1:16" x14ac:dyDescent="0.3">
      <c r="I31" s="4">
        <v>10267091</v>
      </c>
      <c r="J31" s="4">
        <v>2016205837</v>
      </c>
      <c r="K31" s="3">
        <v>1150</v>
      </c>
      <c r="N31" s="1">
        <v>10274806</v>
      </c>
      <c r="O31" s="1">
        <v>2016205834</v>
      </c>
      <c r="P31" s="3">
        <v>1344</v>
      </c>
    </row>
    <row r="32" spans="1:16" x14ac:dyDescent="0.3">
      <c r="I32" s="4">
        <v>10274808</v>
      </c>
      <c r="J32" s="4">
        <v>2016205836</v>
      </c>
      <c r="K32" s="3">
        <v>608</v>
      </c>
      <c r="N32" s="1">
        <v>10274805</v>
      </c>
      <c r="O32" s="1">
        <v>2016205833</v>
      </c>
      <c r="P32" s="3">
        <v>2793</v>
      </c>
    </row>
    <row r="33" spans="9:16" x14ac:dyDescent="0.3">
      <c r="I33" s="4">
        <v>10267088</v>
      </c>
      <c r="J33" s="4">
        <v>2016205835</v>
      </c>
      <c r="K33" s="3">
        <v>1144</v>
      </c>
      <c r="N33" s="1">
        <v>10274807</v>
      </c>
      <c r="O33" s="1">
        <v>2016205829</v>
      </c>
      <c r="P33" s="3">
        <v>225</v>
      </c>
    </row>
    <row r="34" spans="9:16" x14ac:dyDescent="0.3">
      <c r="I34" s="4">
        <v>10274806</v>
      </c>
      <c r="J34" s="4">
        <v>2016205834</v>
      </c>
      <c r="K34" s="3">
        <v>1344</v>
      </c>
      <c r="N34" s="1">
        <v>10274795</v>
      </c>
      <c r="O34" s="1">
        <v>2016205678</v>
      </c>
      <c r="P34" s="3">
        <v>642</v>
      </c>
    </row>
    <row r="35" spans="9:16" x14ac:dyDescent="0.3">
      <c r="I35" s="4">
        <v>10274805</v>
      </c>
      <c r="J35" s="4">
        <v>2016205833</v>
      </c>
      <c r="K35" s="3">
        <v>2793</v>
      </c>
      <c r="N35" s="1">
        <v>10274805</v>
      </c>
      <c r="O35" s="1">
        <v>2016205299</v>
      </c>
      <c r="P35" s="3">
        <v>496</v>
      </c>
    </row>
    <row r="36" spans="9:16" x14ac:dyDescent="0.3">
      <c r="I36" s="4">
        <v>10274807</v>
      </c>
      <c r="J36" s="4">
        <v>2016205829</v>
      </c>
      <c r="K36" s="3">
        <v>225</v>
      </c>
      <c r="N36" s="1">
        <v>10274806</v>
      </c>
      <c r="O36" s="1">
        <v>2016205297</v>
      </c>
      <c r="P36" s="3">
        <v>192</v>
      </c>
    </row>
    <row r="37" spans="9:16" x14ac:dyDescent="0.3">
      <c r="I37" s="4">
        <v>10274795</v>
      </c>
      <c r="J37" s="4">
        <v>2016205678</v>
      </c>
      <c r="K37" s="3">
        <v>547</v>
      </c>
      <c r="N37" s="1">
        <v>10267088</v>
      </c>
      <c r="O37" s="1">
        <v>2016205289</v>
      </c>
      <c r="P37" s="3">
        <v>1088</v>
      </c>
    </row>
    <row r="38" spans="9:16" x14ac:dyDescent="0.3">
      <c r="I38" s="4">
        <v>10274805</v>
      </c>
      <c r="J38" s="4">
        <v>2016205299</v>
      </c>
      <c r="K38" s="3">
        <v>496</v>
      </c>
      <c r="N38" s="1">
        <v>10267091</v>
      </c>
      <c r="O38" s="1">
        <v>2016205287</v>
      </c>
      <c r="P38" s="3">
        <v>1472</v>
      </c>
    </row>
    <row r="39" spans="9:16" x14ac:dyDescent="0.3">
      <c r="I39" s="4">
        <v>10274806</v>
      </c>
      <c r="J39" s="4">
        <v>2016205297</v>
      </c>
      <c r="K39" s="3">
        <v>192</v>
      </c>
      <c r="N39" s="1">
        <v>10404348</v>
      </c>
      <c r="O39" s="1">
        <v>2016205286</v>
      </c>
      <c r="P39" s="3">
        <v>768</v>
      </c>
    </row>
    <row r="40" spans="9:16" x14ac:dyDescent="0.3">
      <c r="I40" s="4">
        <v>10267088</v>
      </c>
      <c r="J40" s="4">
        <v>2016205289</v>
      </c>
      <c r="K40" s="3">
        <v>1088</v>
      </c>
      <c r="N40" s="1">
        <v>10404478</v>
      </c>
      <c r="O40" s="1">
        <v>2016200877</v>
      </c>
      <c r="P40" s="3">
        <v>1006</v>
      </c>
    </row>
    <row r="41" spans="9:16" x14ac:dyDescent="0.3">
      <c r="I41" s="4">
        <v>10267091</v>
      </c>
      <c r="J41" s="4">
        <v>2016205287</v>
      </c>
      <c r="K41" s="3">
        <v>1472</v>
      </c>
      <c r="N41" s="1">
        <v>10218273</v>
      </c>
      <c r="O41" s="1">
        <v>2016200875</v>
      </c>
      <c r="P41" s="3">
        <v>4747</v>
      </c>
    </row>
    <row r="42" spans="9:16" x14ac:dyDescent="0.3">
      <c r="I42" s="4">
        <v>10404348</v>
      </c>
      <c r="J42" s="4">
        <v>2016205286</v>
      </c>
      <c r="K42" s="3">
        <v>768</v>
      </c>
      <c r="N42" s="1">
        <v>10403932</v>
      </c>
      <c r="O42" s="1">
        <v>2016200874</v>
      </c>
      <c r="P42" s="3">
        <v>1500</v>
      </c>
    </row>
    <row r="43" spans="9:16" x14ac:dyDescent="0.3">
      <c r="I43" s="4">
        <v>10404478</v>
      </c>
      <c r="J43" s="4">
        <v>2016200877</v>
      </c>
      <c r="K43" s="3">
        <v>1006</v>
      </c>
      <c r="N43" s="1">
        <v>10402529</v>
      </c>
      <c r="O43" s="1">
        <v>2016200873</v>
      </c>
      <c r="P43" s="3">
        <v>1300</v>
      </c>
    </row>
    <row r="44" spans="9:16" x14ac:dyDescent="0.3">
      <c r="I44" s="4">
        <v>10218273</v>
      </c>
      <c r="J44" s="4">
        <v>2016200875</v>
      </c>
      <c r="K44" s="3">
        <v>4747</v>
      </c>
      <c r="N44" s="1">
        <v>10217271</v>
      </c>
      <c r="O44" s="1">
        <v>2016200871</v>
      </c>
      <c r="P44" s="3">
        <v>1001</v>
      </c>
    </row>
    <row r="45" spans="9:16" x14ac:dyDescent="0.3">
      <c r="I45" s="4">
        <v>10403932</v>
      </c>
      <c r="J45" s="4">
        <v>2016200874</v>
      </c>
      <c r="K45" s="3">
        <v>1500</v>
      </c>
      <c r="N45" s="1">
        <v>10274804</v>
      </c>
      <c r="O45" s="1">
        <v>2016200870</v>
      </c>
      <c r="P45" s="3">
        <v>8633</v>
      </c>
    </row>
    <row r="46" spans="9:16" x14ac:dyDescent="0.3">
      <c r="I46" s="4">
        <v>10402529</v>
      </c>
      <c r="J46" s="4">
        <v>2016200873</v>
      </c>
      <c r="K46" s="3">
        <v>1300</v>
      </c>
      <c r="N46" s="1">
        <v>10224729</v>
      </c>
      <c r="O46" s="1">
        <v>2016200869</v>
      </c>
      <c r="P46" s="3">
        <v>17193</v>
      </c>
    </row>
    <row r="47" spans="9:16" x14ac:dyDescent="0.3">
      <c r="I47" s="4">
        <v>10217271</v>
      </c>
      <c r="J47" s="4">
        <v>2016200871</v>
      </c>
      <c r="K47" s="3">
        <v>1001</v>
      </c>
      <c r="N47" s="1">
        <v>10274792</v>
      </c>
      <c r="O47" s="1">
        <v>2016200868</v>
      </c>
      <c r="P47" s="3">
        <v>273</v>
      </c>
    </row>
    <row r="48" spans="9:16" x14ac:dyDescent="0.3">
      <c r="I48" s="4">
        <v>10274804</v>
      </c>
      <c r="J48" s="4">
        <v>2016200870</v>
      </c>
      <c r="K48" s="3">
        <v>8633</v>
      </c>
      <c r="N48" s="1">
        <v>10274758</v>
      </c>
      <c r="O48" s="1">
        <v>2016200867</v>
      </c>
      <c r="P48" s="3">
        <v>11136</v>
      </c>
    </row>
    <row r="49" spans="9:16" x14ac:dyDescent="0.3">
      <c r="I49" s="4">
        <v>10224729</v>
      </c>
      <c r="J49" s="4">
        <v>2016200869</v>
      </c>
      <c r="K49" s="3">
        <v>17193</v>
      </c>
      <c r="N49" s="1">
        <v>10274759</v>
      </c>
      <c r="O49" s="1">
        <v>2016200866</v>
      </c>
      <c r="P49" s="3">
        <v>3004</v>
      </c>
    </row>
    <row r="50" spans="9:16" x14ac:dyDescent="0.3">
      <c r="I50" s="4">
        <v>10274792</v>
      </c>
      <c r="J50" s="4">
        <v>2016200868</v>
      </c>
      <c r="K50" s="3">
        <v>273</v>
      </c>
      <c r="N50" s="1">
        <v>10274797</v>
      </c>
      <c r="O50" s="1">
        <v>2016200865</v>
      </c>
      <c r="P50" s="3">
        <v>3784</v>
      </c>
    </row>
    <row r="51" spans="9:16" x14ac:dyDescent="0.3">
      <c r="I51" s="4">
        <v>10274758</v>
      </c>
      <c r="J51" s="4">
        <v>2016200867</v>
      </c>
      <c r="K51" s="3">
        <v>11136</v>
      </c>
      <c r="N51" s="1">
        <v>10218273</v>
      </c>
      <c r="O51" s="1">
        <v>2016196243</v>
      </c>
      <c r="P51" s="3">
        <v>2720</v>
      </c>
    </row>
    <row r="52" spans="9:16" x14ac:dyDescent="0.3">
      <c r="I52" s="4">
        <v>10274759</v>
      </c>
      <c r="J52" s="4">
        <v>2016200866</v>
      </c>
      <c r="K52" s="3">
        <v>3004</v>
      </c>
      <c r="N52" s="1">
        <v>10217271</v>
      </c>
      <c r="O52" s="1">
        <v>2016196242</v>
      </c>
      <c r="P52" s="3">
        <v>1000</v>
      </c>
    </row>
    <row r="53" spans="9:16" x14ac:dyDescent="0.3">
      <c r="I53" s="4">
        <v>10274797</v>
      </c>
      <c r="J53" s="4">
        <v>2016200865</v>
      </c>
      <c r="K53" s="3">
        <v>3784</v>
      </c>
      <c r="N53" s="1">
        <v>10281207</v>
      </c>
      <c r="O53" s="1">
        <v>2016196241</v>
      </c>
      <c r="P53" s="3">
        <v>2213</v>
      </c>
    </row>
    <row r="54" spans="9:16" x14ac:dyDescent="0.3">
      <c r="I54" s="4">
        <v>10218273</v>
      </c>
      <c r="J54" s="4">
        <v>2016196243</v>
      </c>
      <c r="K54" s="3">
        <v>2720</v>
      </c>
      <c r="N54" s="1">
        <v>10274804</v>
      </c>
      <c r="O54" s="1">
        <v>2016196240</v>
      </c>
      <c r="P54" s="3">
        <v>12000</v>
      </c>
    </row>
    <row r="55" spans="9:16" x14ac:dyDescent="0.3">
      <c r="I55" s="4">
        <v>10217271</v>
      </c>
      <c r="J55" s="4">
        <v>2016196242</v>
      </c>
      <c r="K55" s="3">
        <v>1000</v>
      </c>
      <c r="N55" s="1">
        <v>10274758</v>
      </c>
      <c r="O55" s="1">
        <v>2016196239</v>
      </c>
      <c r="P55" s="3">
        <v>2144</v>
      </c>
    </row>
    <row r="56" spans="9:16" x14ac:dyDescent="0.3">
      <c r="I56" s="4">
        <v>10281207</v>
      </c>
      <c r="J56" s="4">
        <v>2016196241</v>
      </c>
      <c r="K56" s="3">
        <v>2213</v>
      </c>
      <c r="N56" s="1">
        <v>10404478</v>
      </c>
      <c r="O56" s="1">
        <v>2016196238</v>
      </c>
      <c r="P56" s="3">
        <v>1010</v>
      </c>
    </row>
    <row r="57" spans="9:16" x14ac:dyDescent="0.3">
      <c r="I57" s="4">
        <v>10274804</v>
      </c>
      <c r="J57" s="4">
        <v>2016196240</v>
      </c>
      <c r="K57" s="3">
        <v>12000</v>
      </c>
      <c r="N57" s="1">
        <v>10274806</v>
      </c>
      <c r="O57" s="1">
        <v>2016192519</v>
      </c>
      <c r="P57" s="3">
        <v>240</v>
      </c>
    </row>
    <row r="58" spans="9:16" x14ac:dyDescent="0.3">
      <c r="I58" s="4">
        <v>10274758</v>
      </c>
      <c r="J58" s="4">
        <v>2016196239</v>
      </c>
      <c r="K58" s="3">
        <v>1376</v>
      </c>
      <c r="N58" s="1">
        <v>10274808</v>
      </c>
      <c r="O58" s="1">
        <v>2016192518</v>
      </c>
      <c r="P58" s="3">
        <v>2577</v>
      </c>
    </row>
    <row r="59" spans="9:16" x14ac:dyDescent="0.3">
      <c r="I59" s="4">
        <v>10404478</v>
      </c>
      <c r="J59" s="4">
        <v>2016196238</v>
      </c>
      <c r="K59" s="3">
        <v>1010</v>
      </c>
      <c r="N59" s="1">
        <v>10267094</v>
      </c>
      <c r="O59" s="1">
        <v>2016192513</v>
      </c>
      <c r="P59" s="3">
        <v>322</v>
      </c>
    </row>
    <row r="60" spans="9:16" x14ac:dyDescent="0.3">
      <c r="I60" s="4">
        <v>10274806</v>
      </c>
      <c r="J60" s="4">
        <v>2016192519</v>
      </c>
      <c r="K60" s="3">
        <v>240</v>
      </c>
      <c r="N60" s="1">
        <v>10267091</v>
      </c>
      <c r="O60" s="1">
        <v>2016192512</v>
      </c>
      <c r="P60" s="3">
        <v>1000</v>
      </c>
    </row>
    <row r="61" spans="9:16" x14ac:dyDescent="0.3">
      <c r="I61" s="4">
        <v>10274808</v>
      </c>
      <c r="J61" s="4">
        <v>2016192518</v>
      </c>
      <c r="K61" s="3">
        <v>2577</v>
      </c>
      <c r="N61" s="1">
        <v>10274806</v>
      </c>
      <c r="O61" s="1">
        <v>2016191841</v>
      </c>
      <c r="P61" s="3">
        <v>112</v>
      </c>
    </row>
    <row r="62" spans="9:16" x14ac:dyDescent="0.3">
      <c r="I62" s="4">
        <v>10267094</v>
      </c>
      <c r="J62" s="4">
        <v>2016192513</v>
      </c>
      <c r="K62" s="3">
        <v>322</v>
      </c>
      <c r="N62" s="1">
        <v>10404348</v>
      </c>
      <c r="O62" s="1">
        <v>2016187702</v>
      </c>
      <c r="P62" s="3">
        <v>2000</v>
      </c>
    </row>
    <row r="63" spans="9:16" x14ac:dyDescent="0.3">
      <c r="I63" s="4">
        <v>10267091</v>
      </c>
      <c r="J63" s="4">
        <v>2016192512</v>
      </c>
      <c r="K63" s="3">
        <v>1000</v>
      </c>
      <c r="N63" s="1">
        <v>10267091</v>
      </c>
      <c r="O63" s="1">
        <v>2016187696</v>
      </c>
      <c r="P63" s="3">
        <v>800</v>
      </c>
    </row>
    <row r="64" spans="9:16" x14ac:dyDescent="0.3">
      <c r="I64" s="4">
        <v>10404348</v>
      </c>
      <c r="J64" s="4">
        <v>2016187702</v>
      </c>
      <c r="K64" s="3">
        <v>683</v>
      </c>
      <c r="N64" s="1">
        <v>10267088</v>
      </c>
      <c r="O64" s="1">
        <v>2016187695</v>
      </c>
      <c r="P64" s="3">
        <v>1311</v>
      </c>
    </row>
    <row r="65" spans="9:19" x14ac:dyDescent="0.3">
      <c r="I65" s="4">
        <v>10267091</v>
      </c>
      <c r="J65" s="4">
        <v>2016187696</v>
      </c>
      <c r="K65" s="3">
        <v>800</v>
      </c>
      <c r="N65" s="1">
        <v>10274805</v>
      </c>
      <c r="O65" s="1">
        <v>2016187694</v>
      </c>
      <c r="P65" s="3">
        <v>1564</v>
      </c>
    </row>
    <row r="66" spans="9:19" x14ac:dyDescent="0.3">
      <c r="I66" s="4">
        <v>10267088</v>
      </c>
      <c r="J66" s="4">
        <v>2016187695</v>
      </c>
      <c r="K66" s="3">
        <v>1279</v>
      </c>
      <c r="N66" s="1">
        <v>10266426</v>
      </c>
      <c r="O66" s="1">
        <v>2016182861</v>
      </c>
      <c r="P66" s="3">
        <v>17051</v>
      </c>
    </row>
    <row r="67" spans="9:19" x14ac:dyDescent="0.3">
      <c r="I67" s="4">
        <v>10274805</v>
      </c>
      <c r="J67" s="4">
        <v>2016187694</v>
      </c>
      <c r="K67" s="3">
        <v>1564</v>
      </c>
      <c r="N67" s="1">
        <v>10274797</v>
      </c>
      <c r="O67" s="1">
        <v>2016182855</v>
      </c>
      <c r="P67" s="3">
        <v>6216</v>
      </c>
    </row>
    <row r="68" spans="9:19" x14ac:dyDescent="0.3">
      <c r="I68" s="4">
        <v>10274808</v>
      </c>
      <c r="J68" s="4">
        <v>2016187693</v>
      </c>
      <c r="K68" s="3">
        <v>-1</v>
      </c>
      <c r="N68" s="1">
        <v>10274795</v>
      </c>
      <c r="O68" s="1">
        <v>2016182852</v>
      </c>
      <c r="P68" s="3">
        <v>353</v>
      </c>
    </row>
    <row r="69" spans="9:19" x14ac:dyDescent="0.3">
      <c r="I69" s="4">
        <v>10266426</v>
      </c>
      <c r="J69" s="4">
        <v>2016182861</v>
      </c>
      <c r="K69" s="3">
        <v>5941</v>
      </c>
      <c r="N69" s="1">
        <v>10224729</v>
      </c>
      <c r="O69" s="1">
        <v>2016182849</v>
      </c>
      <c r="P69" s="3">
        <v>2235</v>
      </c>
    </row>
    <row r="70" spans="9:19" x14ac:dyDescent="0.3">
      <c r="I70" s="4">
        <v>10274797</v>
      </c>
      <c r="J70" s="4">
        <v>2016182855</v>
      </c>
      <c r="K70" s="3">
        <v>216</v>
      </c>
      <c r="N70" s="1">
        <v>10224729</v>
      </c>
      <c r="O70" s="1">
        <v>2016181510</v>
      </c>
      <c r="P70" s="3">
        <v>5000</v>
      </c>
    </row>
    <row r="71" spans="9:19" x14ac:dyDescent="0.3">
      <c r="I71" s="4">
        <v>10274795</v>
      </c>
      <c r="J71" s="4">
        <v>2016182852</v>
      </c>
      <c r="K71" s="3">
        <v>353</v>
      </c>
      <c r="N71" s="1">
        <v>10274758</v>
      </c>
      <c r="O71" s="1">
        <v>2016175152</v>
      </c>
      <c r="P71" s="3">
        <v>3152</v>
      </c>
    </row>
    <row r="72" spans="9:19" x14ac:dyDescent="0.3">
      <c r="I72" s="4">
        <v>10224729</v>
      </c>
      <c r="J72" s="4">
        <v>2016182849</v>
      </c>
      <c r="K72" s="3">
        <v>204</v>
      </c>
      <c r="N72" s="1">
        <v>10217270</v>
      </c>
      <c r="O72" s="1">
        <v>2016137968</v>
      </c>
      <c r="P72" s="3">
        <v>1000</v>
      </c>
    </row>
    <row r="73" spans="9:19" x14ac:dyDescent="0.3">
      <c r="I73" s="4">
        <v>10224729</v>
      </c>
      <c r="J73" s="4">
        <v>2016181510</v>
      </c>
      <c r="K73" s="3">
        <v>5000</v>
      </c>
      <c r="N73" s="1">
        <v>10274790</v>
      </c>
      <c r="O73" s="1">
        <v>2016128035</v>
      </c>
      <c r="P73" s="3">
        <v>180</v>
      </c>
    </row>
    <row r="74" spans="9:19" x14ac:dyDescent="0.3">
      <c r="I74" s="4">
        <v>10274758</v>
      </c>
      <c r="J74" s="4">
        <v>2016175152</v>
      </c>
      <c r="K74" s="3">
        <v>1152</v>
      </c>
      <c r="N74" s="1">
        <v>10218273</v>
      </c>
      <c r="O74" s="1">
        <v>2016127028</v>
      </c>
      <c r="P74" s="3">
        <v>2003</v>
      </c>
    </row>
    <row r="75" spans="9:19" x14ac:dyDescent="0.3">
      <c r="I75" s="4">
        <v>10217270</v>
      </c>
      <c r="J75" s="4">
        <v>2016137968</v>
      </c>
      <c r="K75" s="3">
        <v>1000</v>
      </c>
      <c r="N75" s="1">
        <v>10267091</v>
      </c>
      <c r="O75" s="1">
        <v>2015076526</v>
      </c>
      <c r="P75" s="3">
        <v>5233</v>
      </c>
    </row>
    <row r="76" spans="9:19" x14ac:dyDescent="0.3">
      <c r="I76" s="4">
        <v>10274790</v>
      </c>
      <c r="J76" s="4">
        <v>2016128035</v>
      </c>
      <c r="K76" s="3">
        <v>180</v>
      </c>
      <c r="N76" s="4"/>
      <c r="O76" s="4"/>
      <c r="P76" s="3"/>
    </row>
    <row r="77" spans="9:19" x14ac:dyDescent="0.3">
      <c r="I77" s="4">
        <v>10218273</v>
      </c>
      <c r="J77" s="4">
        <v>2016127028</v>
      </c>
      <c r="K77" s="3">
        <v>2003</v>
      </c>
      <c r="N77" s="4"/>
      <c r="O77" s="4"/>
      <c r="P77" s="3"/>
    </row>
    <row r="78" spans="9:19" x14ac:dyDescent="0.3">
      <c r="I78" s="4">
        <v>10267091</v>
      </c>
      <c r="J78" s="4">
        <v>2015076526</v>
      </c>
      <c r="K78" s="3">
        <v>99</v>
      </c>
      <c r="N78" s="4"/>
      <c r="O78" s="4"/>
      <c r="P78" s="3"/>
    </row>
    <row r="80" spans="9:19" x14ac:dyDescent="0.3">
      <c r="R80" s="1"/>
      <c r="S80" s="1"/>
    </row>
  </sheetData>
  <sortState xmlns:xlrd2="http://schemas.microsoft.com/office/spreadsheetml/2017/richdata2" ref="L2:L78">
    <sortCondition ref="L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C126-9A21-4210-9314-93506D5F6DFC}">
  <dimension ref="A1:B107"/>
  <sheetViews>
    <sheetView workbookViewId="0">
      <selection activeCell="I12" sqref="I12"/>
    </sheetView>
  </sheetViews>
  <sheetFormatPr defaultRowHeight="14.4" x14ac:dyDescent="0.3"/>
  <cols>
    <col min="1" max="1" width="17" bestFit="1" customWidth="1"/>
    <col min="2" max="2" width="27.33203125" bestFit="1" customWidth="1"/>
    <col min="3" max="27" width="9" bestFit="1" customWidth="1"/>
    <col min="28" max="28" width="7.44140625" bestFit="1" customWidth="1"/>
    <col min="29" max="29" width="11.33203125" bestFit="1" customWidth="1"/>
    <col min="30" max="78" width="11" bestFit="1" customWidth="1"/>
    <col min="79" max="79" width="7.44140625" bestFit="1" customWidth="1"/>
    <col min="80" max="80" width="11.33203125" bestFit="1" customWidth="1"/>
  </cols>
  <sheetData>
    <row r="1" spans="1:2" x14ac:dyDescent="0.3">
      <c r="A1" s="18" t="s">
        <v>40</v>
      </c>
      <c r="B1" t="s">
        <v>42</v>
      </c>
    </row>
    <row r="2" spans="1:2" x14ac:dyDescent="0.3">
      <c r="A2" s="19">
        <v>10217270</v>
      </c>
      <c r="B2" s="17">
        <v>5500</v>
      </c>
    </row>
    <row r="3" spans="1:2" x14ac:dyDescent="0.3">
      <c r="A3" s="20">
        <v>2016137968</v>
      </c>
      <c r="B3" s="17">
        <v>1000</v>
      </c>
    </row>
    <row r="4" spans="1:2" x14ac:dyDescent="0.3">
      <c r="A4" s="20">
        <v>2016223490</v>
      </c>
      <c r="B4" s="17">
        <v>4500</v>
      </c>
    </row>
    <row r="5" spans="1:2" x14ac:dyDescent="0.3">
      <c r="A5" s="19">
        <v>10217271</v>
      </c>
      <c r="B5" s="17">
        <v>3501</v>
      </c>
    </row>
    <row r="6" spans="1:2" x14ac:dyDescent="0.3">
      <c r="A6" s="20">
        <v>2016196242</v>
      </c>
      <c r="B6" s="17">
        <v>1000</v>
      </c>
    </row>
    <row r="7" spans="1:2" x14ac:dyDescent="0.3">
      <c r="A7" s="20">
        <v>2016200871</v>
      </c>
      <c r="B7" s="17">
        <v>1001</v>
      </c>
    </row>
    <row r="8" spans="1:2" x14ac:dyDescent="0.3">
      <c r="A8" s="20">
        <v>2016212155</v>
      </c>
      <c r="B8" s="17">
        <v>705</v>
      </c>
    </row>
    <row r="9" spans="1:2" x14ac:dyDescent="0.3">
      <c r="A9" s="20">
        <v>2016221136</v>
      </c>
      <c r="B9" s="17">
        <v>795</v>
      </c>
    </row>
    <row r="10" spans="1:2" x14ac:dyDescent="0.3">
      <c r="A10" s="19">
        <v>10218273</v>
      </c>
      <c r="B10" s="17">
        <v>11470</v>
      </c>
    </row>
    <row r="11" spans="1:2" x14ac:dyDescent="0.3">
      <c r="A11" s="20">
        <v>2016127028</v>
      </c>
      <c r="B11" s="17">
        <v>2003</v>
      </c>
    </row>
    <row r="12" spans="1:2" x14ac:dyDescent="0.3">
      <c r="A12" s="20">
        <v>2016196243</v>
      </c>
      <c r="B12" s="17">
        <v>2720</v>
      </c>
    </row>
    <row r="13" spans="1:2" x14ac:dyDescent="0.3">
      <c r="A13" s="20">
        <v>2016200875</v>
      </c>
      <c r="B13" s="17">
        <v>4747</v>
      </c>
    </row>
    <row r="14" spans="1:2" x14ac:dyDescent="0.3">
      <c r="A14" s="20">
        <v>2016223485</v>
      </c>
      <c r="B14" s="17">
        <v>2000</v>
      </c>
    </row>
    <row r="15" spans="1:2" x14ac:dyDescent="0.3">
      <c r="A15" s="19">
        <v>10224729</v>
      </c>
      <c r="B15" s="17">
        <v>49702</v>
      </c>
    </row>
    <row r="16" spans="1:2" x14ac:dyDescent="0.3">
      <c r="A16" s="20">
        <v>2016181510</v>
      </c>
      <c r="B16" s="17">
        <v>5000</v>
      </c>
    </row>
    <row r="17" spans="1:2" x14ac:dyDescent="0.3">
      <c r="A17" s="20">
        <v>2016182849</v>
      </c>
      <c r="B17" s="17">
        <v>204</v>
      </c>
    </row>
    <row r="18" spans="1:2" x14ac:dyDescent="0.3">
      <c r="A18" s="20">
        <v>2016200869</v>
      </c>
      <c r="B18" s="17">
        <v>17193</v>
      </c>
    </row>
    <row r="19" spans="1:2" x14ac:dyDescent="0.3">
      <c r="A19" s="20">
        <v>2016212163</v>
      </c>
      <c r="B19" s="17">
        <v>11082</v>
      </c>
    </row>
    <row r="20" spans="1:2" x14ac:dyDescent="0.3">
      <c r="A20" s="20">
        <v>2016223491</v>
      </c>
      <c r="B20" s="17">
        <v>16223</v>
      </c>
    </row>
    <row r="21" spans="1:2" x14ac:dyDescent="0.3">
      <c r="A21" s="19">
        <v>10266426</v>
      </c>
      <c r="B21" s="17">
        <v>6941</v>
      </c>
    </row>
    <row r="22" spans="1:2" x14ac:dyDescent="0.3">
      <c r="A22" s="20">
        <v>2016182861</v>
      </c>
      <c r="B22" s="17">
        <v>5941</v>
      </c>
    </row>
    <row r="23" spans="1:2" x14ac:dyDescent="0.3">
      <c r="A23" s="20">
        <v>2016212154</v>
      </c>
      <c r="B23" s="17">
        <v>1000</v>
      </c>
    </row>
    <row r="24" spans="1:2" x14ac:dyDescent="0.3">
      <c r="A24" s="19">
        <v>10267088</v>
      </c>
      <c r="B24" s="17">
        <v>4288</v>
      </c>
    </row>
    <row r="25" spans="1:2" x14ac:dyDescent="0.3">
      <c r="A25" s="20">
        <v>2016187695</v>
      </c>
      <c r="B25" s="17">
        <v>1279</v>
      </c>
    </row>
    <row r="26" spans="1:2" x14ac:dyDescent="0.3">
      <c r="A26" s="20">
        <v>2016205289</v>
      </c>
      <c r="B26" s="17">
        <v>1088</v>
      </c>
    </row>
    <row r="27" spans="1:2" x14ac:dyDescent="0.3">
      <c r="A27" s="20">
        <v>2016205835</v>
      </c>
      <c r="B27" s="17">
        <v>1144</v>
      </c>
    </row>
    <row r="28" spans="1:2" x14ac:dyDescent="0.3">
      <c r="A28" s="20">
        <v>2016219810</v>
      </c>
      <c r="B28" s="17">
        <v>512</v>
      </c>
    </row>
    <row r="29" spans="1:2" x14ac:dyDescent="0.3">
      <c r="A29" s="20">
        <v>2016233320</v>
      </c>
      <c r="B29" s="17">
        <v>265</v>
      </c>
    </row>
    <row r="30" spans="1:2" x14ac:dyDescent="0.3">
      <c r="A30" s="19">
        <v>10267091</v>
      </c>
      <c r="B30" s="17">
        <v>6054</v>
      </c>
    </row>
    <row r="31" spans="1:2" x14ac:dyDescent="0.3">
      <c r="A31" s="20">
        <v>2015076526</v>
      </c>
      <c r="B31" s="17">
        <v>99</v>
      </c>
    </row>
    <row r="32" spans="1:2" x14ac:dyDescent="0.3">
      <c r="A32" s="20">
        <v>2016187696</v>
      </c>
      <c r="B32" s="17">
        <v>800</v>
      </c>
    </row>
    <row r="33" spans="1:2" x14ac:dyDescent="0.3">
      <c r="A33" s="20">
        <v>2016192512</v>
      </c>
      <c r="B33" s="17">
        <v>1000</v>
      </c>
    </row>
    <row r="34" spans="1:2" x14ac:dyDescent="0.3">
      <c r="A34" s="20">
        <v>2016205287</v>
      </c>
      <c r="B34" s="17">
        <v>1472</v>
      </c>
    </row>
    <row r="35" spans="1:2" x14ac:dyDescent="0.3">
      <c r="A35" s="20">
        <v>2016205837</v>
      </c>
      <c r="B35" s="17">
        <v>1150</v>
      </c>
    </row>
    <row r="36" spans="1:2" x14ac:dyDescent="0.3">
      <c r="A36" s="20">
        <v>2016219811</v>
      </c>
      <c r="B36" s="17">
        <v>1405</v>
      </c>
    </row>
    <row r="37" spans="1:2" x14ac:dyDescent="0.3">
      <c r="A37" s="20">
        <v>2016233314</v>
      </c>
      <c r="B37" s="17">
        <v>128</v>
      </c>
    </row>
    <row r="38" spans="1:2" x14ac:dyDescent="0.3">
      <c r="A38" s="19">
        <v>10267094</v>
      </c>
      <c r="B38" s="17">
        <v>504</v>
      </c>
    </row>
    <row r="39" spans="1:2" x14ac:dyDescent="0.3">
      <c r="A39" s="20">
        <v>2016192513</v>
      </c>
      <c r="B39" s="17">
        <v>322</v>
      </c>
    </row>
    <row r="40" spans="1:2" x14ac:dyDescent="0.3">
      <c r="A40" s="20">
        <v>2016233332</v>
      </c>
      <c r="B40" s="17">
        <v>182</v>
      </c>
    </row>
    <row r="41" spans="1:2" x14ac:dyDescent="0.3">
      <c r="A41" s="19">
        <v>10274758</v>
      </c>
      <c r="B41" s="17">
        <v>23265</v>
      </c>
    </row>
    <row r="42" spans="1:2" x14ac:dyDescent="0.3">
      <c r="A42" s="20">
        <v>2016175152</v>
      </c>
      <c r="B42" s="17">
        <v>1152</v>
      </c>
    </row>
    <row r="43" spans="1:2" x14ac:dyDescent="0.3">
      <c r="A43" s="20">
        <v>2016196239</v>
      </c>
      <c r="B43" s="17">
        <v>1376</v>
      </c>
    </row>
    <row r="44" spans="1:2" x14ac:dyDescent="0.3">
      <c r="A44" s="20">
        <v>2016200867</v>
      </c>
      <c r="B44" s="17">
        <v>11136</v>
      </c>
    </row>
    <row r="45" spans="1:2" x14ac:dyDescent="0.3">
      <c r="A45" s="20">
        <v>2016212153</v>
      </c>
      <c r="B45" s="17">
        <v>3072</v>
      </c>
    </row>
    <row r="46" spans="1:2" x14ac:dyDescent="0.3">
      <c r="A46" s="20">
        <v>2016223487</v>
      </c>
      <c r="B46" s="17">
        <v>2305</v>
      </c>
    </row>
    <row r="47" spans="1:2" x14ac:dyDescent="0.3">
      <c r="A47" s="20">
        <v>2016233731</v>
      </c>
      <c r="B47" s="17">
        <v>4224</v>
      </c>
    </row>
    <row r="48" spans="1:2" x14ac:dyDescent="0.3">
      <c r="A48" s="19">
        <v>10274759</v>
      </c>
      <c r="B48" s="17">
        <v>3004</v>
      </c>
    </row>
    <row r="49" spans="1:2" x14ac:dyDescent="0.3">
      <c r="A49" s="20">
        <v>2016200866</v>
      </c>
      <c r="B49" s="17">
        <v>3004</v>
      </c>
    </row>
    <row r="50" spans="1:2" x14ac:dyDescent="0.3">
      <c r="A50" s="19">
        <v>10274790</v>
      </c>
      <c r="B50" s="17">
        <v>540</v>
      </c>
    </row>
    <row r="51" spans="1:2" x14ac:dyDescent="0.3">
      <c r="A51" s="20">
        <v>2016128035</v>
      </c>
      <c r="B51" s="17">
        <v>180</v>
      </c>
    </row>
    <row r="52" spans="1:2" x14ac:dyDescent="0.3">
      <c r="A52" s="20">
        <v>2016223482</v>
      </c>
      <c r="B52" s="17">
        <v>360</v>
      </c>
    </row>
    <row r="53" spans="1:2" x14ac:dyDescent="0.3">
      <c r="A53" s="19">
        <v>10274792</v>
      </c>
      <c r="B53" s="17">
        <v>339</v>
      </c>
    </row>
    <row r="54" spans="1:2" x14ac:dyDescent="0.3">
      <c r="A54" s="20">
        <v>2016200868</v>
      </c>
      <c r="B54" s="17">
        <v>273</v>
      </c>
    </row>
    <row r="55" spans="1:2" x14ac:dyDescent="0.3">
      <c r="A55" s="20">
        <v>2016223478</v>
      </c>
      <c r="B55" s="17">
        <v>66</v>
      </c>
    </row>
    <row r="56" spans="1:2" x14ac:dyDescent="0.3">
      <c r="A56" s="19">
        <v>10274795</v>
      </c>
      <c r="B56" s="17">
        <v>1185</v>
      </c>
    </row>
    <row r="57" spans="1:2" x14ac:dyDescent="0.3">
      <c r="A57" s="20">
        <v>2016182852</v>
      </c>
      <c r="B57" s="17">
        <v>353</v>
      </c>
    </row>
    <row r="58" spans="1:2" x14ac:dyDescent="0.3">
      <c r="A58" s="20">
        <v>2016205678</v>
      </c>
      <c r="B58" s="17">
        <v>547</v>
      </c>
    </row>
    <row r="59" spans="1:2" x14ac:dyDescent="0.3">
      <c r="A59" s="20">
        <v>2016223486</v>
      </c>
      <c r="B59" s="17">
        <v>285</v>
      </c>
    </row>
    <row r="60" spans="1:2" x14ac:dyDescent="0.3">
      <c r="A60" s="19">
        <v>10274797</v>
      </c>
      <c r="B60" s="17">
        <v>4000</v>
      </c>
    </row>
    <row r="61" spans="1:2" x14ac:dyDescent="0.3">
      <c r="A61" s="20">
        <v>2016182855</v>
      </c>
      <c r="B61" s="17">
        <v>216</v>
      </c>
    </row>
    <row r="62" spans="1:2" x14ac:dyDescent="0.3">
      <c r="A62" s="20">
        <v>2016200865</v>
      </c>
      <c r="B62" s="17">
        <v>3784</v>
      </c>
    </row>
    <row r="63" spans="1:2" x14ac:dyDescent="0.3">
      <c r="A63" s="19">
        <v>10274804</v>
      </c>
      <c r="B63" s="17">
        <v>25500</v>
      </c>
    </row>
    <row r="64" spans="1:2" x14ac:dyDescent="0.3">
      <c r="A64" s="20">
        <v>2016196240</v>
      </c>
      <c r="B64" s="17">
        <v>12000</v>
      </c>
    </row>
    <row r="65" spans="1:2" x14ac:dyDescent="0.3">
      <c r="A65" s="20">
        <v>2016200870</v>
      </c>
      <c r="B65" s="17">
        <v>8633</v>
      </c>
    </row>
    <row r="66" spans="1:2" x14ac:dyDescent="0.3">
      <c r="A66" s="20">
        <v>2016212162</v>
      </c>
      <c r="B66" s="17">
        <v>4867</v>
      </c>
    </row>
    <row r="67" spans="1:2" x14ac:dyDescent="0.3">
      <c r="A67" s="19">
        <v>10274805</v>
      </c>
      <c r="B67" s="17">
        <v>6289</v>
      </c>
    </row>
    <row r="68" spans="1:2" x14ac:dyDescent="0.3">
      <c r="A68" s="20">
        <v>2016187694</v>
      </c>
      <c r="B68" s="17">
        <v>1564</v>
      </c>
    </row>
    <row r="69" spans="1:2" x14ac:dyDescent="0.3">
      <c r="A69" s="20">
        <v>2016205299</v>
      </c>
      <c r="B69" s="17">
        <v>496</v>
      </c>
    </row>
    <row r="70" spans="1:2" x14ac:dyDescent="0.3">
      <c r="A70" s="20">
        <v>2016205833</v>
      </c>
      <c r="B70" s="17">
        <v>2793</v>
      </c>
    </row>
    <row r="71" spans="1:2" x14ac:dyDescent="0.3">
      <c r="A71" s="20">
        <v>2016219795</v>
      </c>
      <c r="B71" s="17">
        <v>1061</v>
      </c>
    </row>
    <row r="72" spans="1:2" x14ac:dyDescent="0.3">
      <c r="A72" s="20">
        <v>2016233312</v>
      </c>
      <c r="B72" s="17">
        <v>375</v>
      </c>
    </row>
    <row r="73" spans="1:2" x14ac:dyDescent="0.3">
      <c r="A73" s="19">
        <v>10274806</v>
      </c>
      <c r="B73" s="17">
        <v>2344</v>
      </c>
    </row>
    <row r="74" spans="1:2" x14ac:dyDescent="0.3">
      <c r="A74" s="20">
        <v>2016192519</v>
      </c>
      <c r="B74" s="17">
        <v>240</v>
      </c>
    </row>
    <row r="75" spans="1:2" x14ac:dyDescent="0.3">
      <c r="A75" s="20">
        <v>2016205297</v>
      </c>
      <c r="B75" s="17">
        <v>192</v>
      </c>
    </row>
    <row r="76" spans="1:2" x14ac:dyDescent="0.3">
      <c r="A76" s="20">
        <v>2016205834</v>
      </c>
      <c r="B76" s="17">
        <v>1344</v>
      </c>
    </row>
    <row r="77" spans="1:2" x14ac:dyDescent="0.3">
      <c r="A77" s="20">
        <v>2016223489</v>
      </c>
      <c r="B77" s="17">
        <v>568</v>
      </c>
    </row>
    <row r="78" spans="1:2" x14ac:dyDescent="0.3">
      <c r="A78" s="19">
        <v>10274807</v>
      </c>
      <c r="B78" s="17">
        <v>725</v>
      </c>
    </row>
    <row r="79" spans="1:2" x14ac:dyDescent="0.3">
      <c r="A79" s="20">
        <v>2016205829</v>
      </c>
      <c r="B79" s="17">
        <v>225</v>
      </c>
    </row>
    <row r="80" spans="1:2" x14ac:dyDescent="0.3">
      <c r="A80" s="20">
        <v>2016233313</v>
      </c>
      <c r="B80" s="17">
        <v>500</v>
      </c>
    </row>
    <row r="81" spans="1:2" x14ac:dyDescent="0.3">
      <c r="A81" s="19">
        <v>10274808</v>
      </c>
      <c r="B81" s="17">
        <v>5232</v>
      </c>
    </row>
    <row r="82" spans="1:2" x14ac:dyDescent="0.3">
      <c r="A82" s="20">
        <v>2016187693</v>
      </c>
      <c r="B82" s="17">
        <v>-1</v>
      </c>
    </row>
    <row r="83" spans="1:2" x14ac:dyDescent="0.3">
      <c r="A83" s="20">
        <v>2016192518</v>
      </c>
      <c r="B83" s="17">
        <v>2577</v>
      </c>
    </row>
    <row r="84" spans="1:2" x14ac:dyDescent="0.3">
      <c r="A84" s="20">
        <v>2016205836</v>
      </c>
      <c r="B84" s="17">
        <v>608</v>
      </c>
    </row>
    <row r="85" spans="1:2" x14ac:dyDescent="0.3">
      <c r="A85" s="20">
        <v>2016223488</v>
      </c>
      <c r="B85" s="17">
        <v>2048</v>
      </c>
    </row>
    <row r="86" spans="1:2" x14ac:dyDescent="0.3">
      <c r="A86" s="19">
        <v>10281207</v>
      </c>
      <c r="B86" s="17">
        <v>3928</v>
      </c>
    </row>
    <row r="87" spans="1:2" x14ac:dyDescent="0.3">
      <c r="A87" s="20">
        <v>2016196241</v>
      </c>
      <c r="B87" s="17">
        <v>2213</v>
      </c>
    </row>
    <row r="88" spans="1:2" x14ac:dyDescent="0.3">
      <c r="A88" s="20">
        <v>2016223483</v>
      </c>
      <c r="B88" s="17">
        <v>1715</v>
      </c>
    </row>
    <row r="89" spans="1:2" x14ac:dyDescent="0.3">
      <c r="A89" s="19">
        <v>10284660</v>
      </c>
      <c r="B89" s="17">
        <v>20240</v>
      </c>
    </row>
    <row r="90" spans="1:2" x14ac:dyDescent="0.3">
      <c r="A90" s="20">
        <v>2016212157</v>
      </c>
      <c r="B90" s="17">
        <v>20240</v>
      </c>
    </row>
    <row r="91" spans="1:2" x14ac:dyDescent="0.3">
      <c r="A91" s="19">
        <v>10284662</v>
      </c>
      <c r="B91" s="17">
        <v>1000</v>
      </c>
    </row>
    <row r="92" spans="1:2" x14ac:dyDescent="0.3">
      <c r="A92" s="20">
        <v>2016212156</v>
      </c>
      <c r="B92" s="17">
        <v>1000</v>
      </c>
    </row>
    <row r="93" spans="1:2" x14ac:dyDescent="0.3">
      <c r="A93" s="19">
        <v>10402529</v>
      </c>
      <c r="B93" s="17">
        <v>1300</v>
      </c>
    </row>
    <row r="94" spans="1:2" x14ac:dyDescent="0.3">
      <c r="A94" s="20">
        <v>2016200873</v>
      </c>
      <c r="B94" s="17">
        <v>1300</v>
      </c>
    </row>
    <row r="95" spans="1:2" x14ac:dyDescent="0.3">
      <c r="A95" s="19">
        <v>10403932</v>
      </c>
      <c r="B95" s="17">
        <v>2300</v>
      </c>
    </row>
    <row r="96" spans="1:2" x14ac:dyDescent="0.3">
      <c r="A96" s="20">
        <v>2016200874</v>
      </c>
      <c r="B96" s="17">
        <v>1500</v>
      </c>
    </row>
    <row r="97" spans="1:2" x14ac:dyDescent="0.3">
      <c r="A97" s="20">
        <v>2016223484</v>
      </c>
      <c r="B97" s="17">
        <v>800</v>
      </c>
    </row>
    <row r="98" spans="1:2" x14ac:dyDescent="0.3">
      <c r="A98" s="19">
        <v>10404348</v>
      </c>
      <c r="B98" s="17">
        <v>1451</v>
      </c>
    </row>
    <row r="99" spans="1:2" x14ac:dyDescent="0.3">
      <c r="A99" s="20">
        <v>2016187702</v>
      </c>
      <c r="B99" s="17">
        <v>683</v>
      </c>
    </row>
    <row r="100" spans="1:2" x14ac:dyDescent="0.3">
      <c r="A100" s="20">
        <v>2016205286</v>
      </c>
      <c r="B100" s="17">
        <v>768</v>
      </c>
    </row>
    <row r="101" spans="1:2" x14ac:dyDescent="0.3">
      <c r="A101" s="19">
        <v>10404478</v>
      </c>
      <c r="B101" s="17">
        <v>3033</v>
      </c>
    </row>
    <row r="102" spans="1:2" x14ac:dyDescent="0.3">
      <c r="A102" s="20">
        <v>2016196238</v>
      </c>
      <c r="B102" s="17">
        <v>1010</v>
      </c>
    </row>
    <row r="103" spans="1:2" x14ac:dyDescent="0.3">
      <c r="A103" s="20">
        <v>2016200877</v>
      </c>
      <c r="B103" s="17">
        <v>1006</v>
      </c>
    </row>
    <row r="104" spans="1:2" x14ac:dyDescent="0.3">
      <c r="A104" s="20">
        <v>2016212152</v>
      </c>
      <c r="B104" s="17">
        <v>1017</v>
      </c>
    </row>
    <row r="105" spans="1:2" x14ac:dyDescent="0.3">
      <c r="A105" s="19" t="s">
        <v>49</v>
      </c>
      <c r="B105" s="17">
        <v>193635</v>
      </c>
    </row>
    <row r="106" spans="1:2" x14ac:dyDescent="0.3">
      <c r="A106" s="20" t="s">
        <v>49</v>
      </c>
      <c r="B106" s="17">
        <v>193635</v>
      </c>
    </row>
    <row r="107" spans="1:2" x14ac:dyDescent="0.3">
      <c r="A107" s="19" t="s">
        <v>41</v>
      </c>
      <c r="B107" s="17">
        <v>387270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754B-37FD-4282-858B-B88F257EDAFD}">
  <dimension ref="A1:B103"/>
  <sheetViews>
    <sheetView workbookViewId="0">
      <selection activeCell="J25" sqref="J25"/>
    </sheetView>
  </sheetViews>
  <sheetFormatPr defaultRowHeight="14.4" x14ac:dyDescent="0.3"/>
  <cols>
    <col min="1" max="1" width="17" bestFit="1" customWidth="1"/>
    <col min="2" max="4" width="27.33203125" bestFit="1" customWidth="1"/>
  </cols>
  <sheetData>
    <row r="1" spans="1:2" x14ac:dyDescent="0.3">
      <c r="A1" s="18" t="s">
        <v>40</v>
      </c>
      <c r="B1" t="s">
        <v>42</v>
      </c>
    </row>
    <row r="2" spans="1:2" x14ac:dyDescent="0.3">
      <c r="A2" s="19">
        <v>10217270</v>
      </c>
      <c r="B2" s="17">
        <v>5500</v>
      </c>
    </row>
    <row r="3" spans="1:2" x14ac:dyDescent="0.3">
      <c r="A3" s="20">
        <v>2016137968</v>
      </c>
      <c r="B3" s="17">
        <v>1000</v>
      </c>
    </row>
    <row r="4" spans="1:2" x14ac:dyDescent="0.3">
      <c r="A4" s="20">
        <v>2016223490</v>
      </c>
      <c r="B4" s="17">
        <v>4500</v>
      </c>
    </row>
    <row r="5" spans="1:2" x14ac:dyDescent="0.3">
      <c r="A5" s="19">
        <v>10217271</v>
      </c>
      <c r="B5" s="17">
        <v>3501</v>
      </c>
    </row>
    <row r="6" spans="1:2" x14ac:dyDescent="0.3">
      <c r="A6" s="20">
        <v>2016196242</v>
      </c>
      <c r="B6" s="17">
        <v>1000</v>
      </c>
    </row>
    <row r="7" spans="1:2" x14ac:dyDescent="0.3">
      <c r="A7" s="20">
        <v>2016200871</v>
      </c>
      <c r="B7" s="17">
        <v>1001</v>
      </c>
    </row>
    <row r="8" spans="1:2" x14ac:dyDescent="0.3">
      <c r="A8" s="20">
        <v>2016212155</v>
      </c>
      <c r="B8" s="17">
        <v>705</v>
      </c>
    </row>
    <row r="9" spans="1:2" x14ac:dyDescent="0.3">
      <c r="A9" s="20">
        <v>2016221136</v>
      </c>
      <c r="B9" s="17">
        <v>795</v>
      </c>
    </row>
    <row r="10" spans="1:2" x14ac:dyDescent="0.3">
      <c r="A10" s="19">
        <v>10218273</v>
      </c>
      <c r="B10" s="17">
        <v>11470</v>
      </c>
    </row>
    <row r="11" spans="1:2" x14ac:dyDescent="0.3">
      <c r="A11" s="20">
        <v>2016127028</v>
      </c>
      <c r="B11" s="17">
        <v>2003</v>
      </c>
    </row>
    <row r="12" spans="1:2" x14ac:dyDescent="0.3">
      <c r="A12" s="20">
        <v>2016196243</v>
      </c>
      <c r="B12" s="17">
        <v>2720</v>
      </c>
    </row>
    <row r="13" spans="1:2" x14ac:dyDescent="0.3">
      <c r="A13" s="20">
        <v>2016200875</v>
      </c>
      <c r="B13" s="17">
        <v>4747</v>
      </c>
    </row>
    <row r="14" spans="1:2" x14ac:dyDescent="0.3">
      <c r="A14" s="20">
        <v>2016223485</v>
      </c>
      <c r="B14" s="17">
        <v>2000</v>
      </c>
    </row>
    <row r="15" spans="1:2" x14ac:dyDescent="0.3">
      <c r="A15" s="19">
        <v>10224729</v>
      </c>
      <c r="B15" s="17">
        <v>35510</v>
      </c>
    </row>
    <row r="16" spans="1:2" x14ac:dyDescent="0.3">
      <c r="A16" s="20">
        <v>2016181510</v>
      </c>
      <c r="B16" s="17">
        <v>5000</v>
      </c>
    </row>
    <row r="17" spans="1:2" x14ac:dyDescent="0.3">
      <c r="A17" s="20">
        <v>2016182849</v>
      </c>
      <c r="B17" s="17">
        <v>2235</v>
      </c>
    </row>
    <row r="18" spans="1:2" x14ac:dyDescent="0.3">
      <c r="A18" s="20">
        <v>2016200869</v>
      </c>
      <c r="B18" s="17">
        <v>17193</v>
      </c>
    </row>
    <row r="19" spans="1:2" x14ac:dyDescent="0.3">
      <c r="A19" s="20">
        <v>2016212163</v>
      </c>
      <c r="B19" s="17">
        <v>11082</v>
      </c>
    </row>
    <row r="20" spans="1:2" x14ac:dyDescent="0.3">
      <c r="A20" s="19">
        <v>10266426</v>
      </c>
      <c r="B20" s="17">
        <v>18051</v>
      </c>
    </row>
    <row r="21" spans="1:2" x14ac:dyDescent="0.3">
      <c r="A21" s="20">
        <v>2016182861</v>
      </c>
      <c r="B21" s="17">
        <v>17051</v>
      </c>
    </row>
    <row r="22" spans="1:2" x14ac:dyDescent="0.3">
      <c r="A22" s="20">
        <v>2016212154</v>
      </c>
      <c r="B22" s="17">
        <v>1000</v>
      </c>
    </row>
    <row r="23" spans="1:2" x14ac:dyDescent="0.3">
      <c r="A23" s="19">
        <v>10267088</v>
      </c>
      <c r="B23" s="17">
        <v>4567</v>
      </c>
    </row>
    <row r="24" spans="1:2" x14ac:dyDescent="0.3">
      <c r="A24" s="20">
        <v>2016187695</v>
      </c>
      <c r="B24" s="17">
        <v>1311</v>
      </c>
    </row>
    <row r="25" spans="1:2" x14ac:dyDescent="0.3">
      <c r="A25" s="20">
        <v>2016205289</v>
      </c>
      <c r="B25" s="17">
        <v>1088</v>
      </c>
    </row>
    <row r="26" spans="1:2" x14ac:dyDescent="0.3">
      <c r="A26" s="20">
        <v>2016205835</v>
      </c>
      <c r="B26" s="17">
        <v>1144</v>
      </c>
    </row>
    <row r="27" spans="1:2" x14ac:dyDescent="0.3">
      <c r="A27" s="20">
        <v>2016219810</v>
      </c>
      <c r="B27" s="17">
        <v>1024</v>
      </c>
    </row>
    <row r="28" spans="1:2" x14ac:dyDescent="0.3">
      <c r="A28" s="19">
        <v>10267091</v>
      </c>
      <c r="B28" s="17">
        <v>11060</v>
      </c>
    </row>
    <row r="29" spans="1:2" x14ac:dyDescent="0.3">
      <c r="A29" s="20">
        <v>2015076526</v>
      </c>
      <c r="B29" s="17">
        <v>5233</v>
      </c>
    </row>
    <row r="30" spans="1:2" x14ac:dyDescent="0.3">
      <c r="A30" s="20">
        <v>2016187696</v>
      </c>
      <c r="B30" s="17">
        <v>800</v>
      </c>
    </row>
    <row r="31" spans="1:2" x14ac:dyDescent="0.3">
      <c r="A31" s="20">
        <v>2016192512</v>
      </c>
      <c r="B31" s="17">
        <v>1000</v>
      </c>
    </row>
    <row r="32" spans="1:2" x14ac:dyDescent="0.3">
      <c r="A32" s="20">
        <v>2016205287</v>
      </c>
      <c r="B32" s="17">
        <v>1472</v>
      </c>
    </row>
    <row r="33" spans="1:2" x14ac:dyDescent="0.3">
      <c r="A33" s="20">
        <v>2016205837</v>
      </c>
      <c r="B33" s="17">
        <v>1150</v>
      </c>
    </row>
    <row r="34" spans="1:2" x14ac:dyDescent="0.3">
      <c r="A34" s="20">
        <v>2016219811</v>
      </c>
      <c r="B34" s="17">
        <v>1405</v>
      </c>
    </row>
    <row r="35" spans="1:2" x14ac:dyDescent="0.3">
      <c r="A35" s="19">
        <v>10267094</v>
      </c>
      <c r="B35" s="17">
        <v>504</v>
      </c>
    </row>
    <row r="36" spans="1:2" x14ac:dyDescent="0.3">
      <c r="A36" s="20">
        <v>2016192513</v>
      </c>
      <c r="B36" s="17">
        <v>322</v>
      </c>
    </row>
    <row r="37" spans="1:2" x14ac:dyDescent="0.3">
      <c r="A37" s="20">
        <v>2016233332</v>
      </c>
      <c r="B37" s="17">
        <v>182</v>
      </c>
    </row>
    <row r="38" spans="1:2" x14ac:dyDescent="0.3">
      <c r="A38" s="19">
        <v>10274758</v>
      </c>
      <c r="B38" s="17">
        <v>26033</v>
      </c>
    </row>
    <row r="39" spans="1:2" x14ac:dyDescent="0.3">
      <c r="A39" s="20">
        <v>2016175152</v>
      </c>
      <c r="B39" s="17">
        <v>3152</v>
      </c>
    </row>
    <row r="40" spans="1:2" x14ac:dyDescent="0.3">
      <c r="A40" s="20">
        <v>2016196239</v>
      </c>
      <c r="B40" s="17">
        <v>2144</v>
      </c>
    </row>
    <row r="41" spans="1:2" x14ac:dyDescent="0.3">
      <c r="A41" s="20">
        <v>2016200867</v>
      </c>
      <c r="B41" s="17">
        <v>11136</v>
      </c>
    </row>
    <row r="42" spans="1:2" x14ac:dyDescent="0.3">
      <c r="A42" s="20">
        <v>2016212153</v>
      </c>
      <c r="B42" s="17">
        <v>3072</v>
      </c>
    </row>
    <row r="43" spans="1:2" x14ac:dyDescent="0.3">
      <c r="A43" s="20">
        <v>2016223487</v>
      </c>
      <c r="B43" s="17">
        <v>2305</v>
      </c>
    </row>
    <row r="44" spans="1:2" x14ac:dyDescent="0.3">
      <c r="A44" s="20">
        <v>2016233731</v>
      </c>
      <c r="B44" s="17">
        <v>4224</v>
      </c>
    </row>
    <row r="45" spans="1:2" x14ac:dyDescent="0.3">
      <c r="A45" s="19">
        <v>10274759</v>
      </c>
      <c r="B45" s="17">
        <v>3058</v>
      </c>
    </row>
    <row r="46" spans="1:2" x14ac:dyDescent="0.3">
      <c r="A46" s="20">
        <v>2016200866</v>
      </c>
      <c r="B46" s="17">
        <v>3004</v>
      </c>
    </row>
    <row r="47" spans="1:2" x14ac:dyDescent="0.3">
      <c r="A47" s="20">
        <v>2016220080</v>
      </c>
      <c r="B47" s="17">
        <v>54</v>
      </c>
    </row>
    <row r="48" spans="1:2" x14ac:dyDescent="0.3">
      <c r="A48" s="19">
        <v>10274790</v>
      </c>
      <c r="B48" s="17">
        <v>540</v>
      </c>
    </row>
    <row r="49" spans="1:2" x14ac:dyDescent="0.3">
      <c r="A49" s="20">
        <v>2016128035</v>
      </c>
      <c r="B49" s="17">
        <v>180</v>
      </c>
    </row>
    <row r="50" spans="1:2" x14ac:dyDescent="0.3">
      <c r="A50" s="20">
        <v>2016223482</v>
      </c>
      <c r="B50" s="17">
        <v>360</v>
      </c>
    </row>
    <row r="51" spans="1:2" x14ac:dyDescent="0.3">
      <c r="A51" s="19">
        <v>10274792</v>
      </c>
      <c r="B51" s="17">
        <v>373</v>
      </c>
    </row>
    <row r="52" spans="1:2" x14ac:dyDescent="0.3">
      <c r="A52" s="20">
        <v>2016200868</v>
      </c>
      <c r="B52" s="17">
        <v>273</v>
      </c>
    </row>
    <row r="53" spans="1:2" x14ac:dyDescent="0.3">
      <c r="A53" s="20">
        <v>2016223478</v>
      </c>
      <c r="B53" s="17">
        <v>100</v>
      </c>
    </row>
    <row r="54" spans="1:2" x14ac:dyDescent="0.3">
      <c r="A54" s="19">
        <v>10274795</v>
      </c>
      <c r="B54" s="17">
        <v>1280</v>
      </c>
    </row>
    <row r="55" spans="1:2" x14ac:dyDescent="0.3">
      <c r="A55" s="20">
        <v>2016182852</v>
      </c>
      <c r="B55" s="17">
        <v>353</v>
      </c>
    </row>
    <row r="56" spans="1:2" x14ac:dyDescent="0.3">
      <c r="A56" s="20">
        <v>2016205678</v>
      </c>
      <c r="B56" s="17">
        <v>642</v>
      </c>
    </row>
    <row r="57" spans="1:2" x14ac:dyDescent="0.3">
      <c r="A57" s="20">
        <v>2016223486</v>
      </c>
      <c r="B57" s="17">
        <v>285</v>
      </c>
    </row>
    <row r="58" spans="1:2" x14ac:dyDescent="0.3">
      <c r="A58" s="19">
        <v>10274797</v>
      </c>
      <c r="B58" s="17">
        <v>10000</v>
      </c>
    </row>
    <row r="59" spans="1:2" x14ac:dyDescent="0.3">
      <c r="A59" s="20">
        <v>2016182855</v>
      </c>
      <c r="B59" s="17">
        <v>6216</v>
      </c>
    </row>
    <row r="60" spans="1:2" x14ac:dyDescent="0.3">
      <c r="A60" s="20">
        <v>2016200865</v>
      </c>
      <c r="B60" s="17">
        <v>3784</v>
      </c>
    </row>
    <row r="61" spans="1:2" x14ac:dyDescent="0.3">
      <c r="A61" s="19">
        <v>10274804</v>
      </c>
      <c r="B61" s="17">
        <v>25500</v>
      </c>
    </row>
    <row r="62" spans="1:2" x14ac:dyDescent="0.3">
      <c r="A62" s="20">
        <v>2016196240</v>
      </c>
      <c r="B62" s="17">
        <v>12000</v>
      </c>
    </row>
    <row r="63" spans="1:2" x14ac:dyDescent="0.3">
      <c r="A63" s="20">
        <v>2016200870</v>
      </c>
      <c r="B63" s="17">
        <v>8633</v>
      </c>
    </row>
    <row r="64" spans="1:2" x14ac:dyDescent="0.3">
      <c r="A64" s="20">
        <v>2016212162</v>
      </c>
      <c r="B64" s="17">
        <v>4867</v>
      </c>
    </row>
    <row r="65" spans="1:2" x14ac:dyDescent="0.3">
      <c r="A65" s="19">
        <v>10274805</v>
      </c>
      <c r="B65" s="17">
        <v>4853</v>
      </c>
    </row>
    <row r="66" spans="1:2" x14ac:dyDescent="0.3">
      <c r="A66" s="20">
        <v>2016187694</v>
      </c>
      <c r="B66" s="17">
        <v>1564</v>
      </c>
    </row>
    <row r="67" spans="1:2" x14ac:dyDescent="0.3">
      <c r="A67" s="20">
        <v>2016205299</v>
      </c>
      <c r="B67" s="17">
        <v>496</v>
      </c>
    </row>
    <row r="68" spans="1:2" x14ac:dyDescent="0.3">
      <c r="A68" s="20">
        <v>2016205833</v>
      </c>
      <c r="B68" s="17">
        <v>2793</v>
      </c>
    </row>
    <row r="69" spans="1:2" x14ac:dyDescent="0.3">
      <c r="A69" s="19">
        <v>10274806</v>
      </c>
      <c r="B69" s="17">
        <v>2456</v>
      </c>
    </row>
    <row r="70" spans="1:2" x14ac:dyDescent="0.3">
      <c r="A70" s="20">
        <v>2016191841</v>
      </c>
      <c r="B70" s="17">
        <v>112</v>
      </c>
    </row>
    <row r="71" spans="1:2" x14ac:dyDescent="0.3">
      <c r="A71" s="20">
        <v>2016192519</v>
      </c>
      <c r="B71" s="17">
        <v>240</v>
      </c>
    </row>
    <row r="72" spans="1:2" x14ac:dyDescent="0.3">
      <c r="A72" s="20">
        <v>2016205297</v>
      </c>
      <c r="B72" s="17">
        <v>192</v>
      </c>
    </row>
    <row r="73" spans="1:2" x14ac:dyDescent="0.3">
      <c r="A73" s="20">
        <v>2016205834</v>
      </c>
      <c r="B73" s="17">
        <v>1344</v>
      </c>
    </row>
    <row r="74" spans="1:2" x14ac:dyDescent="0.3">
      <c r="A74" s="20">
        <v>2016223489</v>
      </c>
      <c r="B74" s="17">
        <v>568</v>
      </c>
    </row>
    <row r="75" spans="1:2" x14ac:dyDescent="0.3">
      <c r="A75" s="19">
        <v>10274807</v>
      </c>
      <c r="B75" s="17">
        <v>725</v>
      </c>
    </row>
    <row r="76" spans="1:2" x14ac:dyDescent="0.3">
      <c r="A76" s="20">
        <v>2016205829</v>
      </c>
      <c r="B76" s="17">
        <v>225</v>
      </c>
    </row>
    <row r="77" spans="1:2" x14ac:dyDescent="0.3">
      <c r="A77" s="20">
        <v>2016233313</v>
      </c>
      <c r="B77" s="17">
        <v>500</v>
      </c>
    </row>
    <row r="78" spans="1:2" x14ac:dyDescent="0.3">
      <c r="A78" s="19">
        <v>10274808</v>
      </c>
      <c r="B78" s="17">
        <v>5233</v>
      </c>
    </row>
    <row r="79" spans="1:2" x14ac:dyDescent="0.3">
      <c r="A79" s="20">
        <v>2016192518</v>
      </c>
      <c r="B79" s="17">
        <v>2577</v>
      </c>
    </row>
    <row r="80" spans="1:2" x14ac:dyDescent="0.3">
      <c r="A80" s="20">
        <v>2016205836</v>
      </c>
      <c r="B80" s="17">
        <v>608</v>
      </c>
    </row>
    <row r="81" spans="1:2" x14ac:dyDescent="0.3">
      <c r="A81" s="20">
        <v>2016223488</v>
      </c>
      <c r="B81" s="17">
        <v>2048</v>
      </c>
    </row>
    <row r="82" spans="1:2" x14ac:dyDescent="0.3">
      <c r="A82" s="19">
        <v>10281207</v>
      </c>
      <c r="B82" s="17">
        <v>3928</v>
      </c>
    </row>
    <row r="83" spans="1:2" x14ac:dyDescent="0.3">
      <c r="A83" s="20">
        <v>2016196241</v>
      </c>
      <c r="B83" s="17">
        <v>2213</v>
      </c>
    </row>
    <row r="84" spans="1:2" x14ac:dyDescent="0.3">
      <c r="A84" s="20">
        <v>2016223483</v>
      </c>
      <c r="B84" s="17">
        <v>1715</v>
      </c>
    </row>
    <row r="85" spans="1:2" x14ac:dyDescent="0.3">
      <c r="A85" s="19">
        <v>10284660</v>
      </c>
      <c r="B85" s="17">
        <v>20240</v>
      </c>
    </row>
    <row r="86" spans="1:2" x14ac:dyDescent="0.3">
      <c r="A86" s="20">
        <v>2016212157</v>
      </c>
      <c r="B86" s="17">
        <v>20240</v>
      </c>
    </row>
    <row r="87" spans="1:2" x14ac:dyDescent="0.3">
      <c r="A87" s="19">
        <v>10284662</v>
      </c>
      <c r="B87" s="17">
        <v>1000</v>
      </c>
    </row>
    <row r="88" spans="1:2" x14ac:dyDescent="0.3">
      <c r="A88" s="20">
        <v>2016212156</v>
      </c>
      <c r="B88" s="17">
        <v>1000</v>
      </c>
    </row>
    <row r="89" spans="1:2" x14ac:dyDescent="0.3">
      <c r="A89" s="19">
        <v>10402529</v>
      </c>
      <c r="B89" s="17">
        <v>1300</v>
      </c>
    </row>
    <row r="90" spans="1:2" x14ac:dyDescent="0.3">
      <c r="A90" s="20">
        <v>2016200873</v>
      </c>
      <c r="B90" s="17">
        <v>1300</v>
      </c>
    </row>
    <row r="91" spans="1:2" x14ac:dyDescent="0.3">
      <c r="A91" s="19">
        <v>10403932</v>
      </c>
      <c r="B91" s="17">
        <v>2300</v>
      </c>
    </row>
    <row r="92" spans="1:2" x14ac:dyDescent="0.3">
      <c r="A92" s="20">
        <v>2016200874</v>
      </c>
      <c r="B92" s="17">
        <v>1500</v>
      </c>
    </row>
    <row r="93" spans="1:2" x14ac:dyDescent="0.3">
      <c r="A93" s="20">
        <v>2016223484</v>
      </c>
      <c r="B93" s="17">
        <v>800</v>
      </c>
    </row>
    <row r="94" spans="1:2" x14ac:dyDescent="0.3">
      <c r="A94" s="19">
        <v>10404348</v>
      </c>
      <c r="B94" s="17">
        <v>2768</v>
      </c>
    </row>
    <row r="95" spans="1:2" x14ac:dyDescent="0.3">
      <c r="A95" s="20">
        <v>2016187702</v>
      </c>
      <c r="B95" s="17">
        <v>2000</v>
      </c>
    </row>
    <row r="96" spans="1:2" x14ac:dyDescent="0.3">
      <c r="A96" s="20">
        <v>2016205286</v>
      </c>
      <c r="B96" s="17">
        <v>768</v>
      </c>
    </row>
    <row r="97" spans="1:2" x14ac:dyDescent="0.3">
      <c r="A97" s="19">
        <v>10404478</v>
      </c>
      <c r="B97" s="17">
        <v>3033</v>
      </c>
    </row>
    <row r="98" spans="1:2" x14ac:dyDescent="0.3">
      <c r="A98" s="20">
        <v>2016196238</v>
      </c>
      <c r="B98" s="17">
        <v>1010</v>
      </c>
    </row>
    <row r="99" spans="1:2" x14ac:dyDescent="0.3">
      <c r="A99" s="20">
        <v>2016200877</v>
      </c>
      <c r="B99" s="17">
        <v>1006</v>
      </c>
    </row>
    <row r="100" spans="1:2" x14ac:dyDescent="0.3">
      <c r="A100" s="20">
        <v>2016212152</v>
      </c>
      <c r="B100" s="17">
        <v>1017</v>
      </c>
    </row>
    <row r="101" spans="1:2" x14ac:dyDescent="0.3">
      <c r="A101" s="19" t="s">
        <v>49</v>
      </c>
      <c r="B101" s="17">
        <v>204783</v>
      </c>
    </row>
    <row r="102" spans="1:2" x14ac:dyDescent="0.3">
      <c r="A102" s="20" t="s">
        <v>49</v>
      </c>
      <c r="B102" s="17">
        <v>204783</v>
      </c>
    </row>
    <row r="103" spans="1:2" x14ac:dyDescent="0.3">
      <c r="A103" s="19" t="s">
        <v>41</v>
      </c>
      <c r="B103" s="17">
        <v>409566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k + V W v P c 6 l u l A A A A 9 g A A A B I A H A B D b 2 5 m a W c v U G F j a 2 F n Z S 5 4 b W w g o h g A K K A U A A A A A A A A A A A A A A A A A A A A A A A A A A A A h Y 9 L D o I w G I S v Q r q n L Y i J I T 9 l 4 V Y S o 9 G 4 J a V C I x T T h + V u L j y S V x C j q D u X M / N N M n O / 3 i A f u j a 4 C G 1 k r z I U Y Y o C o X h f S V V n y N l j u E A 5 g 3 X J T 2 U t g h F W J h 2 M z F B j 7 T k l x H u P / Q z 3 u i Y x p R E 5 F K s t b 0 R X h l I Z W y o u 0 K d V / W 8 h B v v X G B b j K K E 4 o X N M g U w m F F J 9 g X j c + 0 x / T F i 6 1 j o t m H b h Z g d k k k D e H 9 g D U E s D B B Q A A g A I A H J P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T 5 V a K I p H u A 4 A A A A R A A A A E w A c A E Z v c m 1 1 b G F z L 1 N l Y 3 R p b 2 4 x L m 0 g o h g A K K A U A A A A A A A A A A A A A A A A A A A A A A A A A A A A K 0 5 N L s n M z 1 M I h t C G 1 g B Q S w E C L Q A U A A I A C A B y T 5 V a 8 9 z q W 6 U A A A D 2 A A A A E g A A A A A A A A A A A A A A A A A A A A A A Q 2 9 u Z m l n L 1 B h Y 2 t h Z 2 U u e G 1 s U E s B A i 0 A F A A C A A g A c k + V W g / K 6 a u k A A A A 6 Q A A A B M A A A A A A A A A A A A A A A A A 8 Q A A A F t D b 2 5 0 Z W 5 0 X 1 R 5 c G V z X S 5 4 b W x Q S w E C L Q A U A A I A C A B y T 5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z X X t v o X o U 6 O b 2 u S t 5 C 6 E w A A A A A C A A A A A A A Q Z g A A A A E A A C A A A A A r n n W D l r 5 r m 3 r x I j i y 8 d K G + v W y v A I n D B F A x j X L 0 n i r J w A A A A A O g A A A A A I A A C A A A A A S d e Z j 6 K 7 G q e n e j 1 z H j i / M y z x 3 + R h A 3 G v j + u H g h l s T w 1 A A A A B 9 m n l 2 q S H F g E N w s 3 i g i S K Z k r + z W P J k 6 K a Y P m T Y B R Q b s 0 / k i v g r 4 9 F m J P b c o j y Q I D D 1 8 2 v I + E D s s m p 8 W c k j S 0 5 4 / H 5 3 w 7 L M e Q w b V F M 9 x 3 H i M U A A A A B 7 B k O r E K o X s 1 R J j Z S M V e H P N / 9 T g f 9 M s S o i S Z 2 q 2 6 N r r 1 3 h 5 / s D 3 j f + 4 R + C S N B o d B I b Y 1 0 I F O h x z s P K o e U m A B n 3 < / D a t a M a s h u p > 
</file>

<file path=customXml/itemProps1.xml><?xml version="1.0" encoding="utf-8"?>
<ds:datastoreItem xmlns:ds="http://schemas.openxmlformats.org/officeDocument/2006/customXml" ds:itemID="{7FEADFFA-0FF0-4D99-89EE-62BC953C3A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</vt:lpstr>
      <vt:lpstr>Данные от заказчика</vt:lpstr>
      <vt:lpstr>Данные из таблицы</vt:lpstr>
      <vt:lpstr>Табл 1</vt:lpstr>
      <vt:lpstr>Табл 2</vt:lpstr>
      <vt:lpstr>Сумма_1</vt:lpstr>
      <vt:lpstr>Сумма_2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Lebedeva Mariya</dc:creator>
  <cp:lastModifiedBy>Екатерина Голубева</cp:lastModifiedBy>
  <dcterms:created xsi:type="dcterms:W3CDTF">2025-04-16T14:13:30Z</dcterms:created>
  <dcterms:modified xsi:type="dcterms:W3CDTF">2025-07-11T14:14:45Z</dcterms:modified>
</cp:coreProperties>
</file>