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13_ncr:1_{8563AFC7-6328-1740-AAF1-5CB18A62E98B}" xr6:coauthVersionLast="45" xr6:coauthVersionMax="45" xr10:uidLastSave="{00000000-0000-0000-0000-000000000000}"/>
  <bookViews>
    <workbookView xWindow="16800" yWindow="460" windowWidth="16800" windowHeight="18920" xr2:uid="{E8317985-B500-E94C-A2A1-D4C905E61CDF}"/>
  </bookViews>
  <sheets>
    <sheet name="Sheet2" sheetId="2" r:id="rId1"/>
    <sheet name="Sheet3" sheetId="3" r:id="rId2"/>
  </sheets>
  <definedNames>
    <definedName name="nfl_test_1" localSheetId="0">Sheet2!$A$2:$D$8</definedName>
    <definedName name="nfl_test_2" localSheetId="0">Sheet2!$A$22:$D$29</definedName>
    <definedName name="nfl_test2" localSheetId="1">Sheet3!$A$1:$D$8</definedName>
    <definedName name="solver_adj" localSheetId="0" hidden="1">Sheet2!$B$2:$B$8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Sheet2!$B$2</definedName>
    <definedName name="solver_lhs10" localSheetId="0" hidden="1">Sheet2!$E$3</definedName>
    <definedName name="solver_lhs11" localSheetId="0" hidden="1">Sheet2!$E$4</definedName>
    <definedName name="solver_lhs12" localSheetId="0" hidden="1">Sheet2!$E$4</definedName>
    <definedName name="solver_lhs13" localSheetId="0" hidden="1">Sheet2!$E$5</definedName>
    <definedName name="solver_lhs14" localSheetId="0" hidden="1">Sheet2!$E$6</definedName>
    <definedName name="solver_lhs15" localSheetId="0" hidden="1">Sheet2!$E$7</definedName>
    <definedName name="solver_lhs16" localSheetId="0" hidden="1">Sheet2!$E$7</definedName>
    <definedName name="solver_lhs17" localSheetId="0" hidden="1">Sheet2!$E$8</definedName>
    <definedName name="solver_lhs18" localSheetId="0" hidden="1">Sheet2!$E$8</definedName>
    <definedName name="solver_lhs2" localSheetId="0" hidden="1">Sheet2!$B$3</definedName>
    <definedName name="solver_lhs3" localSheetId="0" hidden="1">Sheet2!$B$4</definedName>
    <definedName name="solver_lhs4" localSheetId="0" hidden="1">Sheet2!$B$5</definedName>
    <definedName name="solver_lhs5" localSheetId="0" hidden="1">Sheet2!$B$6</definedName>
    <definedName name="solver_lhs6" localSheetId="0" hidden="1">Sheet2!$B$7</definedName>
    <definedName name="solver_lhs7" localSheetId="0" hidden="1">Sheet2!$B$8</definedName>
    <definedName name="solver_lhs8" localSheetId="0" hidden="1">Sheet2!$B$9</definedName>
    <definedName name="solver_lhs9" localSheetId="0" hidden="1">Sheet2!$E$2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18</definedName>
    <definedName name="solver_opt" localSheetId="0" hidden="1">Sheet2!$E$9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Sheet2!$B$13</definedName>
    <definedName name="solver_rhs10" localSheetId="0" hidden="1">1</definedName>
    <definedName name="solver_rhs11" localSheetId="0" hidden="1">Sheet2!$B$10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2" localSheetId="0" hidden="1">Sheet2!$B$13</definedName>
    <definedName name="solver_rhs3" localSheetId="0" hidden="1">Sheet2!$B$13</definedName>
    <definedName name="solver_rhs4" localSheetId="0" hidden="1">Sheet2!$B$13</definedName>
    <definedName name="solver_rhs5" localSheetId="0" hidden="1">Sheet2!$B$13</definedName>
    <definedName name="solver_rhs6" localSheetId="0" hidden="1">Sheet2!$B$13</definedName>
    <definedName name="solver_rhs7" localSheetId="0" hidden="1">Sheet2!$B$13</definedName>
    <definedName name="solver_rhs8" localSheetId="0" hidden="1">Sheet2!$B$13</definedName>
    <definedName name="solver_rhs9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D2" i="2"/>
  <c r="D3" i="2"/>
  <c r="D4" i="2"/>
  <c r="D5" i="2"/>
  <c r="D6" i="2"/>
  <c r="D7" i="2"/>
  <c r="D8" i="2"/>
  <c r="D9" i="2"/>
  <c r="E5" i="2" l="1"/>
  <c r="F5" i="2" s="1"/>
  <c r="E3" i="2"/>
  <c r="F3" i="2" s="1"/>
  <c r="E2" i="2"/>
  <c r="F2" i="2" s="1"/>
  <c r="E9" i="2"/>
  <c r="F9" i="2" s="1"/>
  <c r="E8" i="2"/>
  <c r="F8" i="2" s="1"/>
  <c r="E7" i="2"/>
  <c r="F7" i="2" s="1"/>
  <c r="E6" i="2"/>
  <c r="F6" i="2" s="1"/>
  <c r="E4" i="2"/>
  <c r="F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5B5FC-B55F-8A4E-8349-4A11A0F1265E}" name="nfl_test" type="6" refreshedVersion="6" background="1" saveData="1">
    <textPr codePage="10000" sourceFile="/Users/ramp/Desktop/projects/betting/nfl_test.csv" tab="0" comma="1">
      <textFields count="4">
        <textField/>
        <textField/>
        <textField/>
        <textField/>
      </textFields>
    </textPr>
  </connection>
  <connection id="2" xr16:uid="{89623524-C848-E846-B9AB-8E70BCEDDE40}" name="nfl_test1" type="6" refreshedVersion="6" background="1" saveData="1">
    <textPr codePage="10000" sourceFile="/Users/ramp/Desktop/projects/betting/nfl_test.csv" tab="0" comma="1">
      <textFields count="4">
        <textField/>
        <textField/>
        <textField/>
        <textField/>
      </textFields>
    </textPr>
  </connection>
  <connection id="3" xr16:uid="{177A579E-8FC7-7E41-8C0D-507FF211842C}" name="nfl_test2" type="6" refreshedVersion="6" background="1" saveData="1">
    <textPr codePage="10000" sourceFile="/Users/ramp/Desktop/projects/betting/nfl_test2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<sst xmlns="http://schemas.openxmlformats.org/spreadsheetml/2006/main" count="50" uniqueCount="24">
  <si>
    <t>Total bet</t>
  </si>
  <si>
    <t>bet</t>
  </si>
  <si>
    <t>steelers_patriots_titans_</t>
  </si>
  <si>
    <t>steelers_patriots_raiders_</t>
  </si>
  <si>
    <t>steelers_chiefs_titans_</t>
  </si>
  <si>
    <t>steelers_chiefs_raiders_</t>
  </si>
  <si>
    <t>cardinals_patriots_titans_</t>
  </si>
  <si>
    <t>cardinals_patriots_raiders_</t>
  </si>
  <si>
    <t>cardinals_chiefs_titans_</t>
  </si>
  <si>
    <t>cardinals_chiefs_raiders_</t>
  </si>
  <si>
    <t>event</t>
  </si>
  <si>
    <t>odds</t>
  </si>
  <si>
    <t>payout</t>
  </si>
  <si>
    <t>profit</t>
  </si>
  <si>
    <t>broncos_texans_dolphins_</t>
  </si>
  <si>
    <t>broncos_texans_giants_</t>
  </si>
  <si>
    <t>broncos_titans_dolphins_</t>
  </si>
  <si>
    <t>broncos_titans_giants_</t>
  </si>
  <si>
    <t>chiefs_texans_dolphins_</t>
  </si>
  <si>
    <t>chiefs_texans_giants_</t>
  </si>
  <si>
    <t>chiefs_titans_dolphins_</t>
  </si>
  <si>
    <t>chiefs_titans_giants_</t>
  </si>
  <si>
    <t>minimum_bet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</si>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</sst>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.000_);_(* \(#,##0.000\);_(* &quot;-&quot;??_);_(@_)"/>
    <numFmt numFmtId="169" formatCode="0.0000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8" fontId="0" fillId="0" borderId="0" xfId="1" applyNumberFormat="1" applyFont="1"/>
    <xf numFmtId="169" fontId="0" fillId="0" borderId="0" xfId="0" applyNumberFormat="1"/>
    <xf numFmtId="0" fontId="2" fillId="0" borderId="0" xfId="0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_test_2" connectionId="2" xr16:uid="{8D5B4296-1B38-9844-A976-A2660656A03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_test_1" connectionId="1" xr16:uid="{088253BF-4508-0F40-BC64-E0B7B05DF9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_test2" connectionId="3" xr16:uid="{1104E683-4B5F-3F43-B1B2-F04D6C21FA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DCA7-8099-0C43-80D9-E542C28A7656}">
  <dimension ref="A1:G44"/>
  <sheetViews>
    <sheetView tabSelected="1" workbookViewId="0">
      <selection activeCell="E16" sqref="E16"/>
    </sheetView>
  </sheetViews>
  <sheetFormatPr baseColWidth="10" defaultRowHeight="16"/>
  <cols>
    <col min="1" max="1" width="23.83203125" bestFit="1" customWidth="1"/>
    <col min="2" max="4" width="12.1640625" bestFit="1" customWidth="1"/>
    <col min="7" max="7" width="12.6640625" bestFit="1" customWidth="1"/>
  </cols>
  <sheetData>
    <row r="1" spans="1:7">
      <c r="A1" t="s">
        <v>10</v>
      </c>
      <c r="B1" t="s">
        <v>1</v>
      </c>
      <c r="C1" t="s">
        <v>11</v>
      </c>
      <c r="D1" t="s">
        <v>12</v>
      </c>
      <c r="E1" t="s">
        <v>13</v>
      </c>
      <c r="F1" t="s">
        <v>23</v>
      </c>
    </row>
    <row r="2" spans="1:7">
      <c r="A2" t="s">
        <v>14</v>
      </c>
      <c r="B2">
        <v>3</v>
      </c>
      <c r="C2">
        <v>2953.3760000000002</v>
      </c>
      <c r="D2">
        <f t="shared" ref="D2:D9" si="0">B2*C2/100+B2</f>
        <v>91.601280000000003</v>
      </c>
      <c r="E2" s="1">
        <f>D2-$B$10</f>
        <v>54.755641165824109</v>
      </c>
      <c r="F2" s="4">
        <f>E2/$B$10</f>
        <v>1.4860820140004176</v>
      </c>
      <c r="G2" s="2"/>
    </row>
    <row r="3" spans="1:7">
      <c r="A3" t="s">
        <v>15</v>
      </c>
      <c r="B3">
        <v>3</v>
      </c>
      <c r="C3">
        <v>1807.68351648</v>
      </c>
      <c r="D3">
        <f t="shared" si="0"/>
        <v>57.230505494400006</v>
      </c>
      <c r="E3" s="1">
        <f t="shared" ref="E3:E9" si="1">D3-$B$10</f>
        <v>20.384866660224112</v>
      </c>
      <c r="F3" s="4">
        <f>E3/$B$10</f>
        <v>0.5532504607116836</v>
      </c>
      <c r="G3" s="2"/>
    </row>
    <row r="4" spans="1:7">
      <c r="A4" t="s">
        <v>16</v>
      </c>
      <c r="B4">
        <v>3.3615313783664771</v>
      </c>
      <c r="C4">
        <v>2092.1936305700001</v>
      </c>
      <c r="D4">
        <f t="shared" si="0"/>
        <v>73.691276766161849</v>
      </c>
      <c r="E4" s="1">
        <f t="shared" si="1"/>
        <v>36.845637931985955</v>
      </c>
      <c r="F4" s="4">
        <f>E4/$B$10</f>
        <v>0.99999997551433584</v>
      </c>
      <c r="G4" s="2"/>
    </row>
    <row r="5" spans="1:7">
      <c r="A5" t="s">
        <v>17</v>
      </c>
      <c r="B5">
        <v>3</v>
      </c>
      <c r="C5">
        <v>1269.63533282</v>
      </c>
      <c r="D5">
        <f t="shared" si="0"/>
        <v>41.089059984599999</v>
      </c>
      <c r="E5" s="1">
        <f t="shared" si="1"/>
        <v>4.2434211504241048</v>
      </c>
      <c r="F5" s="4">
        <f>E5/$B$10</f>
        <v>0.11516752822556985</v>
      </c>
      <c r="G5" s="2"/>
    </row>
    <row r="6" spans="1:7">
      <c r="A6" t="s">
        <v>18</v>
      </c>
      <c r="B6">
        <v>6.4844846591724696</v>
      </c>
      <c r="C6">
        <v>566.41142857099999</v>
      </c>
      <c r="D6">
        <f t="shared" si="0"/>
        <v>43.213346852658589</v>
      </c>
      <c r="E6" s="1">
        <f t="shared" si="1"/>
        <v>6.3677080184826949</v>
      </c>
      <c r="F6" s="4">
        <f>E6/$B$10</f>
        <v>0.17282121358081531</v>
      </c>
      <c r="G6" s="2"/>
    </row>
    <row r="7" spans="1:7">
      <c r="A7" t="s">
        <v>19</v>
      </c>
      <c r="B7">
        <v>9.0896540277889439</v>
      </c>
      <c r="C7">
        <v>316.35949764499998</v>
      </c>
      <c r="D7">
        <f t="shared" si="0"/>
        <v>37.845637847770554</v>
      </c>
      <c r="E7" s="1">
        <f t="shared" si="1"/>
        <v>0.99999901359466037</v>
      </c>
      <c r="F7" s="4">
        <f>E7/$B$10</f>
        <v>2.7140227316865485E-2</v>
      </c>
      <c r="G7" s="2"/>
    </row>
    <row r="8" spans="1:7">
      <c r="A8" t="s">
        <v>20</v>
      </c>
      <c r="B8">
        <v>7.9099687688480014</v>
      </c>
      <c r="C8">
        <v>378.45495905400003</v>
      </c>
      <c r="D8">
        <f t="shared" si="0"/>
        <v>37.845637834175896</v>
      </c>
      <c r="E8" s="1">
        <f t="shared" si="1"/>
        <v>0.99999900000000252</v>
      </c>
      <c r="F8" s="4">
        <f>E8/$B$10</f>
        <v>2.7140226947903016E-2</v>
      </c>
      <c r="G8" s="2"/>
    </row>
    <row r="9" spans="1:7">
      <c r="A9" t="s">
        <v>21</v>
      </c>
      <c r="B9">
        <v>1</v>
      </c>
      <c r="C9">
        <v>198.928346449</v>
      </c>
      <c r="D9">
        <f t="shared" si="0"/>
        <v>2.9892834644899997</v>
      </c>
      <c r="E9" s="1">
        <f t="shared" si="1"/>
        <v>-33.856355369685893</v>
      </c>
      <c r="F9" s="4">
        <f>E9/$B$10</f>
        <v>-0.91887008723221508</v>
      </c>
      <c r="G9" s="2"/>
    </row>
    <row r="10" spans="1:7">
      <c r="A10" s="3" t="s">
        <v>0</v>
      </c>
      <c r="B10" s="3">
        <f>SUM(B2:B9)</f>
        <v>36.845638834175894</v>
      </c>
    </row>
    <row r="13" spans="1:7">
      <c r="A13" t="s">
        <v>22</v>
      </c>
      <c r="B13">
        <v>3</v>
      </c>
    </row>
    <row r="21" spans="1:5">
      <c r="A21" t="s">
        <v>10</v>
      </c>
      <c r="B21" t="s">
        <v>1</v>
      </c>
      <c r="C21" t="s">
        <v>11</v>
      </c>
      <c r="D21" t="s">
        <v>12</v>
      </c>
      <c r="E21" t="s">
        <v>13</v>
      </c>
    </row>
    <row r="22" spans="1:5">
      <c r="A22" t="s">
        <v>2</v>
      </c>
      <c r="B22">
        <v>1</v>
      </c>
      <c r="C22">
        <v>475.67761448300001</v>
      </c>
      <c r="D22">
        <v>5.7567761448299999</v>
      </c>
      <c r="E22">
        <v>-2.2432238551700001</v>
      </c>
    </row>
    <row r="23" spans="1:5">
      <c r="A23" t="s">
        <v>3</v>
      </c>
      <c r="B23">
        <v>1</v>
      </c>
      <c r="C23">
        <v>691.60193551600003</v>
      </c>
      <c r="D23">
        <v>7.9160193551600004</v>
      </c>
      <c r="E23">
        <v>-8.3980644839999563E-2</v>
      </c>
    </row>
    <row r="24" spans="1:5">
      <c r="A24" t="s">
        <v>4</v>
      </c>
      <c r="B24">
        <v>1</v>
      </c>
      <c r="C24">
        <v>691.60193551600003</v>
      </c>
      <c r="D24">
        <v>7.9160193551600004</v>
      </c>
      <c r="E24">
        <v>-8.3980644839999563E-2</v>
      </c>
    </row>
    <row r="25" spans="1:5">
      <c r="A25" t="s">
        <v>5</v>
      </c>
      <c r="B25">
        <v>1</v>
      </c>
      <c r="C25">
        <v>1005.54077519</v>
      </c>
      <c r="D25">
        <v>11.055407751899999</v>
      </c>
      <c r="E25">
        <v>3.0554077518999989</v>
      </c>
    </row>
    <row r="26" spans="1:5">
      <c r="A26" t="s">
        <v>6</v>
      </c>
      <c r="B26">
        <v>1</v>
      </c>
      <c r="C26">
        <v>573.430402856</v>
      </c>
      <c r="D26">
        <v>6.7343040285600004</v>
      </c>
      <c r="E26">
        <v>-1.2656959714399996</v>
      </c>
    </row>
    <row r="27" spans="1:5">
      <c r="A27" t="s">
        <v>7</v>
      </c>
      <c r="B27">
        <v>1</v>
      </c>
      <c r="C27">
        <v>833.72764331200005</v>
      </c>
      <c r="D27">
        <v>9.3372764331200013</v>
      </c>
      <c r="E27">
        <v>1.3372764331200013</v>
      </c>
    </row>
    <row r="28" spans="1:5">
      <c r="A28" t="s">
        <v>8</v>
      </c>
      <c r="B28">
        <v>1</v>
      </c>
      <c r="C28">
        <v>833.72764331200005</v>
      </c>
      <c r="D28">
        <v>9.3372764331200013</v>
      </c>
      <c r="E28">
        <v>1.3372764331200013</v>
      </c>
    </row>
    <row r="29" spans="1:5">
      <c r="A29" t="s">
        <v>9</v>
      </c>
      <c r="B29">
        <v>1</v>
      </c>
      <c r="C29">
        <v>1212.1815999999999</v>
      </c>
      <c r="D29">
        <v>13.121815999999999</v>
      </c>
      <c r="E29">
        <v>5.121815999999999</v>
      </c>
    </row>
    <row r="30" spans="1:5">
      <c r="B30">
        <v>8</v>
      </c>
    </row>
    <row r="35" spans="1:5">
      <c r="A35" t="s">
        <v>10</v>
      </c>
      <c r="B35" t="s">
        <v>1</v>
      </c>
      <c r="C35" t="s">
        <v>11</v>
      </c>
      <c r="D35" t="s">
        <v>12</v>
      </c>
      <c r="E35" t="s">
        <v>13</v>
      </c>
    </row>
    <row r="36" spans="1:5">
      <c r="A36" t="s">
        <v>2</v>
      </c>
      <c r="B36">
        <v>2.2525636928052113</v>
      </c>
      <c r="C36">
        <v>475.67761448300001</v>
      </c>
      <c r="D36">
        <v>12.967504931451213</v>
      </c>
      <c r="E36">
        <v>1.9120961795512166</v>
      </c>
    </row>
    <row r="37" spans="1:5">
      <c r="A37" t="s">
        <v>3</v>
      </c>
      <c r="B37">
        <v>1.3965868755796025</v>
      </c>
      <c r="C37">
        <v>691.60193551600003</v>
      </c>
      <c r="D37">
        <v>11.055408738250565</v>
      </c>
      <c r="E37">
        <v>-1.3649431807039036E-8</v>
      </c>
    </row>
    <row r="38" spans="1:5">
      <c r="A38" t="s">
        <v>4</v>
      </c>
      <c r="B38">
        <v>1.396586875579602</v>
      </c>
      <c r="C38">
        <v>691.60193551600003</v>
      </c>
      <c r="D38">
        <v>11.055408738250561</v>
      </c>
      <c r="E38">
        <v>-1.3649435359752715E-8</v>
      </c>
    </row>
    <row r="39" spans="1:5">
      <c r="A39" t="s">
        <v>5</v>
      </c>
      <c r="B39">
        <v>1</v>
      </c>
      <c r="C39">
        <v>1005.54077519</v>
      </c>
      <c r="D39">
        <v>11.055407751899999</v>
      </c>
      <c r="E39">
        <v>-9.9999999747524271E-7</v>
      </c>
    </row>
    <row r="40" spans="1:5">
      <c r="A40" t="s">
        <v>6</v>
      </c>
      <c r="B40">
        <v>1.6416555749583184</v>
      </c>
      <c r="C40">
        <v>573.430402856</v>
      </c>
      <c r="D40">
        <v>11.055407751949787</v>
      </c>
      <c r="E40">
        <v>-9.99950209745748E-7</v>
      </c>
    </row>
    <row r="41" spans="1:5">
      <c r="A41" t="s">
        <v>7</v>
      </c>
      <c r="B41">
        <v>1.1840078664886322</v>
      </c>
      <c r="C41">
        <v>833.72764331200005</v>
      </c>
      <c r="D41">
        <v>11.055408748392999</v>
      </c>
      <c r="E41">
        <v>-3.5069973591816961E-9</v>
      </c>
    </row>
    <row r="42" spans="1:5">
      <c r="A42" t="s">
        <v>8</v>
      </c>
      <c r="B42">
        <v>1.1840078664886322</v>
      </c>
      <c r="C42">
        <v>833.72764331200005</v>
      </c>
      <c r="D42">
        <v>11.055408748392999</v>
      </c>
      <c r="E42">
        <v>-3.5069973591816961E-9</v>
      </c>
    </row>
    <row r="43" spans="1:5">
      <c r="A43" t="s">
        <v>9</v>
      </c>
      <c r="B43">
        <v>1</v>
      </c>
      <c r="C43">
        <v>1212.1815999999999</v>
      </c>
      <c r="D43">
        <v>13.121815999999999</v>
      </c>
      <c r="E43">
        <v>2.0664072481000026</v>
      </c>
    </row>
    <row r="44" spans="1:5">
      <c r="B44">
        <v>11.055408751899996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16A9-8B02-5F47-8A79-52A8D2BBC9DE}">
  <dimension ref="A1:D8"/>
  <sheetViews>
    <sheetView workbookViewId="0">
      <selection activeCell="D8" sqref="A1:D8"/>
    </sheetView>
  </sheetViews>
  <sheetFormatPr baseColWidth="10" defaultRowHeight="16"/>
  <cols>
    <col min="1" max="1" width="23" bestFit="1" customWidth="1"/>
    <col min="2" max="2" width="2.1640625" bestFit="1" customWidth="1"/>
    <col min="3" max="4" width="12.1640625" bestFit="1" customWidth="1"/>
  </cols>
  <sheetData>
    <row r="1" spans="1:4">
      <c r="A1" t="s">
        <v>14</v>
      </c>
      <c r="B1">
        <v>1</v>
      </c>
      <c r="C1">
        <v>2953.3760000000002</v>
      </c>
      <c r="D1">
        <v>30.533760000000001</v>
      </c>
    </row>
    <row r="2" spans="1:4">
      <c r="A2" t="s">
        <v>15</v>
      </c>
      <c r="B2">
        <v>1</v>
      </c>
      <c r="C2">
        <v>1807.68351648</v>
      </c>
      <c r="D2">
        <v>19.076835164799999</v>
      </c>
    </row>
    <row r="3" spans="1:4">
      <c r="A3" t="s">
        <v>16</v>
      </c>
      <c r="B3">
        <v>1</v>
      </c>
      <c r="C3">
        <v>2092.1936305700001</v>
      </c>
      <c r="D3">
        <v>21.921936305700001</v>
      </c>
    </row>
    <row r="4" spans="1:4">
      <c r="A4" t="s">
        <v>17</v>
      </c>
      <c r="B4">
        <v>1</v>
      </c>
      <c r="C4">
        <v>1269.63533282</v>
      </c>
      <c r="D4">
        <v>13.696353328200001</v>
      </c>
    </row>
    <row r="5" spans="1:4">
      <c r="A5" t="s">
        <v>18</v>
      </c>
      <c r="B5">
        <v>1</v>
      </c>
      <c r="C5">
        <v>566.41142857099999</v>
      </c>
      <c r="D5">
        <v>6.6641142857100002</v>
      </c>
    </row>
    <row r="6" spans="1:4">
      <c r="A6" t="s">
        <v>19</v>
      </c>
      <c r="B6">
        <v>1</v>
      </c>
      <c r="C6">
        <v>316.35949764499998</v>
      </c>
      <c r="D6">
        <v>4.1635949764499998</v>
      </c>
    </row>
    <row r="7" spans="1:4">
      <c r="A7" t="s">
        <v>20</v>
      </c>
      <c r="B7">
        <v>1</v>
      </c>
      <c r="C7">
        <v>378.45495905400003</v>
      </c>
      <c r="D7">
        <v>4.7845495905400002</v>
      </c>
    </row>
    <row r="8" spans="1:4">
      <c r="A8" t="s">
        <v>21</v>
      </c>
      <c r="B8">
        <v>1</v>
      </c>
      <c r="C8">
        <v>198.928346449</v>
      </c>
      <c r="D8">
        <v>2.9892834644900002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Sheet3</vt:lpstr>
      <vt:lpstr>Sheet2!nfl_test_1</vt:lpstr>
      <vt:lpstr>Sheet2!nfl_test_2</vt:lpstr>
      <vt:lpstr>Sheet3!nfl_test2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2019-12-09T01:37:26Z</dcterms:modified>
</cp:coreProperties>
</file>