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olaitanolaleye/OneDrive - Philips Lighting/Public Data Group/Analytics 2018/Emotion and Sound/"/>
    </mc:Choice>
  </mc:AlternateContent>
  <bookViews>
    <workbookView xWindow="1040" yWindow="1680" windowWidth="24560" windowHeight="14240" tabRatio="500"/>
  </bookViews>
  <sheets>
    <sheet name="Results Angry Sad" sheetId="2" r:id="rId1"/>
  </sheets>
  <definedNames>
    <definedName name="EmotionA">'Results Angry Sad'!$C$143:$C$199</definedName>
    <definedName name="EmotionB">'Results Angry Sad'!$C$101:$C$142</definedName>
    <definedName name="EmotionconvA">'Results Angry Sad'!$C$44:$C$100</definedName>
    <definedName name="EmotionconvB">'Results Angry Sad'!$C$2:$C$43</definedName>
    <definedName name="HumanA">'Results Angry Sad'!$D$143:$D$199</definedName>
    <definedName name="HumanB">'Results Angry Sad'!$D$101:$D$142</definedName>
    <definedName name="HumanconvA">'Results Angry Sad'!$D$44:$D$100</definedName>
    <definedName name="HumanconvB">'Results Angry Sad'!$D$2:$D$43</definedName>
    <definedName name="SpeakerA">'Results Angry Sad'!$E$143:$E$199</definedName>
    <definedName name="SpeakerB">'Results Angry Sad'!$E$101:$E$142</definedName>
    <definedName name="SpeakerconvA">'Results Angry Sad'!$E$44:$E$100</definedName>
    <definedName name="SpeakerconvB">'Results Angry Sad'!$E$2:$E$43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25" i="2" l="1"/>
  <c r="U24" i="2"/>
  <c r="T25" i="2"/>
  <c r="T24" i="2"/>
  <c r="U18" i="2"/>
  <c r="U17" i="2"/>
  <c r="T18" i="2"/>
  <c r="T17" i="2"/>
  <c r="U11" i="2"/>
  <c r="U10" i="2"/>
  <c r="T11" i="2"/>
  <c r="T10" i="2"/>
  <c r="U3" i="2"/>
  <c r="U2" i="2"/>
  <c r="T3" i="2"/>
  <c r="T2" i="2"/>
  <c r="Q25" i="2"/>
  <c r="Q26" i="2"/>
  <c r="Q27" i="2"/>
  <c r="Q28" i="2"/>
  <c r="Q24" i="2"/>
  <c r="P25" i="2"/>
  <c r="P26" i="2"/>
  <c r="P27" i="2"/>
  <c r="P28" i="2"/>
  <c r="P24" i="2"/>
  <c r="Q18" i="2"/>
  <c r="Q19" i="2"/>
  <c r="Q20" i="2"/>
  <c r="Q21" i="2"/>
  <c r="Q17" i="2"/>
  <c r="P18" i="2"/>
  <c r="P19" i="2"/>
  <c r="P20" i="2"/>
  <c r="P21" i="2"/>
  <c r="P17" i="2"/>
  <c r="Q11" i="2"/>
  <c r="Q12" i="2"/>
  <c r="Q13" i="2"/>
  <c r="Q14" i="2"/>
  <c r="Q10" i="2"/>
  <c r="P11" i="2"/>
  <c r="P12" i="2"/>
  <c r="P13" i="2"/>
  <c r="P14" i="2"/>
  <c r="P10" i="2"/>
  <c r="P3" i="2"/>
  <c r="P2" i="2"/>
  <c r="P4" i="2"/>
  <c r="P5" i="2"/>
  <c r="P6" i="2"/>
  <c r="Q3" i="2"/>
  <c r="Q4" i="2"/>
  <c r="Q5" i="2"/>
  <c r="Q6" i="2"/>
  <c r="Q2" i="2"/>
  <c r="L26" i="2"/>
  <c r="L27" i="2"/>
  <c r="L28" i="2"/>
  <c r="L25" i="2"/>
  <c r="L19" i="2"/>
  <c r="L20" i="2"/>
  <c r="L21" i="2"/>
  <c r="L18" i="2"/>
  <c r="L12" i="2"/>
  <c r="L13" i="2"/>
  <c r="L14" i="2"/>
  <c r="L11" i="2"/>
  <c r="L4" i="2"/>
  <c r="L5" i="2"/>
  <c r="L6" i="2"/>
  <c r="L3" i="2"/>
  <c r="M26" i="2"/>
  <c r="M27" i="2"/>
  <c r="M28" i="2"/>
  <c r="M25" i="2"/>
  <c r="M21" i="2"/>
  <c r="M20" i="2"/>
  <c r="M19" i="2"/>
  <c r="M18" i="2"/>
  <c r="M14" i="2"/>
  <c r="M13" i="2"/>
  <c r="M12" i="2"/>
  <c r="M11" i="2"/>
  <c r="M5" i="2"/>
  <c r="M6" i="2"/>
  <c r="M4" i="2"/>
  <c r="M3" i="2"/>
</calcChain>
</file>

<file path=xl/sharedStrings.xml><?xml version="1.0" encoding="utf-8"?>
<sst xmlns="http://schemas.openxmlformats.org/spreadsheetml/2006/main" count="1670" uniqueCount="102">
  <si>
    <t>Answer.Q1Answer</t>
  </si>
  <si>
    <t>Answer.Q2Answer</t>
  </si>
  <si>
    <t>Answer.Q3Answer</t>
  </si>
  <si>
    <t>Sad</t>
  </si>
  <si>
    <t>Close to Natural</t>
  </si>
  <si>
    <t>Same Speaker</t>
  </si>
  <si>
    <t>Human</t>
  </si>
  <si>
    <t>Different Speaker</t>
  </si>
  <si>
    <t>Noisy Speech</t>
  </si>
  <si>
    <t>Neutral</t>
  </si>
  <si>
    <t>Robot Very Noisy Speech</t>
  </si>
  <si>
    <t>Medium</t>
  </si>
  <si>
    <t>Happy</t>
  </si>
  <si>
    <t>Angry</t>
  </si>
  <si>
    <t>Ses01M_script01_3_F024convB.wav</t>
  </si>
  <si>
    <t>Ses01M_script01_3_F025convB.wav</t>
  </si>
  <si>
    <t>Ses01M_script01_3_F026convB.wav</t>
  </si>
  <si>
    <t>Ses01M_script02_2_F022convB.wav</t>
  </si>
  <si>
    <t>Ses01M_script02_2_F024convB.wav</t>
  </si>
  <si>
    <t>Ses01M_script02_2_F025convB.wav</t>
  </si>
  <si>
    <t>Ses01M_script02_2_F026convB.wav</t>
  </si>
  <si>
    <t>Ses01M_script02_2_F033convB.wav</t>
  </si>
  <si>
    <t>Ses01M_script02_2_F034convB.wav</t>
  </si>
  <si>
    <t>Ses01M_script02_2_F035convB.wav</t>
  </si>
  <si>
    <t>Ses01M_script02_2_F036convB.wav</t>
  </si>
  <si>
    <t>Ses01M_script02_2_F037convB.wav</t>
  </si>
  <si>
    <t>Ses01M_script02_2_F040convB.wav</t>
  </si>
  <si>
    <t>Ses01M_script02_2_F046convB.wav</t>
  </si>
  <si>
    <t>Ses01M_script03_2_F022convA.wav</t>
  </si>
  <si>
    <t>Ses01M_script03_2_F023convA.wav</t>
  </si>
  <si>
    <t>Ses01M_script03_2_F024convA.wav</t>
  </si>
  <si>
    <t>Ses01M_script03_2_F025convA.wav</t>
  </si>
  <si>
    <t>Ses01M_script03_2_F026convA.wav</t>
  </si>
  <si>
    <t>Ses01M_script03_2_F027convA.wav</t>
  </si>
  <si>
    <t>Ses01M_script03_2_F028convA.wav</t>
  </si>
  <si>
    <t>Ses01M_script03_2_F029convA.wav</t>
  </si>
  <si>
    <t>Ses01M_script03_2_F030convA.wav</t>
  </si>
  <si>
    <t>Ses01M_script03_2_F031convA.wav</t>
  </si>
  <si>
    <t>Ses01M_script03_2_F033convA.wav</t>
  </si>
  <si>
    <t>Ses01M_script03_2_F034convA.wav</t>
  </si>
  <si>
    <t>Ses01M_script03_2_F035convA.wav</t>
  </si>
  <si>
    <t>Ses01M_script03_2_F036convA.wav</t>
  </si>
  <si>
    <t>Ses01M_script03_2_F037convA.wav</t>
  </si>
  <si>
    <t>Ses01M_script03_2_F038convA.wav</t>
  </si>
  <si>
    <t>Ses01M_script03_2_F039convA.wav</t>
  </si>
  <si>
    <t>Ses01M_script03_2_F040convA.wav</t>
  </si>
  <si>
    <t>Ses01M_script03_2_F041convA.wav</t>
  </si>
  <si>
    <t>Ses01M_script01_3_F024.wav</t>
  </si>
  <si>
    <t>Ses01M_script01_3_F025.wav</t>
  </si>
  <si>
    <t>Ses01M_script01_3_F026.wav</t>
  </si>
  <si>
    <t>Ses01M_script02_2_F022.wav</t>
  </si>
  <si>
    <t>Ses01M_script02_2_F024.wav</t>
  </si>
  <si>
    <t>Ses01M_script02_2_F025.wav</t>
  </si>
  <si>
    <t>Ses01M_script02_2_F026.wav</t>
  </si>
  <si>
    <t>Ses01M_script02_2_F033.wav</t>
  </si>
  <si>
    <t>Ses01M_script02_2_F034.wav</t>
  </si>
  <si>
    <t>Ses01M_script02_2_F035.wav</t>
  </si>
  <si>
    <t>Ses01M_script02_2_F036.wav</t>
  </si>
  <si>
    <t>Ses01M_script02_2_F037.wav</t>
  </si>
  <si>
    <t>Ses01M_script02_2_F040.wav</t>
  </si>
  <si>
    <t>Ses01M_script02_2_F046.wav</t>
  </si>
  <si>
    <t>Ses01M_script03_2_F022.wav</t>
  </si>
  <si>
    <t>Ses01M_script03_2_F023.wav</t>
  </si>
  <si>
    <t>Ses01M_script03_2_F024.wav</t>
  </si>
  <si>
    <t>Ses01M_script03_2_F025.wav</t>
  </si>
  <si>
    <t>Ses01M_script03_2_F026.wav</t>
  </si>
  <si>
    <t>Ses01M_script03_2_F027.wav</t>
  </si>
  <si>
    <t>Ses01M_script03_2_F028.wav</t>
  </si>
  <si>
    <t>Ses01M_script03_2_F029.wav</t>
  </si>
  <si>
    <t>Ses01M_script03_2_F030.wav</t>
  </si>
  <si>
    <t>Ses01M_script03_2_F031.wav</t>
  </si>
  <si>
    <t>Ses01M_script03_2_F033.wav</t>
  </si>
  <si>
    <t>Ses01M_script03_2_F034.wav</t>
  </si>
  <si>
    <t>Ses01M_script03_2_F035.wav</t>
  </si>
  <si>
    <t>Ses01M_script03_2_F036.wav</t>
  </si>
  <si>
    <t>Ses01M_script03_2_F037.wav</t>
  </si>
  <si>
    <t>Ses01M_script03_2_F038.wav</t>
  </si>
  <si>
    <t>Ses01M_script03_2_F039.wav</t>
  </si>
  <si>
    <t>Ses01M_script03_2_F040.wav</t>
  </si>
  <si>
    <t>Ses01M_script03_2_F041.wav</t>
  </si>
  <si>
    <t>Original</t>
  </si>
  <si>
    <t>Converted</t>
  </si>
  <si>
    <t>Right.Q1</t>
  </si>
  <si>
    <t>Right.Q2</t>
  </si>
  <si>
    <t>Right.Q3</t>
  </si>
  <si>
    <t>NA</t>
  </si>
  <si>
    <t>*****</t>
  </si>
  <si>
    <t>Target</t>
  </si>
  <si>
    <t>Percent Right</t>
  </si>
  <si>
    <t>Convert Anger to Sad</t>
  </si>
  <si>
    <t># Right</t>
  </si>
  <si>
    <t>Orignal Sad</t>
  </si>
  <si>
    <t>Original Angry</t>
  </si>
  <si>
    <t>Audio Quality Sad to Angry</t>
  </si>
  <si>
    <t>Convert Sad to Angry</t>
  </si>
  <si>
    <t>Audio Quality Original Sad</t>
  </si>
  <si>
    <t>Audio Quality Original Angry</t>
  </si>
  <si>
    <t>Audio Quality Angry to Sad</t>
  </si>
  <si>
    <t>Speaker Difference Angry to Sad</t>
  </si>
  <si>
    <t>Speaker Difference Sad to Angry</t>
  </si>
  <si>
    <t>Speaker Difference Sad</t>
  </si>
  <si>
    <t>Speaker Difference Angry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</si>
</sst>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/>
    <xf numFmtId="9" fontId="0" fillId="0" borderId="0" xfId="1" applyFont="1"/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9"/>
  <sheetViews>
    <sheetView tabSelected="1" workbookViewId="0">
      <selection activeCell="S1" sqref="S1:U1"/>
    </sheetView>
  </sheetViews>
  <sheetFormatPr baseColWidth="10" defaultRowHeight="16" x14ac:dyDescent="0.2"/>
  <cols>
    <col min="1" max="2" width="30.83203125" bestFit="1" customWidth="1"/>
    <col min="3" max="3" width="16.1640625" bestFit="1" customWidth="1"/>
    <col min="4" max="4" width="21.5" bestFit="1" customWidth="1"/>
    <col min="5" max="5" width="16.1640625" bestFit="1" customWidth="1"/>
    <col min="8" max="8" width="12.5" bestFit="1" customWidth="1"/>
    <col min="14" max="14" width="2.5" customWidth="1"/>
    <col min="15" max="15" width="21.5" bestFit="1" customWidth="1"/>
    <col min="18" max="18" width="3.6640625" customWidth="1"/>
  </cols>
  <sheetData>
    <row r="1" spans="1:21" ht="17" thickBot="1" x14ac:dyDescent="0.25">
      <c r="A1" s="1" t="s">
        <v>80</v>
      </c>
      <c r="B1" s="3" t="s">
        <v>81</v>
      </c>
      <c r="C1" s="2" t="s">
        <v>0</v>
      </c>
      <c r="D1" s="2" t="s">
        <v>1</v>
      </c>
      <c r="E1" s="2" t="s">
        <v>2</v>
      </c>
      <c r="F1" s="2" t="s">
        <v>82</v>
      </c>
      <c r="G1" s="2" t="s">
        <v>83</v>
      </c>
      <c r="H1" s="3" t="s">
        <v>84</v>
      </c>
      <c r="J1" s="12" t="s">
        <v>94</v>
      </c>
      <c r="K1" s="12"/>
      <c r="L1" s="12"/>
      <c r="M1" s="12"/>
      <c r="O1" s="12" t="s">
        <v>93</v>
      </c>
      <c r="P1" s="12"/>
      <c r="Q1" s="12"/>
      <c r="S1" s="12" t="s">
        <v>99</v>
      </c>
      <c r="T1" s="12"/>
      <c r="U1" s="12"/>
    </row>
    <row r="2" spans="1:21" x14ac:dyDescent="0.2">
      <c r="A2" s="1" t="s">
        <v>14</v>
      </c>
      <c r="B2" s="3" t="s">
        <v>47</v>
      </c>
      <c r="C2" s="2" t="s">
        <v>3</v>
      </c>
      <c r="D2" s="2" t="s">
        <v>4</v>
      </c>
      <c r="E2" s="2" t="s">
        <v>5</v>
      </c>
      <c r="F2" s="2" t="s">
        <v>13</v>
      </c>
      <c r="G2" s="2" t="s">
        <v>85</v>
      </c>
      <c r="H2" s="3" t="s">
        <v>5</v>
      </c>
      <c r="J2" t="s">
        <v>80</v>
      </c>
      <c r="K2" t="s">
        <v>87</v>
      </c>
      <c r="L2" t="s">
        <v>90</v>
      </c>
      <c r="M2" t="s">
        <v>88</v>
      </c>
      <c r="O2" t="s">
        <v>6</v>
      </c>
      <c r="P2">
        <f>COUNTIF(HumanconvB,O2)</f>
        <v>9</v>
      </c>
      <c r="Q2" s="11">
        <f>P2/SUM(P$2:P$6)</f>
        <v>0.21428571428571427</v>
      </c>
      <c r="R2" s="11"/>
      <c r="S2" t="s">
        <v>5</v>
      </c>
      <c r="T2">
        <f>COUNTIF(SpeakerconvB,S2)</f>
        <v>27</v>
      </c>
      <c r="U2" s="11">
        <f>T2/SUM(T$2:T$3)</f>
        <v>0.6428571428571429</v>
      </c>
    </row>
    <row r="3" spans="1:21" x14ac:dyDescent="0.2">
      <c r="A3" s="4" t="s">
        <v>14</v>
      </c>
      <c r="B3" s="6" t="s">
        <v>47</v>
      </c>
      <c r="C3" s="5" t="s">
        <v>3</v>
      </c>
      <c r="D3" s="5" t="s">
        <v>6</v>
      </c>
      <c r="E3" s="5" t="s">
        <v>7</v>
      </c>
      <c r="F3" s="5" t="s">
        <v>13</v>
      </c>
      <c r="G3" s="5" t="s">
        <v>85</v>
      </c>
      <c r="H3" s="6" t="s">
        <v>5</v>
      </c>
      <c r="J3" t="s">
        <v>3</v>
      </c>
      <c r="K3" t="s">
        <v>13</v>
      </c>
      <c r="L3">
        <f>COUNTIF(EmotionconvB,K3)</f>
        <v>3</v>
      </c>
      <c r="M3" s="11">
        <f>L3/SUM($L$3,$L$4:$L$6)</f>
        <v>7.1428571428571425E-2</v>
      </c>
      <c r="O3" s="5" t="s">
        <v>4</v>
      </c>
      <c r="P3">
        <f>COUNTIF(HumanconvB,O3)</f>
        <v>11</v>
      </c>
      <c r="Q3" s="11">
        <f t="shared" ref="Q3:Q6" si="0">P3/SUM(P$2:P$6)</f>
        <v>0.26190476190476192</v>
      </c>
      <c r="R3" s="11"/>
      <c r="S3" t="s">
        <v>7</v>
      </c>
      <c r="T3">
        <f>COUNTIF(SpeakerconvB,S3)</f>
        <v>15</v>
      </c>
      <c r="U3" s="11">
        <f>T3/SUM(T$2:T$3)</f>
        <v>0.35714285714285715</v>
      </c>
    </row>
    <row r="4" spans="1:21" x14ac:dyDescent="0.2">
      <c r="A4" s="4" t="s">
        <v>14</v>
      </c>
      <c r="B4" s="6" t="s">
        <v>47</v>
      </c>
      <c r="C4" s="5" t="s">
        <v>3</v>
      </c>
      <c r="D4" s="5" t="s">
        <v>6</v>
      </c>
      <c r="E4" s="5" t="s">
        <v>5</v>
      </c>
      <c r="F4" s="5" t="s">
        <v>13</v>
      </c>
      <c r="G4" s="5" t="s">
        <v>85</v>
      </c>
      <c r="H4" s="6" t="s">
        <v>5</v>
      </c>
      <c r="K4" t="s">
        <v>3</v>
      </c>
      <c r="L4">
        <f>COUNTIF(EmotionconvB,K4)</f>
        <v>31</v>
      </c>
      <c r="M4" s="11">
        <f>L4/SUM($L$3,$L$4:$L$6)</f>
        <v>0.73809523809523814</v>
      </c>
      <c r="O4" s="5" t="s">
        <v>11</v>
      </c>
      <c r="P4">
        <f>COUNTIF(HumanconvB,O4)</f>
        <v>11</v>
      </c>
      <c r="Q4" s="11">
        <f t="shared" si="0"/>
        <v>0.26190476190476192</v>
      </c>
      <c r="R4" s="11"/>
    </row>
    <row r="5" spans="1:21" x14ac:dyDescent="0.2">
      <c r="A5" s="4" t="s">
        <v>15</v>
      </c>
      <c r="B5" s="6" t="s">
        <v>48</v>
      </c>
      <c r="C5" s="5" t="s">
        <v>3</v>
      </c>
      <c r="D5" s="5" t="s">
        <v>8</v>
      </c>
      <c r="E5" s="5" t="s">
        <v>5</v>
      </c>
      <c r="F5" s="5" t="s">
        <v>13</v>
      </c>
      <c r="G5" s="5" t="s">
        <v>85</v>
      </c>
      <c r="H5" s="6" t="s">
        <v>5</v>
      </c>
      <c r="K5" t="s">
        <v>12</v>
      </c>
      <c r="L5">
        <f>COUNTIF(EmotionconvB,K5)</f>
        <v>1</v>
      </c>
      <c r="M5" s="11">
        <f>L5/SUM($L$3,$L$4:$L$6)</f>
        <v>2.3809523809523808E-2</v>
      </c>
      <c r="O5" s="5" t="s">
        <v>8</v>
      </c>
      <c r="P5">
        <f>COUNTIF(HumanconvB,O5)</f>
        <v>5</v>
      </c>
      <c r="Q5" s="11">
        <f t="shared" si="0"/>
        <v>0.11904761904761904</v>
      </c>
      <c r="R5" s="11"/>
    </row>
    <row r="6" spans="1:21" x14ac:dyDescent="0.2">
      <c r="A6" s="4" t="s">
        <v>15</v>
      </c>
      <c r="B6" s="6" t="s">
        <v>48</v>
      </c>
      <c r="C6" s="5" t="s">
        <v>9</v>
      </c>
      <c r="D6" s="5" t="s">
        <v>10</v>
      </c>
      <c r="E6" s="5" t="s">
        <v>5</v>
      </c>
      <c r="F6" s="5" t="s">
        <v>13</v>
      </c>
      <c r="G6" s="5" t="s">
        <v>85</v>
      </c>
      <c r="H6" s="6" t="s">
        <v>5</v>
      </c>
      <c r="K6" t="s">
        <v>9</v>
      </c>
      <c r="L6">
        <f>COUNTIF(EmotionconvB,K6)</f>
        <v>7</v>
      </c>
      <c r="M6" s="11">
        <f>L6/SUM($L$3,$L$4:$L$6)</f>
        <v>0.16666666666666666</v>
      </c>
      <c r="O6" s="5" t="s">
        <v>10</v>
      </c>
      <c r="P6">
        <f>COUNTIF(HumanconvB,O6)</f>
        <v>6</v>
      </c>
      <c r="Q6" s="11">
        <f t="shared" si="0"/>
        <v>0.14285714285714285</v>
      </c>
      <c r="R6" s="11"/>
    </row>
    <row r="7" spans="1:21" x14ac:dyDescent="0.2">
      <c r="A7" s="4" t="s">
        <v>15</v>
      </c>
      <c r="B7" s="6" t="s">
        <v>48</v>
      </c>
      <c r="C7" s="5" t="s">
        <v>3</v>
      </c>
      <c r="D7" s="5" t="s">
        <v>8</v>
      </c>
      <c r="E7" s="5" t="s">
        <v>5</v>
      </c>
      <c r="F7" s="5" t="s">
        <v>13</v>
      </c>
      <c r="G7" s="5" t="s">
        <v>85</v>
      </c>
      <c r="H7" s="6" t="s">
        <v>5</v>
      </c>
    </row>
    <row r="8" spans="1:21" x14ac:dyDescent="0.2">
      <c r="A8" s="4" t="s">
        <v>16</v>
      </c>
      <c r="B8" s="6" t="s">
        <v>49</v>
      </c>
      <c r="C8" s="5" t="s">
        <v>9</v>
      </c>
      <c r="D8" s="5" t="s">
        <v>6</v>
      </c>
      <c r="E8" s="5" t="s">
        <v>5</v>
      </c>
      <c r="F8" s="5" t="s">
        <v>13</v>
      </c>
      <c r="G8" s="5" t="s">
        <v>85</v>
      </c>
      <c r="H8" s="6" t="s">
        <v>5</v>
      </c>
    </row>
    <row r="9" spans="1:21" x14ac:dyDescent="0.2">
      <c r="A9" s="4" t="s">
        <v>16</v>
      </c>
      <c r="B9" s="6" t="s">
        <v>49</v>
      </c>
      <c r="C9" s="5" t="s">
        <v>3</v>
      </c>
      <c r="D9" s="5" t="s">
        <v>4</v>
      </c>
      <c r="E9" s="5" t="s">
        <v>5</v>
      </c>
      <c r="F9" s="5" t="s">
        <v>13</v>
      </c>
      <c r="G9" s="5" t="s">
        <v>85</v>
      </c>
      <c r="H9" s="6" t="s">
        <v>5</v>
      </c>
      <c r="J9" s="12" t="s">
        <v>89</v>
      </c>
      <c r="K9" s="12"/>
      <c r="L9" s="12"/>
      <c r="M9" s="12"/>
      <c r="O9" s="12" t="s">
        <v>97</v>
      </c>
      <c r="P9" s="12"/>
      <c r="Q9" s="12"/>
      <c r="S9" s="12" t="s">
        <v>98</v>
      </c>
      <c r="T9" s="12"/>
      <c r="U9" s="12"/>
    </row>
    <row r="10" spans="1:21" x14ac:dyDescent="0.2">
      <c r="A10" s="4" t="s">
        <v>16</v>
      </c>
      <c r="B10" s="6" t="s">
        <v>49</v>
      </c>
      <c r="C10" s="5" t="s">
        <v>3</v>
      </c>
      <c r="D10" s="5" t="s">
        <v>11</v>
      </c>
      <c r="E10" s="5" t="s">
        <v>7</v>
      </c>
      <c r="F10" s="5" t="s">
        <v>13</v>
      </c>
      <c r="G10" s="5" t="s">
        <v>85</v>
      </c>
      <c r="H10" s="6" t="s">
        <v>5</v>
      </c>
      <c r="J10" t="s">
        <v>80</v>
      </c>
      <c r="K10" t="s">
        <v>87</v>
      </c>
      <c r="L10" t="s">
        <v>90</v>
      </c>
      <c r="M10" t="s">
        <v>88</v>
      </c>
      <c r="O10" t="s">
        <v>6</v>
      </c>
      <c r="P10">
        <f>COUNTIF(HumanconvA,O10)</f>
        <v>0</v>
      </c>
      <c r="Q10" s="11">
        <f>P10/SUM(P$10:P$14)</f>
        <v>0</v>
      </c>
      <c r="S10" t="s">
        <v>5</v>
      </c>
      <c r="T10">
        <f>COUNTIF(SpeakerconvA,S10)</f>
        <v>41</v>
      </c>
      <c r="U10" s="11">
        <f>T10/SUM(T$10:T$11)</f>
        <v>0.7192982456140351</v>
      </c>
    </row>
    <row r="11" spans="1:21" x14ac:dyDescent="0.2">
      <c r="A11" s="4" t="s">
        <v>17</v>
      </c>
      <c r="B11" s="6" t="s">
        <v>50</v>
      </c>
      <c r="C11" s="5" t="s">
        <v>12</v>
      </c>
      <c r="D11" s="5" t="s">
        <v>4</v>
      </c>
      <c r="E11" s="5" t="s">
        <v>7</v>
      </c>
      <c r="F11" s="5" t="s">
        <v>13</v>
      </c>
      <c r="G11" s="5" t="s">
        <v>85</v>
      </c>
      <c r="H11" s="6" t="s">
        <v>5</v>
      </c>
      <c r="J11" t="s">
        <v>13</v>
      </c>
      <c r="K11" t="s">
        <v>3</v>
      </c>
      <c r="L11">
        <f>COUNTIF(EmotionconvA,K11)</f>
        <v>3</v>
      </c>
      <c r="M11" s="11">
        <f>L11/SUM(L$11:L$14)</f>
        <v>5.3571428571428568E-2</v>
      </c>
      <c r="O11" s="5" t="s">
        <v>4</v>
      </c>
      <c r="P11">
        <f>COUNTIF(HumanconvA,O11)</f>
        <v>1</v>
      </c>
      <c r="Q11" s="11">
        <f t="shared" ref="Q11:Q14" si="1">P11/SUM(P$10:P$14)</f>
        <v>1.7543859649122806E-2</v>
      </c>
      <c r="S11" t="s">
        <v>7</v>
      </c>
      <c r="T11">
        <f>COUNTIF(SpeakerconvA,S11)</f>
        <v>16</v>
      </c>
      <c r="U11" s="11">
        <f>T11/SUM(T$10:T$11)</f>
        <v>0.2807017543859649</v>
      </c>
    </row>
    <row r="12" spans="1:21" x14ac:dyDescent="0.2">
      <c r="A12" s="4" t="s">
        <v>17</v>
      </c>
      <c r="B12" s="6" t="s">
        <v>50</v>
      </c>
      <c r="C12" s="5" t="s">
        <v>3</v>
      </c>
      <c r="D12" s="5" t="s">
        <v>4</v>
      </c>
      <c r="E12" s="5" t="s">
        <v>5</v>
      </c>
      <c r="F12" s="5" t="s">
        <v>13</v>
      </c>
      <c r="G12" s="5" t="s">
        <v>85</v>
      </c>
      <c r="H12" s="6" t="s">
        <v>5</v>
      </c>
      <c r="K12" t="s">
        <v>13</v>
      </c>
      <c r="L12">
        <f>COUNTIF(EmotionconvA,K12)</f>
        <v>32</v>
      </c>
      <c r="M12" s="11">
        <f>L12/SUM(L$11:L$14)</f>
        <v>0.5714285714285714</v>
      </c>
      <c r="O12" s="5" t="s">
        <v>11</v>
      </c>
      <c r="P12">
        <f>COUNTIF(HumanconvA,O12)</f>
        <v>18</v>
      </c>
      <c r="Q12" s="11">
        <f t="shared" si="1"/>
        <v>0.31578947368421051</v>
      </c>
    </row>
    <row r="13" spans="1:21" x14ac:dyDescent="0.2">
      <c r="A13" s="4" t="s">
        <v>17</v>
      </c>
      <c r="B13" s="6" t="s">
        <v>50</v>
      </c>
      <c r="C13" s="5" t="s">
        <v>3</v>
      </c>
      <c r="D13" s="5" t="s">
        <v>6</v>
      </c>
      <c r="E13" s="5" t="s">
        <v>7</v>
      </c>
      <c r="F13" s="5" t="s">
        <v>13</v>
      </c>
      <c r="G13" s="5" t="s">
        <v>85</v>
      </c>
      <c r="H13" s="6" t="s">
        <v>5</v>
      </c>
      <c r="K13" t="s">
        <v>12</v>
      </c>
      <c r="L13">
        <f>COUNTIF(EmotionconvA,K13)</f>
        <v>4</v>
      </c>
      <c r="M13" s="11">
        <f>L13/SUM(L$11:L$14)</f>
        <v>7.1428571428571425E-2</v>
      </c>
      <c r="O13" s="5" t="s">
        <v>8</v>
      </c>
      <c r="P13">
        <f>COUNTIF(HumanconvA,O13)</f>
        <v>17</v>
      </c>
      <c r="Q13" s="11">
        <f t="shared" si="1"/>
        <v>0.2982456140350877</v>
      </c>
    </row>
    <row r="14" spans="1:21" x14ac:dyDescent="0.2">
      <c r="A14" s="4" t="s">
        <v>18</v>
      </c>
      <c r="B14" s="6" t="s">
        <v>51</v>
      </c>
      <c r="C14" s="5" t="s">
        <v>3</v>
      </c>
      <c r="D14" s="5" t="s">
        <v>6</v>
      </c>
      <c r="E14" s="5" t="s">
        <v>5</v>
      </c>
      <c r="F14" s="5" t="s">
        <v>13</v>
      </c>
      <c r="G14" s="5" t="s">
        <v>85</v>
      </c>
      <c r="H14" s="6" t="s">
        <v>5</v>
      </c>
      <c r="K14" t="s">
        <v>9</v>
      </c>
      <c r="L14">
        <f>COUNTIF(EmotionconvA,K14)</f>
        <v>17</v>
      </c>
      <c r="M14" s="11">
        <f>L14/SUM(L$11:L$14)</f>
        <v>0.30357142857142855</v>
      </c>
      <c r="O14" s="5" t="s">
        <v>10</v>
      </c>
      <c r="P14">
        <f>COUNTIF(HumanconvA,O14)</f>
        <v>21</v>
      </c>
      <c r="Q14" s="11">
        <f t="shared" si="1"/>
        <v>0.36842105263157893</v>
      </c>
    </row>
    <row r="15" spans="1:21" x14ac:dyDescent="0.2">
      <c r="A15" s="4" t="s">
        <v>18</v>
      </c>
      <c r="B15" s="6" t="s">
        <v>51</v>
      </c>
      <c r="C15" s="5" t="s">
        <v>3</v>
      </c>
      <c r="D15" s="5" t="s">
        <v>4</v>
      </c>
      <c r="E15" s="5" t="s">
        <v>7</v>
      </c>
      <c r="F15" s="5" t="s">
        <v>13</v>
      </c>
      <c r="G15" s="5" t="s">
        <v>85</v>
      </c>
      <c r="H15" s="6" t="s">
        <v>5</v>
      </c>
    </row>
    <row r="16" spans="1:21" x14ac:dyDescent="0.2">
      <c r="A16" s="4" t="s">
        <v>18</v>
      </c>
      <c r="B16" s="6" t="s">
        <v>51</v>
      </c>
      <c r="C16" s="5" t="s">
        <v>3</v>
      </c>
      <c r="D16" s="5" t="s">
        <v>11</v>
      </c>
      <c r="E16" s="5" t="s">
        <v>5</v>
      </c>
      <c r="F16" s="5" t="s">
        <v>13</v>
      </c>
      <c r="G16" s="5" t="s">
        <v>85</v>
      </c>
      <c r="H16" s="6" t="s">
        <v>5</v>
      </c>
      <c r="J16" s="12" t="s">
        <v>91</v>
      </c>
      <c r="K16" s="12"/>
      <c r="L16" s="12"/>
      <c r="M16" s="12"/>
      <c r="O16" s="12" t="s">
        <v>95</v>
      </c>
      <c r="P16" s="12"/>
      <c r="Q16" s="12"/>
      <c r="S16" s="12" t="s">
        <v>100</v>
      </c>
      <c r="T16" s="12"/>
      <c r="U16" s="12"/>
    </row>
    <row r="17" spans="1:21" x14ac:dyDescent="0.2">
      <c r="A17" s="4" t="s">
        <v>19</v>
      </c>
      <c r="B17" s="6" t="s">
        <v>52</v>
      </c>
      <c r="C17" s="5" t="s">
        <v>3</v>
      </c>
      <c r="D17" s="5" t="s">
        <v>10</v>
      </c>
      <c r="E17" s="5" t="s">
        <v>7</v>
      </c>
      <c r="F17" s="5" t="s">
        <v>13</v>
      </c>
      <c r="G17" s="5" t="s">
        <v>85</v>
      </c>
      <c r="H17" s="6" t="s">
        <v>5</v>
      </c>
      <c r="J17" t="s">
        <v>80</v>
      </c>
      <c r="K17" t="s">
        <v>87</v>
      </c>
      <c r="L17" t="s">
        <v>90</v>
      </c>
      <c r="M17" t="s">
        <v>88</v>
      </c>
      <c r="O17" t="s">
        <v>6</v>
      </c>
      <c r="P17">
        <f>COUNTIF(HumanB,O17)</f>
        <v>25</v>
      </c>
      <c r="Q17" s="11">
        <f>P17/SUM(P$17:P$21)</f>
        <v>0.59523809523809523</v>
      </c>
      <c r="S17" t="s">
        <v>5</v>
      </c>
      <c r="T17">
        <f>COUNTIF(SpeakerB,S17)</f>
        <v>11</v>
      </c>
      <c r="U17" s="11">
        <f>T17/SUM(T$17:T$18)</f>
        <v>0.26190476190476192</v>
      </c>
    </row>
    <row r="18" spans="1:21" x14ac:dyDescent="0.2">
      <c r="A18" s="4" t="s">
        <v>19</v>
      </c>
      <c r="B18" s="6" t="s">
        <v>52</v>
      </c>
      <c r="C18" s="5" t="s">
        <v>3</v>
      </c>
      <c r="D18" s="5" t="s">
        <v>10</v>
      </c>
      <c r="E18" s="5" t="s">
        <v>5</v>
      </c>
      <c r="F18" s="5" t="s">
        <v>13</v>
      </c>
      <c r="G18" s="5" t="s">
        <v>85</v>
      </c>
      <c r="H18" s="6" t="s">
        <v>5</v>
      </c>
      <c r="J18" t="s">
        <v>3</v>
      </c>
      <c r="K18" t="s">
        <v>3</v>
      </c>
      <c r="L18">
        <f>COUNTIF(EmotionB,K18)</f>
        <v>29</v>
      </c>
      <c r="M18" s="11">
        <f>L18/SUM(L$18:L$21)</f>
        <v>0.69047619047619047</v>
      </c>
      <c r="O18" s="5" t="s">
        <v>4</v>
      </c>
      <c r="P18">
        <f>COUNTIF(HumanB,O18)</f>
        <v>7</v>
      </c>
      <c r="Q18" s="11">
        <f t="shared" ref="Q18:Q21" si="2">P18/SUM(P$17:P$21)</f>
        <v>0.16666666666666666</v>
      </c>
      <c r="S18" t="s">
        <v>7</v>
      </c>
      <c r="T18">
        <f>COUNTIF(SpeakerB,S18)</f>
        <v>31</v>
      </c>
      <c r="U18" s="11">
        <f>T18/SUM(T$17:T$18)</f>
        <v>0.73809523809523814</v>
      </c>
    </row>
    <row r="19" spans="1:21" x14ac:dyDescent="0.2">
      <c r="A19" s="4" t="s">
        <v>19</v>
      </c>
      <c r="B19" s="6" t="s">
        <v>52</v>
      </c>
      <c r="C19" s="5" t="s">
        <v>3</v>
      </c>
      <c r="D19" s="5" t="s">
        <v>10</v>
      </c>
      <c r="E19" s="5" t="s">
        <v>5</v>
      </c>
      <c r="F19" s="5" t="s">
        <v>13</v>
      </c>
      <c r="G19" s="5" t="s">
        <v>85</v>
      </c>
      <c r="H19" s="6" t="s">
        <v>5</v>
      </c>
      <c r="K19" t="s">
        <v>13</v>
      </c>
      <c r="L19">
        <f>COUNTIF(EmotionB,K19)</f>
        <v>1</v>
      </c>
      <c r="M19" s="11">
        <f t="shared" ref="M19:M21" si="3">L19/SUM(L$18:L$21)</f>
        <v>2.3809523809523808E-2</v>
      </c>
      <c r="O19" s="5" t="s">
        <v>11</v>
      </c>
      <c r="P19">
        <f>COUNTIF(HumanB,O19)</f>
        <v>5</v>
      </c>
      <c r="Q19" s="11">
        <f t="shared" si="2"/>
        <v>0.11904761904761904</v>
      </c>
    </row>
    <row r="20" spans="1:21" x14ac:dyDescent="0.2">
      <c r="A20" s="4" t="s">
        <v>20</v>
      </c>
      <c r="B20" s="6" t="s">
        <v>53</v>
      </c>
      <c r="C20" s="5" t="s">
        <v>9</v>
      </c>
      <c r="D20" s="5" t="s">
        <v>10</v>
      </c>
      <c r="E20" s="5" t="s">
        <v>5</v>
      </c>
      <c r="F20" s="5" t="s">
        <v>13</v>
      </c>
      <c r="G20" s="5" t="s">
        <v>85</v>
      </c>
      <c r="H20" s="6" t="s">
        <v>5</v>
      </c>
      <c r="K20" t="s">
        <v>12</v>
      </c>
      <c r="L20">
        <f>COUNTIF(EmotionB,K20)</f>
        <v>1</v>
      </c>
      <c r="M20" s="11">
        <f t="shared" si="3"/>
        <v>2.3809523809523808E-2</v>
      </c>
      <c r="O20" s="5" t="s">
        <v>8</v>
      </c>
      <c r="P20">
        <f>COUNTIF(HumanB,O20)</f>
        <v>2</v>
      </c>
      <c r="Q20" s="11">
        <f t="shared" si="2"/>
        <v>4.7619047619047616E-2</v>
      </c>
    </row>
    <row r="21" spans="1:21" x14ac:dyDescent="0.2">
      <c r="A21" s="4" t="s">
        <v>20</v>
      </c>
      <c r="B21" s="6" t="s">
        <v>53</v>
      </c>
      <c r="C21" s="5" t="s">
        <v>9</v>
      </c>
      <c r="D21" s="5" t="s">
        <v>8</v>
      </c>
      <c r="E21" s="5" t="s">
        <v>7</v>
      </c>
      <c r="F21" s="5" t="s">
        <v>13</v>
      </c>
      <c r="G21" s="5" t="s">
        <v>85</v>
      </c>
      <c r="H21" s="6" t="s">
        <v>5</v>
      </c>
      <c r="K21" t="s">
        <v>9</v>
      </c>
      <c r="L21">
        <f>COUNTIF(EmotionB,K21)</f>
        <v>11</v>
      </c>
      <c r="M21" s="11">
        <f t="shared" si="3"/>
        <v>0.26190476190476192</v>
      </c>
      <c r="O21" s="5" t="s">
        <v>10</v>
      </c>
      <c r="P21">
        <f>COUNTIF(HumanB,O21)</f>
        <v>3</v>
      </c>
      <c r="Q21" s="11">
        <f t="shared" si="2"/>
        <v>7.1428571428571425E-2</v>
      </c>
    </row>
    <row r="22" spans="1:21" x14ac:dyDescent="0.2">
      <c r="A22" s="4" t="s">
        <v>20</v>
      </c>
      <c r="B22" s="6" t="s">
        <v>53</v>
      </c>
      <c r="C22" s="5" t="s">
        <v>3</v>
      </c>
      <c r="D22" s="5" t="s">
        <v>10</v>
      </c>
      <c r="E22" s="5" t="s">
        <v>5</v>
      </c>
      <c r="F22" s="5" t="s">
        <v>13</v>
      </c>
      <c r="G22" s="5" t="s">
        <v>85</v>
      </c>
      <c r="H22" s="6" t="s">
        <v>5</v>
      </c>
    </row>
    <row r="23" spans="1:21" x14ac:dyDescent="0.2">
      <c r="A23" s="4" t="s">
        <v>21</v>
      </c>
      <c r="B23" s="6" t="s">
        <v>54</v>
      </c>
      <c r="C23" s="5" t="s">
        <v>13</v>
      </c>
      <c r="D23" s="5" t="s">
        <v>11</v>
      </c>
      <c r="E23" s="5" t="s">
        <v>5</v>
      </c>
      <c r="F23" s="5" t="s">
        <v>13</v>
      </c>
      <c r="G23" s="5" t="s">
        <v>85</v>
      </c>
      <c r="H23" s="6" t="s">
        <v>5</v>
      </c>
      <c r="J23" s="12" t="s">
        <v>92</v>
      </c>
      <c r="K23" s="12"/>
      <c r="L23" s="12"/>
      <c r="M23" s="12"/>
      <c r="O23" s="12" t="s">
        <v>96</v>
      </c>
      <c r="P23" s="12"/>
      <c r="Q23" s="12"/>
      <c r="S23" s="12" t="s">
        <v>101</v>
      </c>
      <c r="T23" s="12"/>
      <c r="U23" s="12"/>
    </row>
    <row r="24" spans="1:21" x14ac:dyDescent="0.2">
      <c r="A24" s="4" t="s">
        <v>21</v>
      </c>
      <c r="B24" s="6" t="s">
        <v>54</v>
      </c>
      <c r="C24" s="5" t="s">
        <v>3</v>
      </c>
      <c r="D24" s="5" t="s">
        <v>4</v>
      </c>
      <c r="E24" s="5" t="s">
        <v>5</v>
      </c>
      <c r="F24" s="5" t="s">
        <v>13</v>
      </c>
      <c r="G24" s="5" t="s">
        <v>85</v>
      </c>
      <c r="H24" s="6" t="s">
        <v>5</v>
      </c>
      <c r="J24" t="s">
        <v>80</v>
      </c>
      <c r="K24" t="s">
        <v>87</v>
      </c>
      <c r="L24" t="s">
        <v>90</v>
      </c>
      <c r="M24" t="s">
        <v>88</v>
      </c>
      <c r="O24" t="s">
        <v>6</v>
      </c>
      <c r="P24">
        <f>COUNTIF(HumanA,O24)</f>
        <v>49</v>
      </c>
      <c r="Q24" s="11">
        <f>P24/SUM(P$24:P$28)</f>
        <v>0.85964912280701755</v>
      </c>
      <c r="S24" t="s">
        <v>5</v>
      </c>
      <c r="T24">
        <f>COUNTIF(SpeakerA,S24)</f>
        <v>41</v>
      </c>
      <c r="U24" s="11">
        <f>T24/SUM(T$24:T$25)</f>
        <v>0.7192982456140351</v>
      </c>
    </row>
    <row r="25" spans="1:21" x14ac:dyDescent="0.2">
      <c r="A25" s="4" t="s">
        <v>21</v>
      </c>
      <c r="B25" s="6" t="s">
        <v>54</v>
      </c>
      <c r="C25" s="5" t="s">
        <v>3</v>
      </c>
      <c r="D25" s="5" t="s">
        <v>4</v>
      </c>
      <c r="E25" s="5" t="s">
        <v>7</v>
      </c>
      <c r="F25" s="5" t="s">
        <v>13</v>
      </c>
      <c r="G25" s="5" t="s">
        <v>85</v>
      </c>
      <c r="H25" s="6" t="s">
        <v>5</v>
      </c>
      <c r="J25" t="s">
        <v>13</v>
      </c>
      <c r="K25" t="s">
        <v>13</v>
      </c>
      <c r="L25">
        <f>COUNTIF(EmotionA,K25)</f>
        <v>47</v>
      </c>
      <c r="M25" s="11">
        <f>L25/SUM(L$25:L$28)</f>
        <v>0.82456140350877194</v>
      </c>
      <c r="O25" s="5" t="s">
        <v>4</v>
      </c>
      <c r="P25">
        <f>COUNTIF(HumanA,O25)</f>
        <v>4</v>
      </c>
      <c r="Q25" s="11">
        <f t="shared" ref="Q25:Q28" si="4">P25/SUM(P$24:P$28)</f>
        <v>7.0175438596491224E-2</v>
      </c>
      <c r="S25" t="s">
        <v>7</v>
      </c>
      <c r="T25">
        <f>COUNTIF(SpeakerA,S25)</f>
        <v>16</v>
      </c>
      <c r="U25" s="11">
        <f>T25/SUM(T$24:T$25)</f>
        <v>0.2807017543859649</v>
      </c>
    </row>
    <row r="26" spans="1:21" x14ac:dyDescent="0.2">
      <c r="A26" s="4" t="s">
        <v>22</v>
      </c>
      <c r="B26" s="6" t="s">
        <v>55</v>
      </c>
      <c r="C26" s="5" t="s">
        <v>3</v>
      </c>
      <c r="D26" s="5" t="s">
        <v>4</v>
      </c>
      <c r="E26" s="5" t="s">
        <v>5</v>
      </c>
      <c r="F26" s="5" t="s">
        <v>13</v>
      </c>
      <c r="G26" s="5" t="s">
        <v>85</v>
      </c>
      <c r="H26" s="6" t="s">
        <v>5</v>
      </c>
      <c r="K26" t="s">
        <v>3</v>
      </c>
      <c r="L26">
        <f>COUNTIF(EmotionA,K26)</f>
        <v>1</v>
      </c>
      <c r="M26" s="11">
        <f t="shared" ref="M26:M28" si="5">L26/SUM(L$25:L$28)</f>
        <v>1.7543859649122806E-2</v>
      </c>
      <c r="O26" s="5" t="s">
        <v>11</v>
      </c>
      <c r="P26">
        <f>COUNTIF(HumanA,O26)</f>
        <v>3</v>
      </c>
      <c r="Q26" s="11">
        <f t="shared" si="4"/>
        <v>5.2631578947368418E-2</v>
      </c>
    </row>
    <row r="27" spans="1:21" x14ac:dyDescent="0.2">
      <c r="A27" s="4" t="s">
        <v>22</v>
      </c>
      <c r="B27" s="6" t="s">
        <v>55</v>
      </c>
      <c r="C27" s="5" t="s">
        <v>3</v>
      </c>
      <c r="D27" s="5" t="s">
        <v>6</v>
      </c>
      <c r="E27" s="5" t="s">
        <v>7</v>
      </c>
      <c r="F27" s="5" t="s">
        <v>13</v>
      </c>
      <c r="G27" s="5" t="s">
        <v>85</v>
      </c>
      <c r="H27" s="6" t="s">
        <v>5</v>
      </c>
      <c r="K27" t="s">
        <v>12</v>
      </c>
      <c r="L27">
        <f>COUNTIF(EmotionA,K27)</f>
        <v>3</v>
      </c>
      <c r="M27" s="11">
        <f t="shared" si="5"/>
        <v>5.2631578947368418E-2</v>
      </c>
      <c r="O27" s="5" t="s">
        <v>8</v>
      </c>
      <c r="P27">
        <f>COUNTIF(HumanA,O27)</f>
        <v>0</v>
      </c>
      <c r="Q27" s="11">
        <f t="shared" si="4"/>
        <v>0</v>
      </c>
    </row>
    <row r="28" spans="1:21" x14ac:dyDescent="0.2">
      <c r="A28" s="4" t="s">
        <v>22</v>
      </c>
      <c r="B28" s="6" t="s">
        <v>55</v>
      </c>
      <c r="C28" s="5" t="s">
        <v>9</v>
      </c>
      <c r="D28" s="5" t="s">
        <v>11</v>
      </c>
      <c r="E28" s="5" t="s">
        <v>5</v>
      </c>
      <c r="F28" s="5" t="s">
        <v>13</v>
      </c>
      <c r="G28" s="5" t="s">
        <v>85</v>
      </c>
      <c r="H28" s="6" t="s">
        <v>5</v>
      </c>
      <c r="K28" t="s">
        <v>9</v>
      </c>
      <c r="L28">
        <f>COUNTIF(EmotionA,K28)</f>
        <v>6</v>
      </c>
      <c r="M28" s="11">
        <f t="shared" si="5"/>
        <v>0.10526315789473684</v>
      </c>
      <c r="O28" s="5" t="s">
        <v>10</v>
      </c>
      <c r="P28">
        <f>COUNTIF(HumanA,O28)</f>
        <v>1</v>
      </c>
      <c r="Q28" s="11">
        <f t="shared" si="4"/>
        <v>1.7543859649122806E-2</v>
      </c>
    </row>
    <row r="29" spans="1:21" x14ac:dyDescent="0.2">
      <c r="A29" s="4" t="s">
        <v>23</v>
      </c>
      <c r="B29" s="6" t="s">
        <v>56</v>
      </c>
      <c r="C29" s="5" t="s">
        <v>3</v>
      </c>
      <c r="D29" s="5" t="s">
        <v>11</v>
      </c>
      <c r="E29" s="5" t="s">
        <v>5</v>
      </c>
      <c r="F29" s="5" t="s">
        <v>13</v>
      </c>
      <c r="G29" s="5" t="s">
        <v>85</v>
      </c>
      <c r="H29" s="6" t="s">
        <v>5</v>
      </c>
    </row>
    <row r="30" spans="1:21" x14ac:dyDescent="0.2">
      <c r="A30" s="4" t="s">
        <v>23</v>
      </c>
      <c r="B30" s="6" t="s">
        <v>56</v>
      </c>
      <c r="C30" s="5" t="s">
        <v>3</v>
      </c>
      <c r="D30" s="5" t="s">
        <v>8</v>
      </c>
      <c r="E30" s="5" t="s">
        <v>5</v>
      </c>
      <c r="F30" s="5" t="s">
        <v>13</v>
      </c>
      <c r="G30" s="5" t="s">
        <v>85</v>
      </c>
      <c r="H30" s="6" t="s">
        <v>5</v>
      </c>
    </row>
    <row r="31" spans="1:21" x14ac:dyDescent="0.2">
      <c r="A31" s="4" t="s">
        <v>23</v>
      </c>
      <c r="B31" s="6" t="s">
        <v>56</v>
      </c>
      <c r="C31" s="5" t="s">
        <v>3</v>
      </c>
      <c r="D31" s="5" t="s">
        <v>4</v>
      </c>
      <c r="E31" s="5" t="s">
        <v>5</v>
      </c>
      <c r="F31" s="5" t="s">
        <v>13</v>
      </c>
      <c r="G31" s="5" t="s">
        <v>85</v>
      </c>
      <c r="H31" s="6" t="s">
        <v>5</v>
      </c>
    </row>
    <row r="32" spans="1:21" x14ac:dyDescent="0.2">
      <c r="A32" s="4" t="s">
        <v>24</v>
      </c>
      <c r="B32" s="6" t="s">
        <v>57</v>
      </c>
      <c r="C32" s="5" t="s">
        <v>13</v>
      </c>
      <c r="D32" s="5" t="s">
        <v>8</v>
      </c>
      <c r="E32" s="5" t="s">
        <v>7</v>
      </c>
      <c r="F32" s="5" t="s">
        <v>13</v>
      </c>
      <c r="G32" s="5" t="s">
        <v>85</v>
      </c>
      <c r="H32" s="6" t="s">
        <v>5</v>
      </c>
    </row>
    <row r="33" spans="1:9" x14ac:dyDescent="0.2">
      <c r="A33" s="4" t="s">
        <v>24</v>
      </c>
      <c r="B33" s="6" t="s">
        <v>57</v>
      </c>
      <c r="C33" s="5" t="s">
        <v>3</v>
      </c>
      <c r="D33" s="5" t="s">
        <v>11</v>
      </c>
      <c r="E33" s="5" t="s">
        <v>5</v>
      </c>
      <c r="F33" s="5" t="s">
        <v>13</v>
      </c>
      <c r="G33" s="5" t="s">
        <v>85</v>
      </c>
      <c r="H33" s="6" t="s">
        <v>5</v>
      </c>
    </row>
    <row r="34" spans="1:9" x14ac:dyDescent="0.2">
      <c r="A34" s="4" t="s">
        <v>24</v>
      </c>
      <c r="B34" s="6" t="s">
        <v>57</v>
      </c>
      <c r="C34" s="5" t="s">
        <v>3</v>
      </c>
      <c r="D34" s="5" t="s">
        <v>6</v>
      </c>
      <c r="E34" s="5" t="s">
        <v>7</v>
      </c>
      <c r="F34" s="5" t="s">
        <v>13</v>
      </c>
      <c r="G34" s="5" t="s">
        <v>85</v>
      </c>
      <c r="H34" s="6" t="s">
        <v>5</v>
      </c>
    </row>
    <row r="35" spans="1:9" x14ac:dyDescent="0.2">
      <c r="A35" s="4" t="s">
        <v>25</v>
      </c>
      <c r="B35" s="6" t="s">
        <v>58</v>
      </c>
      <c r="C35" s="5" t="s">
        <v>3</v>
      </c>
      <c r="D35" s="5" t="s">
        <v>11</v>
      </c>
      <c r="E35" s="5" t="s">
        <v>7</v>
      </c>
      <c r="F35" s="5" t="s">
        <v>13</v>
      </c>
      <c r="G35" s="5" t="s">
        <v>85</v>
      </c>
      <c r="H35" s="6" t="s">
        <v>5</v>
      </c>
    </row>
    <row r="36" spans="1:9" x14ac:dyDescent="0.2">
      <c r="A36" s="4" t="s">
        <v>25</v>
      </c>
      <c r="B36" s="6" t="s">
        <v>58</v>
      </c>
      <c r="C36" s="5" t="s">
        <v>9</v>
      </c>
      <c r="D36" s="5" t="s">
        <v>11</v>
      </c>
      <c r="E36" s="5" t="s">
        <v>5</v>
      </c>
      <c r="F36" s="5" t="s">
        <v>13</v>
      </c>
      <c r="G36" s="5" t="s">
        <v>85</v>
      </c>
      <c r="H36" s="6" t="s">
        <v>5</v>
      </c>
    </row>
    <row r="37" spans="1:9" x14ac:dyDescent="0.2">
      <c r="A37" s="4" t="s">
        <v>25</v>
      </c>
      <c r="B37" s="6" t="s">
        <v>58</v>
      </c>
      <c r="C37" s="5" t="s">
        <v>9</v>
      </c>
      <c r="D37" s="5" t="s">
        <v>11</v>
      </c>
      <c r="E37" s="5" t="s">
        <v>5</v>
      </c>
      <c r="F37" s="5" t="s">
        <v>13</v>
      </c>
      <c r="G37" s="5" t="s">
        <v>85</v>
      </c>
      <c r="H37" s="6" t="s">
        <v>5</v>
      </c>
    </row>
    <row r="38" spans="1:9" x14ac:dyDescent="0.2">
      <c r="A38" s="4" t="s">
        <v>26</v>
      </c>
      <c r="B38" s="6" t="s">
        <v>59</v>
      </c>
      <c r="C38" s="5" t="s">
        <v>3</v>
      </c>
      <c r="D38" s="5" t="s">
        <v>4</v>
      </c>
      <c r="E38" s="5" t="s">
        <v>7</v>
      </c>
      <c r="F38" s="5" t="s">
        <v>13</v>
      </c>
      <c r="G38" s="5" t="s">
        <v>85</v>
      </c>
      <c r="H38" s="6" t="s">
        <v>5</v>
      </c>
    </row>
    <row r="39" spans="1:9" x14ac:dyDescent="0.2">
      <c r="A39" s="4" t="s">
        <v>26</v>
      </c>
      <c r="B39" s="6" t="s">
        <v>59</v>
      </c>
      <c r="C39" s="5" t="s">
        <v>3</v>
      </c>
      <c r="D39" s="5" t="s">
        <v>4</v>
      </c>
      <c r="E39" s="5" t="s">
        <v>7</v>
      </c>
      <c r="F39" s="5" t="s">
        <v>13</v>
      </c>
      <c r="G39" s="5" t="s">
        <v>85</v>
      </c>
      <c r="H39" s="6" t="s">
        <v>5</v>
      </c>
    </row>
    <row r="40" spans="1:9" x14ac:dyDescent="0.2">
      <c r="A40" s="4" t="s">
        <v>26</v>
      </c>
      <c r="B40" s="6" t="s">
        <v>59</v>
      </c>
      <c r="C40" s="5" t="s">
        <v>13</v>
      </c>
      <c r="D40" s="5" t="s">
        <v>6</v>
      </c>
      <c r="E40" s="5" t="s">
        <v>7</v>
      </c>
      <c r="F40" s="5" t="s">
        <v>13</v>
      </c>
      <c r="G40" s="5" t="s">
        <v>85</v>
      </c>
      <c r="H40" s="6" t="s">
        <v>5</v>
      </c>
    </row>
    <row r="41" spans="1:9" x14ac:dyDescent="0.2">
      <c r="A41" s="4" t="s">
        <v>27</v>
      </c>
      <c r="B41" s="6" t="s">
        <v>60</v>
      </c>
      <c r="C41" s="5" t="s">
        <v>3</v>
      </c>
      <c r="D41" s="5" t="s">
        <v>6</v>
      </c>
      <c r="E41" s="5" t="s">
        <v>5</v>
      </c>
      <c r="F41" s="5" t="s">
        <v>13</v>
      </c>
      <c r="G41" s="5" t="s">
        <v>85</v>
      </c>
      <c r="H41" s="6" t="s">
        <v>5</v>
      </c>
    </row>
    <row r="42" spans="1:9" x14ac:dyDescent="0.2">
      <c r="A42" s="4" t="s">
        <v>27</v>
      </c>
      <c r="B42" s="6" t="s">
        <v>60</v>
      </c>
      <c r="C42" s="5" t="s">
        <v>3</v>
      </c>
      <c r="D42" s="5" t="s">
        <v>11</v>
      </c>
      <c r="E42" s="5" t="s">
        <v>5</v>
      </c>
      <c r="F42" s="5" t="s">
        <v>13</v>
      </c>
      <c r="G42" s="5" t="s">
        <v>85</v>
      </c>
      <c r="H42" s="6" t="s">
        <v>5</v>
      </c>
    </row>
    <row r="43" spans="1:9" ht="17" thickBot="1" x14ac:dyDescent="0.25">
      <c r="A43" s="7" t="s">
        <v>27</v>
      </c>
      <c r="B43" s="9" t="s">
        <v>60</v>
      </c>
      <c r="C43" s="8" t="s">
        <v>3</v>
      </c>
      <c r="D43" s="8" t="s">
        <v>11</v>
      </c>
      <c r="E43" s="8" t="s">
        <v>5</v>
      </c>
      <c r="F43" s="8" t="s">
        <v>13</v>
      </c>
      <c r="G43" s="8" t="s">
        <v>85</v>
      </c>
      <c r="H43" s="9" t="s">
        <v>5</v>
      </c>
    </row>
    <row r="44" spans="1:9" x14ac:dyDescent="0.2">
      <c r="A44" s="1" t="s">
        <v>28</v>
      </c>
      <c r="B44" s="3" t="s">
        <v>61</v>
      </c>
      <c r="C44" s="2" t="s">
        <v>9</v>
      </c>
      <c r="D44" s="2" t="s">
        <v>10</v>
      </c>
      <c r="E44" s="2" t="s">
        <v>5</v>
      </c>
      <c r="F44" s="2" t="s">
        <v>3</v>
      </c>
      <c r="G44" s="2" t="s">
        <v>85</v>
      </c>
      <c r="H44" s="3" t="s">
        <v>5</v>
      </c>
      <c r="I44" s="10" t="s">
        <v>86</v>
      </c>
    </row>
    <row r="45" spans="1:9" x14ac:dyDescent="0.2">
      <c r="A45" s="4" t="s">
        <v>28</v>
      </c>
      <c r="B45" s="6" t="s">
        <v>61</v>
      </c>
      <c r="C45" s="5" t="s">
        <v>13</v>
      </c>
      <c r="D45" s="5" t="s">
        <v>11</v>
      </c>
      <c r="E45" s="5" t="s">
        <v>5</v>
      </c>
      <c r="F45" s="5" t="s">
        <v>3</v>
      </c>
      <c r="G45" s="5" t="s">
        <v>85</v>
      </c>
      <c r="H45" s="6" t="s">
        <v>5</v>
      </c>
    </row>
    <row r="46" spans="1:9" x14ac:dyDescent="0.2">
      <c r="A46" s="4" t="s">
        <v>28</v>
      </c>
      <c r="B46" s="6" t="s">
        <v>61</v>
      </c>
      <c r="C46" s="5" t="s">
        <v>13</v>
      </c>
      <c r="D46" s="5" t="s">
        <v>10</v>
      </c>
      <c r="E46" s="5" t="s">
        <v>5</v>
      </c>
      <c r="F46" s="5" t="s">
        <v>3</v>
      </c>
      <c r="G46" s="5" t="s">
        <v>85</v>
      </c>
      <c r="H46" s="6" t="s">
        <v>5</v>
      </c>
    </row>
    <row r="47" spans="1:9" x14ac:dyDescent="0.2">
      <c r="A47" s="4" t="s">
        <v>29</v>
      </c>
      <c r="B47" s="6" t="s">
        <v>62</v>
      </c>
      <c r="C47" s="5" t="s">
        <v>13</v>
      </c>
      <c r="D47" s="5" t="s">
        <v>11</v>
      </c>
      <c r="E47" s="5" t="s">
        <v>7</v>
      </c>
      <c r="F47" s="5" t="s">
        <v>3</v>
      </c>
      <c r="G47" s="5" t="s">
        <v>85</v>
      </c>
      <c r="H47" s="6" t="s">
        <v>5</v>
      </c>
    </row>
    <row r="48" spans="1:9" x14ac:dyDescent="0.2">
      <c r="A48" s="4" t="s">
        <v>29</v>
      </c>
      <c r="B48" s="6" t="s">
        <v>62</v>
      </c>
      <c r="C48" s="5" t="s">
        <v>13</v>
      </c>
      <c r="D48" s="5" t="s">
        <v>10</v>
      </c>
      <c r="E48" s="5" t="s">
        <v>5</v>
      </c>
      <c r="F48" s="5" t="s">
        <v>3</v>
      </c>
      <c r="G48" s="5" t="s">
        <v>85</v>
      </c>
      <c r="H48" s="6" t="s">
        <v>5</v>
      </c>
    </row>
    <row r="49" spans="1:8" x14ac:dyDescent="0.2">
      <c r="A49" s="4" t="s">
        <v>29</v>
      </c>
      <c r="B49" s="6" t="s">
        <v>62</v>
      </c>
      <c r="C49" s="5" t="s">
        <v>13</v>
      </c>
      <c r="D49" s="5" t="s">
        <v>10</v>
      </c>
      <c r="E49" s="5" t="s">
        <v>5</v>
      </c>
      <c r="F49" s="5" t="s">
        <v>3</v>
      </c>
      <c r="G49" s="5" t="s">
        <v>85</v>
      </c>
      <c r="H49" s="6" t="s">
        <v>5</v>
      </c>
    </row>
    <row r="50" spans="1:8" x14ac:dyDescent="0.2">
      <c r="A50" s="4" t="s">
        <v>30</v>
      </c>
      <c r="B50" s="6" t="s">
        <v>63</v>
      </c>
      <c r="C50" s="5" t="s">
        <v>9</v>
      </c>
      <c r="D50" s="5" t="s">
        <v>10</v>
      </c>
      <c r="E50" s="5" t="s">
        <v>5</v>
      </c>
      <c r="F50" s="5" t="s">
        <v>3</v>
      </c>
      <c r="G50" s="5" t="s">
        <v>85</v>
      </c>
      <c r="H50" s="6" t="s">
        <v>5</v>
      </c>
    </row>
    <row r="51" spans="1:8" x14ac:dyDescent="0.2">
      <c r="A51" s="4" t="s">
        <v>30</v>
      </c>
      <c r="B51" s="6" t="s">
        <v>63</v>
      </c>
      <c r="C51" s="5" t="s">
        <v>9</v>
      </c>
      <c r="D51" s="5" t="s">
        <v>10</v>
      </c>
      <c r="E51" s="5" t="s">
        <v>7</v>
      </c>
      <c r="F51" s="5" t="s">
        <v>3</v>
      </c>
      <c r="G51" s="5" t="s">
        <v>85</v>
      </c>
      <c r="H51" s="6" t="s">
        <v>5</v>
      </c>
    </row>
    <row r="52" spans="1:8" x14ac:dyDescent="0.2">
      <c r="A52" s="4" t="s">
        <v>30</v>
      </c>
      <c r="B52" s="6" t="s">
        <v>63</v>
      </c>
      <c r="C52" s="5" t="s">
        <v>12</v>
      </c>
      <c r="D52" s="5" t="s">
        <v>8</v>
      </c>
      <c r="E52" s="5" t="s">
        <v>5</v>
      </c>
      <c r="F52" s="5" t="s">
        <v>3</v>
      </c>
      <c r="G52" s="5" t="s">
        <v>85</v>
      </c>
      <c r="H52" s="6" t="s">
        <v>5</v>
      </c>
    </row>
    <row r="53" spans="1:8" x14ac:dyDescent="0.2">
      <c r="A53" s="4" t="s">
        <v>31</v>
      </c>
      <c r="B53" s="6" t="s">
        <v>64</v>
      </c>
      <c r="C53" s="5" t="s">
        <v>13</v>
      </c>
      <c r="D53" s="5" t="s">
        <v>10</v>
      </c>
      <c r="E53" s="5" t="s">
        <v>5</v>
      </c>
      <c r="F53" s="5" t="s">
        <v>3</v>
      </c>
      <c r="G53" s="5" t="s">
        <v>85</v>
      </c>
      <c r="H53" s="6" t="s">
        <v>5</v>
      </c>
    </row>
    <row r="54" spans="1:8" x14ac:dyDescent="0.2">
      <c r="A54" s="4" t="s">
        <v>31</v>
      </c>
      <c r="B54" s="6" t="s">
        <v>64</v>
      </c>
      <c r="C54" s="5" t="s">
        <v>13</v>
      </c>
      <c r="D54" s="5" t="s">
        <v>11</v>
      </c>
      <c r="E54" s="5" t="s">
        <v>5</v>
      </c>
      <c r="F54" s="5" t="s">
        <v>3</v>
      </c>
      <c r="G54" s="5" t="s">
        <v>85</v>
      </c>
      <c r="H54" s="6" t="s">
        <v>5</v>
      </c>
    </row>
    <row r="55" spans="1:8" x14ac:dyDescent="0.2">
      <c r="A55" s="4" t="s">
        <v>31</v>
      </c>
      <c r="B55" s="6" t="s">
        <v>64</v>
      </c>
      <c r="C55" s="5" t="s">
        <v>13</v>
      </c>
      <c r="D55" s="5" t="s">
        <v>8</v>
      </c>
      <c r="E55" s="5" t="s">
        <v>5</v>
      </c>
      <c r="F55" s="5" t="s">
        <v>3</v>
      </c>
      <c r="G55" s="5" t="s">
        <v>85</v>
      </c>
      <c r="H55" s="6" t="s">
        <v>5</v>
      </c>
    </row>
    <row r="56" spans="1:8" x14ac:dyDescent="0.2">
      <c r="A56" s="4" t="s">
        <v>32</v>
      </c>
      <c r="B56" s="6" t="s">
        <v>65</v>
      </c>
      <c r="C56" s="5" t="s">
        <v>13</v>
      </c>
      <c r="D56" s="5" t="s">
        <v>8</v>
      </c>
      <c r="E56" s="5" t="s">
        <v>5</v>
      </c>
      <c r="F56" s="5" t="s">
        <v>3</v>
      </c>
      <c r="G56" s="5" t="s">
        <v>85</v>
      </c>
      <c r="H56" s="6" t="s">
        <v>5</v>
      </c>
    </row>
    <row r="57" spans="1:8" x14ac:dyDescent="0.2">
      <c r="A57" s="4" t="s">
        <v>32</v>
      </c>
      <c r="B57" s="6" t="s">
        <v>65</v>
      </c>
      <c r="C57" s="5" t="s">
        <v>13</v>
      </c>
      <c r="D57" s="5" t="s">
        <v>8</v>
      </c>
      <c r="E57" s="5" t="s">
        <v>5</v>
      </c>
      <c r="F57" s="5" t="s">
        <v>3</v>
      </c>
      <c r="G57" s="5" t="s">
        <v>85</v>
      </c>
      <c r="H57" s="6" t="s">
        <v>5</v>
      </c>
    </row>
    <row r="58" spans="1:8" x14ac:dyDescent="0.2">
      <c r="A58" s="4" t="s">
        <v>32</v>
      </c>
      <c r="B58" s="6" t="s">
        <v>65</v>
      </c>
      <c r="C58" s="5" t="s">
        <v>13</v>
      </c>
      <c r="D58" s="5" t="s">
        <v>8</v>
      </c>
      <c r="E58" s="5" t="s">
        <v>5</v>
      </c>
      <c r="F58" s="5" t="s">
        <v>3</v>
      </c>
      <c r="G58" s="5" t="s">
        <v>85</v>
      </c>
      <c r="H58" s="6" t="s">
        <v>5</v>
      </c>
    </row>
    <row r="59" spans="1:8" x14ac:dyDescent="0.2">
      <c r="A59" s="4" t="s">
        <v>33</v>
      </c>
      <c r="B59" s="6" t="s">
        <v>66</v>
      </c>
      <c r="C59" s="5" t="s">
        <v>13</v>
      </c>
      <c r="D59" s="5" t="s">
        <v>11</v>
      </c>
      <c r="E59" s="5" t="s">
        <v>5</v>
      </c>
      <c r="F59" s="5" t="s">
        <v>3</v>
      </c>
      <c r="G59" s="5" t="s">
        <v>85</v>
      </c>
      <c r="H59" s="6" t="s">
        <v>5</v>
      </c>
    </row>
    <row r="60" spans="1:8" x14ac:dyDescent="0.2">
      <c r="A60" s="4" t="s">
        <v>33</v>
      </c>
      <c r="B60" s="6" t="s">
        <v>66</v>
      </c>
      <c r="C60" s="5" t="s">
        <v>13</v>
      </c>
      <c r="D60" s="5" t="s">
        <v>8</v>
      </c>
      <c r="E60" s="5" t="s">
        <v>5</v>
      </c>
      <c r="F60" s="5" t="s">
        <v>3</v>
      </c>
      <c r="G60" s="5" t="s">
        <v>85</v>
      </c>
      <c r="H60" s="6" t="s">
        <v>5</v>
      </c>
    </row>
    <row r="61" spans="1:8" x14ac:dyDescent="0.2">
      <c r="A61" s="4" t="s">
        <v>33</v>
      </c>
      <c r="B61" s="6" t="s">
        <v>66</v>
      </c>
      <c r="C61" s="5" t="s">
        <v>13</v>
      </c>
      <c r="D61" s="5" t="s">
        <v>10</v>
      </c>
      <c r="E61" s="5" t="s">
        <v>5</v>
      </c>
      <c r="F61" s="5" t="s">
        <v>3</v>
      </c>
      <c r="G61" s="5" t="s">
        <v>85</v>
      </c>
      <c r="H61" s="6" t="s">
        <v>5</v>
      </c>
    </row>
    <row r="62" spans="1:8" x14ac:dyDescent="0.2">
      <c r="A62" s="4" t="s">
        <v>34</v>
      </c>
      <c r="B62" s="6" t="s">
        <v>67</v>
      </c>
      <c r="C62" s="5" t="s">
        <v>12</v>
      </c>
      <c r="D62" s="5" t="s">
        <v>8</v>
      </c>
      <c r="E62" s="5" t="s">
        <v>5</v>
      </c>
      <c r="F62" s="5" t="s">
        <v>3</v>
      </c>
      <c r="G62" s="5" t="s">
        <v>85</v>
      </c>
      <c r="H62" s="6" t="s">
        <v>5</v>
      </c>
    </row>
    <row r="63" spans="1:8" x14ac:dyDescent="0.2">
      <c r="A63" s="4" t="s">
        <v>34</v>
      </c>
      <c r="B63" s="6" t="s">
        <v>67</v>
      </c>
      <c r="C63" s="5" t="s">
        <v>12</v>
      </c>
      <c r="D63" s="5" t="s">
        <v>11</v>
      </c>
      <c r="E63" s="5" t="s">
        <v>7</v>
      </c>
      <c r="F63" s="5" t="s">
        <v>3</v>
      </c>
      <c r="G63" s="5" t="s">
        <v>85</v>
      </c>
      <c r="H63" s="6" t="s">
        <v>5</v>
      </c>
    </row>
    <row r="64" spans="1:8" x14ac:dyDescent="0.2">
      <c r="A64" s="4" t="s">
        <v>34</v>
      </c>
      <c r="B64" s="6" t="s">
        <v>67</v>
      </c>
      <c r="C64" s="5" t="s">
        <v>12</v>
      </c>
      <c r="D64" s="5" t="s">
        <v>10</v>
      </c>
      <c r="E64" s="5" t="s">
        <v>7</v>
      </c>
      <c r="F64" s="5" t="s">
        <v>3</v>
      </c>
      <c r="G64" s="5" t="s">
        <v>85</v>
      </c>
      <c r="H64" s="6" t="s">
        <v>5</v>
      </c>
    </row>
    <row r="65" spans="1:8" x14ac:dyDescent="0.2">
      <c r="A65" s="4" t="s">
        <v>35</v>
      </c>
      <c r="B65" s="6" t="s">
        <v>68</v>
      </c>
      <c r="C65" s="5" t="s">
        <v>13</v>
      </c>
      <c r="D65" s="5" t="s">
        <v>10</v>
      </c>
      <c r="E65" s="5" t="s">
        <v>5</v>
      </c>
      <c r="F65" s="5" t="s">
        <v>3</v>
      </c>
      <c r="G65" s="5" t="s">
        <v>85</v>
      </c>
      <c r="H65" s="6" t="s">
        <v>5</v>
      </c>
    </row>
    <row r="66" spans="1:8" x14ac:dyDescent="0.2">
      <c r="A66" s="4" t="s">
        <v>35</v>
      </c>
      <c r="B66" s="6" t="s">
        <v>68</v>
      </c>
      <c r="C66" s="5" t="s">
        <v>9</v>
      </c>
      <c r="D66" s="5" t="s">
        <v>10</v>
      </c>
      <c r="E66" s="5" t="s">
        <v>7</v>
      </c>
      <c r="F66" s="5" t="s">
        <v>3</v>
      </c>
      <c r="G66" s="5" t="s">
        <v>85</v>
      </c>
      <c r="H66" s="6" t="s">
        <v>5</v>
      </c>
    </row>
    <row r="67" spans="1:8" x14ac:dyDescent="0.2">
      <c r="A67" s="4" t="s">
        <v>35</v>
      </c>
      <c r="B67" s="6" t="s">
        <v>68</v>
      </c>
      <c r="C67" s="5" t="s">
        <v>3</v>
      </c>
      <c r="D67" s="5" t="s">
        <v>8</v>
      </c>
      <c r="E67" s="5" t="s">
        <v>5</v>
      </c>
      <c r="F67" s="5" t="s">
        <v>3</v>
      </c>
      <c r="G67" s="5" t="s">
        <v>85</v>
      </c>
      <c r="H67" s="6" t="s">
        <v>5</v>
      </c>
    </row>
    <row r="68" spans="1:8" x14ac:dyDescent="0.2">
      <c r="A68" s="4" t="s">
        <v>36</v>
      </c>
      <c r="B68" s="6" t="s">
        <v>69</v>
      </c>
      <c r="C68" s="5" t="s">
        <v>13</v>
      </c>
      <c r="D68" s="5" t="s">
        <v>11</v>
      </c>
      <c r="E68" s="5" t="s">
        <v>7</v>
      </c>
      <c r="F68" s="5" t="s">
        <v>3</v>
      </c>
      <c r="G68" s="5" t="s">
        <v>85</v>
      </c>
      <c r="H68" s="6" t="s">
        <v>5</v>
      </c>
    </row>
    <row r="69" spans="1:8" x14ac:dyDescent="0.2">
      <c r="A69" s="4" t="s">
        <v>36</v>
      </c>
      <c r="B69" s="6" t="s">
        <v>69</v>
      </c>
      <c r="C69" s="5" t="s">
        <v>9</v>
      </c>
      <c r="D69" s="5" t="s">
        <v>11</v>
      </c>
      <c r="E69" s="5" t="s">
        <v>5</v>
      </c>
      <c r="F69" s="5" t="s">
        <v>3</v>
      </c>
      <c r="G69" s="5" t="s">
        <v>85</v>
      </c>
      <c r="H69" s="6" t="s">
        <v>5</v>
      </c>
    </row>
    <row r="70" spans="1:8" x14ac:dyDescent="0.2">
      <c r="A70" s="4" t="s">
        <v>36</v>
      </c>
      <c r="B70" s="6" t="s">
        <v>69</v>
      </c>
      <c r="C70" s="5" t="s">
        <v>13</v>
      </c>
      <c r="D70" s="5" t="s">
        <v>8</v>
      </c>
      <c r="E70" s="5" t="s">
        <v>7</v>
      </c>
      <c r="F70" s="5" t="s">
        <v>3</v>
      </c>
      <c r="G70" s="5" t="s">
        <v>85</v>
      </c>
      <c r="H70" s="6" t="s">
        <v>5</v>
      </c>
    </row>
    <row r="71" spans="1:8" x14ac:dyDescent="0.2">
      <c r="A71" s="4" t="s">
        <v>37</v>
      </c>
      <c r="B71" s="6" t="s">
        <v>70</v>
      </c>
      <c r="C71" s="5" t="s">
        <v>9</v>
      </c>
      <c r="D71" s="5" t="s">
        <v>10</v>
      </c>
      <c r="E71" s="5" t="s">
        <v>5</v>
      </c>
      <c r="F71" s="5" t="s">
        <v>3</v>
      </c>
      <c r="G71" s="5" t="s">
        <v>85</v>
      </c>
      <c r="H71" s="6" t="s">
        <v>5</v>
      </c>
    </row>
    <row r="72" spans="1:8" x14ac:dyDescent="0.2">
      <c r="A72" s="4" t="s">
        <v>37</v>
      </c>
      <c r="B72" s="6" t="s">
        <v>70</v>
      </c>
      <c r="C72" s="5" t="s">
        <v>9</v>
      </c>
      <c r="D72" s="5" t="s">
        <v>11</v>
      </c>
      <c r="E72" s="5" t="s">
        <v>5</v>
      </c>
      <c r="F72" s="5" t="s">
        <v>3</v>
      </c>
      <c r="G72" s="5" t="s">
        <v>85</v>
      </c>
      <c r="H72" s="6" t="s">
        <v>5</v>
      </c>
    </row>
    <row r="73" spans="1:8" x14ac:dyDescent="0.2">
      <c r="A73" s="4" t="s">
        <v>37</v>
      </c>
      <c r="B73" s="6" t="s">
        <v>70</v>
      </c>
      <c r="C73" s="5" t="s">
        <v>9</v>
      </c>
      <c r="D73" s="5" t="s">
        <v>10</v>
      </c>
      <c r="E73" s="5" t="s">
        <v>5</v>
      </c>
      <c r="F73" s="5" t="s">
        <v>3</v>
      </c>
      <c r="G73" s="5" t="s">
        <v>85</v>
      </c>
      <c r="H73" s="6" t="s">
        <v>5</v>
      </c>
    </row>
    <row r="74" spans="1:8" x14ac:dyDescent="0.2">
      <c r="A74" s="4" t="s">
        <v>38</v>
      </c>
      <c r="B74" s="6" t="s">
        <v>71</v>
      </c>
      <c r="C74" s="5" t="s">
        <v>9</v>
      </c>
      <c r="D74" s="5" t="s">
        <v>10</v>
      </c>
      <c r="E74" s="5" t="s">
        <v>5</v>
      </c>
      <c r="F74" s="5" t="s">
        <v>3</v>
      </c>
      <c r="G74" s="5" t="s">
        <v>85</v>
      </c>
      <c r="H74" s="6" t="s">
        <v>5</v>
      </c>
    </row>
    <row r="75" spans="1:8" x14ac:dyDescent="0.2">
      <c r="A75" s="4" t="s">
        <v>38</v>
      </c>
      <c r="B75" s="6" t="s">
        <v>71</v>
      </c>
      <c r="C75" s="5" t="s">
        <v>9</v>
      </c>
      <c r="D75" s="5" t="s">
        <v>10</v>
      </c>
      <c r="E75" s="5" t="s">
        <v>5</v>
      </c>
      <c r="F75" s="5" t="s">
        <v>3</v>
      </c>
      <c r="G75" s="5" t="s">
        <v>85</v>
      </c>
      <c r="H75" s="6" t="s">
        <v>5</v>
      </c>
    </row>
    <row r="76" spans="1:8" x14ac:dyDescent="0.2">
      <c r="A76" s="4" t="s">
        <v>38</v>
      </c>
      <c r="B76" s="6" t="s">
        <v>71</v>
      </c>
      <c r="C76" s="5" t="s">
        <v>9</v>
      </c>
      <c r="D76" s="5" t="s">
        <v>11</v>
      </c>
      <c r="E76" s="5" t="s">
        <v>7</v>
      </c>
      <c r="F76" s="5" t="s">
        <v>3</v>
      </c>
      <c r="G76" s="5" t="s">
        <v>85</v>
      </c>
      <c r="H76" s="6" t="s">
        <v>5</v>
      </c>
    </row>
    <row r="77" spans="1:8" x14ac:dyDescent="0.2">
      <c r="A77" s="4" t="s">
        <v>39</v>
      </c>
      <c r="B77" s="6" t="s">
        <v>72</v>
      </c>
      <c r="C77" s="5" t="s">
        <v>3</v>
      </c>
      <c r="D77" s="5" t="s">
        <v>11</v>
      </c>
      <c r="E77" s="5" t="s">
        <v>7</v>
      </c>
      <c r="F77" s="5" t="s">
        <v>3</v>
      </c>
      <c r="G77" s="5" t="s">
        <v>85</v>
      </c>
      <c r="H77" s="6" t="s">
        <v>5</v>
      </c>
    </row>
    <row r="78" spans="1:8" x14ac:dyDescent="0.2">
      <c r="A78" s="4" t="s">
        <v>39</v>
      </c>
      <c r="B78" s="6" t="s">
        <v>72</v>
      </c>
      <c r="C78" s="5" t="s">
        <v>9</v>
      </c>
      <c r="D78" s="5" t="s">
        <v>8</v>
      </c>
      <c r="E78" s="5" t="s">
        <v>5</v>
      </c>
      <c r="F78" s="5" t="s">
        <v>3</v>
      </c>
      <c r="G78" s="5" t="s">
        <v>85</v>
      </c>
      <c r="H78" s="6" t="s">
        <v>5</v>
      </c>
    </row>
    <row r="79" spans="1:8" x14ac:dyDescent="0.2">
      <c r="A79" s="4" t="s">
        <v>39</v>
      </c>
      <c r="B79" s="6" t="s">
        <v>72</v>
      </c>
      <c r="C79" s="5" t="s">
        <v>13</v>
      </c>
      <c r="D79" s="5" t="s">
        <v>8</v>
      </c>
      <c r="E79" s="5" t="s">
        <v>5</v>
      </c>
      <c r="F79" s="5" t="s">
        <v>3</v>
      </c>
      <c r="G79" s="5" t="s">
        <v>85</v>
      </c>
      <c r="H79" s="6" t="s">
        <v>5</v>
      </c>
    </row>
    <row r="80" spans="1:8" x14ac:dyDescent="0.2">
      <c r="A80" s="4" t="s">
        <v>40</v>
      </c>
      <c r="B80" s="6" t="s">
        <v>73</v>
      </c>
      <c r="C80" s="5" t="s">
        <v>9</v>
      </c>
      <c r="D80" s="5" t="s">
        <v>8</v>
      </c>
      <c r="E80" s="5" t="s">
        <v>7</v>
      </c>
      <c r="F80" s="5" t="s">
        <v>3</v>
      </c>
      <c r="G80" s="5" t="s">
        <v>85</v>
      </c>
      <c r="H80" s="6" t="s">
        <v>5</v>
      </c>
    </row>
    <row r="81" spans="1:8" x14ac:dyDescent="0.2">
      <c r="A81" s="4" t="s">
        <v>40</v>
      </c>
      <c r="B81" s="6" t="s">
        <v>73</v>
      </c>
      <c r="C81" s="5" t="s">
        <v>13</v>
      </c>
      <c r="D81" s="5" t="s">
        <v>4</v>
      </c>
      <c r="E81" s="5" t="s">
        <v>7</v>
      </c>
      <c r="F81" s="5" t="s">
        <v>3</v>
      </c>
      <c r="G81" s="5" t="s">
        <v>85</v>
      </c>
      <c r="H81" s="6" t="s">
        <v>5</v>
      </c>
    </row>
    <row r="82" spans="1:8" x14ac:dyDescent="0.2">
      <c r="A82" s="4" t="s">
        <v>40</v>
      </c>
      <c r="B82" s="6" t="s">
        <v>73</v>
      </c>
      <c r="C82" s="5" t="s">
        <v>9</v>
      </c>
      <c r="D82" s="5" t="s">
        <v>11</v>
      </c>
      <c r="E82" s="5" t="s">
        <v>5</v>
      </c>
      <c r="F82" s="5" t="s">
        <v>3</v>
      </c>
      <c r="G82" s="5" t="s">
        <v>85</v>
      </c>
      <c r="H82" s="6" t="s">
        <v>5</v>
      </c>
    </row>
    <row r="83" spans="1:8" x14ac:dyDescent="0.2">
      <c r="A83" s="4" t="s">
        <v>41</v>
      </c>
      <c r="B83" s="6" t="s">
        <v>74</v>
      </c>
      <c r="C83" s="5" t="s">
        <v>3</v>
      </c>
      <c r="D83" s="5" t="s">
        <v>10</v>
      </c>
      <c r="E83" s="5" t="s">
        <v>5</v>
      </c>
      <c r="F83" s="5" t="s">
        <v>3</v>
      </c>
      <c r="G83" s="5" t="s">
        <v>85</v>
      </c>
      <c r="H83" s="6" t="s">
        <v>5</v>
      </c>
    </row>
    <row r="84" spans="1:8" x14ac:dyDescent="0.2">
      <c r="A84" s="4" t="s">
        <v>41</v>
      </c>
      <c r="B84" s="6" t="s">
        <v>74</v>
      </c>
      <c r="C84" s="5" t="s">
        <v>9</v>
      </c>
      <c r="D84" s="5" t="s">
        <v>8</v>
      </c>
      <c r="E84" s="5" t="s">
        <v>5</v>
      </c>
      <c r="F84" s="5" t="s">
        <v>3</v>
      </c>
      <c r="G84" s="5" t="s">
        <v>85</v>
      </c>
      <c r="H84" s="6" t="s">
        <v>5</v>
      </c>
    </row>
    <row r="85" spans="1:8" x14ac:dyDescent="0.2">
      <c r="A85" s="4" t="s">
        <v>41</v>
      </c>
      <c r="B85" s="6" t="s">
        <v>74</v>
      </c>
      <c r="C85" s="5" t="s">
        <v>9</v>
      </c>
      <c r="D85" s="5" t="s">
        <v>11</v>
      </c>
      <c r="E85" s="5" t="s">
        <v>7</v>
      </c>
      <c r="F85" s="5" t="s">
        <v>3</v>
      </c>
      <c r="G85" s="5" t="s">
        <v>85</v>
      </c>
      <c r="H85" s="6" t="s">
        <v>5</v>
      </c>
    </row>
    <row r="86" spans="1:8" x14ac:dyDescent="0.2">
      <c r="A86" s="4" t="s">
        <v>42</v>
      </c>
      <c r="B86" s="6" t="s">
        <v>75</v>
      </c>
      <c r="C86" s="5" t="s">
        <v>13</v>
      </c>
      <c r="D86" s="5" t="s">
        <v>10</v>
      </c>
      <c r="E86" s="5" t="s">
        <v>5</v>
      </c>
      <c r="F86" s="5" t="s">
        <v>3</v>
      </c>
      <c r="G86" s="5" t="s">
        <v>85</v>
      </c>
      <c r="H86" s="6" t="s">
        <v>5</v>
      </c>
    </row>
    <row r="87" spans="1:8" x14ac:dyDescent="0.2">
      <c r="A87" s="4" t="s">
        <v>42</v>
      </c>
      <c r="B87" s="6" t="s">
        <v>75</v>
      </c>
      <c r="C87" s="5" t="s">
        <v>13</v>
      </c>
      <c r="D87" s="5" t="s">
        <v>8</v>
      </c>
      <c r="E87" s="5" t="s">
        <v>5</v>
      </c>
      <c r="F87" s="5" t="s">
        <v>3</v>
      </c>
      <c r="G87" s="5" t="s">
        <v>85</v>
      </c>
      <c r="H87" s="6" t="s">
        <v>5</v>
      </c>
    </row>
    <row r="88" spans="1:8" x14ac:dyDescent="0.2">
      <c r="A88" s="4" t="s">
        <v>42</v>
      </c>
      <c r="B88" s="6" t="s">
        <v>75</v>
      </c>
      <c r="C88" s="5" t="s">
        <v>13</v>
      </c>
      <c r="D88" s="5" t="s">
        <v>11</v>
      </c>
      <c r="E88" s="5" t="s">
        <v>7</v>
      </c>
      <c r="F88" s="5" t="s">
        <v>3</v>
      </c>
      <c r="G88" s="5" t="s">
        <v>85</v>
      </c>
      <c r="H88" s="6" t="s">
        <v>5</v>
      </c>
    </row>
    <row r="89" spans="1:8" x14ac:dyDescent="0.2">
      <c r="A89" s="4" t="s">
        <v>43</v>
      </c>
      <c r="B89" s="6" t="s">
        <v>76</v>
      </c>
      <c r="C89" s="5" t="s">
        <v>13</v>
      </c>
      <c r="D89" s="5" t="s">
        <v>8</v>
      </c>
      <c r="E89" s="5" t="s">
        <v>5</v>
      </c>
      <c r="F89" s="5" t="s">
        <v>3</v>
      </c>
      <c r="G89" s="5" t="s">
        <v>85</v>
      </c>
      <c r="H89" s="6" t="s">
        <v>5</v>
      </c>
    </row>
    <row r="90" spans="1:8" x14ac:dyDescent="0.2">
      <c r="A90" s="4" t="s">
        <v>43</v>
      </c>
      <c r="B90" s="6" t="s">
        <v>76</v>
      </c>
      <c r="C90" s="5" t="s">
        <v>13</v>
      </c>
      <c r="D90" s="5" t="s">
        <v>10</v>
      </c>
      <c r="E90" s="5" t="s">
        <v>5</v>
      </c>
      <c r="F90" s="5" t="s">
        <v>3</v>
      </c>
      <c r="G90" s="5" t="s">
        <v>85</v>
      </c>
      <c r="H90" s="6" t="s">
        <v>5</v>
      </c>
    </row>
    <row r="91" spans="1:8" x14ac:dyDescent="0.2">
      <c r="A91" s="4" t="s">
        <v>43</v>
      </c>
      <c r="B91" s="6" t="s">
        <v>76</v>
      </c>
      <c r="C91" s="5"/>
      <c r="D91" s="5" t="s">
        <v>11</v>
      </c>
      <c r="E91" s="5" t="s">
        <v>7</v>
      </c>
      <c r="F91" s="5" t="s">
        <v>3</v>
      </c>
      <c r="G91" s="5" t="s">
        <v>85</v>
      </c>
      <c r="H91" s="6" t="s">
        <v>5</v>
      </c>
    </row>
    <row r="92" spans="1:8" x14ac:dyDescent="0.2">
      <c r="A92" s="4" t="s">
        <v>44</v>
      </c>
      <c r="B92" s="6" t="s">
        <v>77</v>
      </c>
      <c r="C92" s="5" t="s">
        <v>13</v>
      </c>
      <c r="D92" s="5" t="s">
        <v>8</v>
      </c>
      <c r="E92" s="5" t="s">
        <v>5</v>
      </c>
      <c r="F92" s="5" t="s">
        <v>3</v>
      </c>
      <c r="G92" s="5" t="s">
        <v>85</v>
      </c>
      <c r="H92" s="6" t="s">
        <v>5</v>
      </c>
    </row>
    <row r="93" spans="1:8" x14ac:dyDescent="0.2">
      <c r="A93" s="4" t="s">
        <v>44</v>
      </c>
      <c r="B93" s="6" t="s">
        <v>77</v>
      </c>
      <c r="C93" s="5" t="s">
        <v>9</v>
      </c>
      <c r="D93" s="5" t="s">
        <v>10</v>
      </c>
      <c r="E93" s="5" t="s">
        <v>5</v>
      </c>
      <c r="F93" s="5" t="s">
        <v>3</v>
      </c>
      <c r="G93" s="5" t="s">
        <v>85</v>
      </c>
      <c r="H93" s="6" t="s">
        <v>5</v>
      </c>
    </row>
    <row r="94" spans="1:8" x14ac:dyDescent="0.2">
      <c r="A94" s="4" t="s">
        <v>44</v>
      </c>
      <c r="B94" s="6" t="s">
        <v>77</v>
      </c>
      <c r="C94" s="5" t="s">
        <v>13</v>
      </c>
      <c r="D94" s="5" t="s">
        <v>11</v>
      </c>
      <c r="E94" s="5" t="s">
        <v>7</v>
      </c>
      <c r="F94" s="5" t="s">
        <v>3</v>
      </c>
      <c r="G94" s="5" t="s">
        <v>85</v>
      </c>
      <c r="H94" s="6" t="s">
        <v>5</v>
      </c>
    </row>
    <row r="95" spans="1:8" x14ac:dyDescent="0.2">
      <c r="A95" s="4" t="s">
        <v>45</v>
      </c>
      <c r="B95" s="6" t="s">
        <v>78</v>
      </c>
      <c r="C95" s="5" t="s">
        <v>13</v>
      </c>
      <c r="D95" s="5" t="s">
        <v>11</v>
      </c>
      <c r="E95" s="5" t="s">
        <v>5</v>
      </c>
      <c r="F95" s="5" t="s">
        <v>3</v>
      </c>
      <c r="G95" s="5" t="s">
        <v>85</v>
      </c>
      <c r="H95" s="6" t="s">
        <v>5</v>
      </c>
    </row>
    <row r="96" spans="1:8" x14ac:dyDescent="0.2">
      <c r="A96" s="4" t="s">
        <v>45</v>
      </c>
      <c r="B96" s="6" t="s">
        <v>78</v>
      </c>
      <c r="C96" s="5" t="s">
        <v>13</v>
      </c>
      <c r="D96" s="5" t="s">
        <v>8</v>
      </c>
      <c r="E96" s="5" t="s">
        <v>5</v>
      </c>
      <c r="F96" s="5" t="s">
        <v>3</v>
      </c>
      <c r="G96" s="5" t="s">
        <v>85</v>
      </c>
      <c r="H96" s="6" t="s">
        <v>5</v>
      </c>
    </row>
    <row r="97" spans="1:9" x14ac:dyDescent="0.2">
      <c r="A97" s="4" t="s">
        <v>45</v>
      </c>
      <c r="B97" s="6" t="s">
        <v>78</v>
      </c>
      <c r="C97" s="5" t="s">
        <v>13</v>
      </c>
      <c r="D97" s="5" t="s">
        <v>11</v>
      </c>
      <c r="E97" s="5" t="s">
        <v>7</v>
      </c>
      <c r="F97" s="5" t="s">
        <v>3</v>
      </c>
      <c r="G97" s="5" t="s">
        <v>85</v>
      </c>
      <c r="H97" s="6" t="s">
        <v>5</v>
      </c>
    </row>
    <row r="98" spans="1:9" x14ac:dyDescent="0.2">
      <c r="A98" s="4" t="s">
        <v>46</v>
      </c>
      <c r="B98" s="6" t="s">
        <v>79</v>
      </c>
      <c r="C98" s="5" t="s">
        <v>13</v>
      </c>
      <c r="D98" s="5" t="s">
        <v>11</v>
      </c>
      <c r="E98" s="5" t="s">
        <v>5</v>
      </c>
      <c r="F98" s="5" t="s">
        <v>3</v>
      </c>
      <c r="G98" s="5" t="s">
        <v>85</v>
      </c>
      <c r="H98" s="6" t="s">
        <v>5</v>
      </c>
    </row>
    <row r="99" spans="1:9" x14ac:dyDescent="0.2">
      <c r="A99" s="4" t="s">
        <v>46</v>
      </c>
      <c r="B99" s="6" t="s">
        <v>79</v>
      </c>
      <c r="C99" s="5" t="s">
        <v>13</v>
      </c>
      <c r="D99" s="5" t="s">
        <v>10</v>
      </c>
      <c r="E99" s="5" t="s">
        <v>5</v>
      </c>
      <c r="F99" s="5" t="s">
        <v>3</v>
      </c>
      <c r="G99" s="5" t="s">
        <v>85</v>
      </c>
      <c r="H99" s="6" t="s">
        <v>5</v>
      </c>
    </row>
    <row r="100" spans="1:9" ht="17" thickBot="1" x14ac:dyDescent="0.25">
      <c r="A100" s="7" t="s">
        <v>46</v>
      </c>
      <c r="B100" s="9" t="s">
        <v>79</v>
      </c>
      <c r="C100" s="8" t="s">
        <v>13</v>
      </c>
      <c r="D100" s="8" t="s">
        <v>10</v>
      </c>
      <c r="E100" s="8" t="s">
        <v>5</v>
      </c>
      <c r="F100" s="8" t="s">
        <v>3</v>
      </c>
      <c r="G100" s="8" t="s">
        <v>85</v>
      </c>
      <c r="H100" s="9" t="s">
        <v>5</v>
      </c>
    </row>
    <row r="101" spans="1:9" x14ac:dyDescent="0.2">
      <c r="A101" s="1" t="s">
        <v>47</v>
      </c>
      <c r="B101" s="3" t="s">
        <v>14</v>
      </c>
      <c r="C101" s="2" t="s">
        <v>3</v>
      </c>
      <c r="D101" s="2" t="s">
        <v>4</v>
      </c>
      <c r="E101" s="2" t="s">
        <v>7</v>
      </c>
      <c r="F101" s="2" t="s">
        <v>3</v>
      </c>
      <c r="G101" s="2" t="s">
        <v>6</v>
      </c>
      <c r="H101" s="3" t="s">
        <v>5</v>
      </c>
      <c r="I101" t="s">
        <v>86</v>
      </c>
    </row>
    <row r="102" spans="1:9" x14ac:dyDescent="0.2">
      <c r="A102" s="4" t="s">
        <v>47</v>
      </c>
      <c r="B102" s="6" t="s">
        <v>14</v>
      </c>
      <c r="C102" s="5" t="s">
        <v>3</v>
      </c>
      <c r="D102" s="5" t="s">
        <v>4</v>
      </c>
      <c r="E102" s="5" t="s">
        <v>7</v>
      </c>
      <c r="F102" s="5" t="s">
        <v>3</v>
      </c>
      <c r="G102" s="5" t="s">
        <v>6</v>
      </c>
      <c r="H102" s="6" t="s">
        <v>5</v>
      </c>
    </row>
    <row r="103" spans="1:9" x14ac:dyDescent="0.2">
      <c r="A103" s="4" t="s">
        <v>47</v>
      </c>
      <c r="B103" s="6" t="s">
        <v>14</v>
      </c>
      <c r="C103" s="5" t="s">
        <v>3</v>
      </c>
      <c r="D103" s="5" t="s">
        <v>6</v>
      </c>
      <c r="E103" s="5" t="s">
        <v>7</v>
      </c>
      <c r="F103" s="5" t="s">
        <v>3</v>
      </c>
      <c r="G103" s="5" t="s">
        <v>6</v>
      </c>
      <c r="H103" s="6" t="s">
        <v>5</v>
      </c>
    </row>
    <row r="104" spans="1:9" x14ac:dyDescent="0.2">
      <c r="A104" s="4" t="s">
        <v>48</v>
      </c>
      <c r="B104" s="6" t="s">
        <v>15</v>
      </c>
      <c r="C104" s="5" t="s">
        <v>3</v>
      </c>
      <c r="D104" s="5" t="s">
        <v>4</v>
      </c>
      <c r="E104" s="5" t="s">
        <v>7</v>
      </c>
      <c r="F104" s="5" t="s">
        <v>3</v>
      </c>
      <c r="G104" s="5" t="s">
        <v>6</v>
      </c>
      <c r="H104" s="6" t="s">
        <v>5</v>
      </c>
    </row>
    <row r="105" spans="1:9" x14ac:dyDescent="0.2">
      <c r="A105" s="4" t="s">
        <v>48</v>
      </c>
      <c r="B105" s="6" t="s">
        <v>15</v>
      </c>
      <c r="C105" s="5" t="s">
        <v>3</v>
      </c>
      <c r="D105" s="5" t="s">
        <v>6</v>
      </c>
      <c r="E105" s="5" t="s">
        <v>7</v>
      </c>
      <c r="F105" s="5" t="s">
        <v>3</v>
      </c>
      <c r="G105" s="5" t="s">
        <v>6</v>
      </c>
      <c r="H105" s="6" t="s">
        <v>5</v>
      </c>
    </row>
    <row r="106" spans="1:9" x14ac:dyDescent="0.2">
      <c r="A106" s="4" t="s">
        <v>48</v>
      </c>
      <c r="B106" s="6" t="s">
        <v>15</v>
      </c>
      <c r="C106" s="5" t="s">
        <v>9</v>
      </c>
      <c r="D106" s="5" t="s">
        <v>8</v>
      </c>
      <c r="E106" s="5" t="s">
        <v>7</v>
      </c>
      <c r="F106" s="5" t="s">
        <v>3</v>
      </c>
      <c r="G106" s="5" t="s">
        <v>6</v>
      </c>
      <c r="H106" s="6" t="s">
        <v>5</v>
      </c>
    </row>
    <row r="107" spans="1:9" x14ac:dyDescent="0.2">
      <c r="A107" s="4" t="s">
        <v>49</v>
      </c>
      <c r="B107" s="6" t="s">
        <v>16</v>
      </c>
      <c r="C107" s="5" t="s">
        <v>3</v>
      </c>
      <c r="D107" s="5" t="s">
        <v>4</v>
      </c>
      <c r="E107" s="5" t="s">
        <v>7</v>
      </c>
      <c r="F107" s="5" t="s">
        <v>3</v>
      </c>
      <c r="G107" s="5" t="s">
        <v>6</v>
      </c>
      <c r="H107" s="6" t="s">
        <v>5</v>
      </c>
    </row>
    <row r="108" spans="1:9" x14ac:dyDescent="0.2">
      <c r="A108" s="4" t="s">
        <v>49</v>
      </c>
      <c r="B108" s="6" t="s">
        <v>16</v>
      </c>
      <c r="C108" s="5" t="s">
        <v>3</v>
      </c>
      <c r="D108" s="5" t="s">
        <v>6</v>
      </c>
      <c r="E108" s="5" t="s">
        <v>5</v>
      </c>
      <c r="F108" s="5" t="s">
        <v>3</v>
      </c>
      <c r="G108" s="5" t="s">
        <v>6</v>
      </c>
      <c r="H108" s="6" t="s">
        <v>5</v>
      </c>
    </row>
    <row r="109" spans="1:9" x14ac:dyDescent="0.2">
      <c r="A109" s="4" t="s">
        <v>49</v>
      </c>
      <c r="B109" s="6" t="s">
        <v>16</v>
      </c>
      <c r="C109" s="5" t="s">
        <v>9</v>
      </c>
      <c r="D109" s="5" t="s">
        <v>6</v>
      </c>
      <c r="E109" s="5" t="s">
        <v>7</v>
      </c>
      <c r="F109" s="5" t="s">
        <v>3</v>
      </c>
      <c r="G109" s="5" t="s">
        <v>6</v>
      </c>
      <c r="H109" s="6" t="s">
        <v>5</v>
      </c>
    </row>
    <row r="110" spans="1:9" x14ac:dyDescent="0.2">
      <c r="A110" s="4" t="s">
        <v>50</v>
      </c>
      <c r="B110" s="6" t="s">
        <v>17</v>
      </c>
      <c r="C110" s="5" t="s">
        <v>3</v>
      </c>
      <c r="D110" s="5" t="s">
        <v>6</v>
      </c>
      <c r="E110" s="5" t="s">
        <v>7</v>
      </c>
      <c r="F110" s="5" t="s">
        <v>3</v>
      </c>
      <c r="G110" s="5" t="s">
        <v>6</v>
      </c>
      <c r="H110" s="6" t="s">
        <v>5</v>
      </c>
    </row>
    <row r="111" spans="1:9" x14ac:dyDescent="0.2">
      <c r="A111" s="4" t="s">
        <v>50</v>
      </c>
      <c r="B111" s="6" t="s">
        <v>17</v>
      </c>
      <c r="C111" s="5" t="s">
        <v>3</v>
      </c>
      <c r="D111" s="5" t="s">
        <v>6</v>
      </c>
      <c r="E111" s="5" t="s">
        <v>7</v>
      </c>
      <c r="F111" s="5" t="s">
        <v>3</v>
      </c>
      <c r="G111" s="5" t="s">
        <v>6</v>
      </c>
      <c r="H111" s="6" t="s">
        <v>5</v>
      </c>
    </row>
    <row r="112" spans="1:9" x14ac:dyDescent="0.2">
      <c r="A112" s="4" t="s">
        <v>50</v>
      </c>
      <c r="B112" s="6" t="s">
        <v>17</v>
      </c>
      <c r="C112" s="5" t="s">
        <v>12</v>
      </c>
      <c r="D112" s="5" t="s">
        <v>6</v>
      </c>
      <c r="E112" s="5" t="s">
        <v>7</v>
      </c>
      <c r="F112" s="5" t="s">
        <v>3</v>
      </c>
      <c r="G112" s="5" t="s">
        <v>6</v>
      </c>
      <c r="H112" s="6" t="s">
        <v>5</v>
      </c>
    </row>
    <row r="113" spans="1:8" x14ac:dyDescent="0.2">
      <c r="A113" s="4" t="s">
        <v>51</v>
      </c>
      <c r="B113" s="6" t="s">
        <v>18</v>
      </c>
      <c r="C113" s="5" t="s">
        <v>9</v>
      </c>
      <c r="D113" s="5" t="s">
        <v>4</v>
      </c>
      <c r="E113" s="5" t="s">
        <v>7</v>
      </c>
      <c r="F113" s="5" t="s">
        <v>3</v>
      </c>
      <c r="G113" s="5" t="s">
        <v>6</v>
      </c>
      <c r="H113" s="6" t="s">
        <v>5</v>
      </c>
    </row>
    <row r="114" spans="1:8" x14ac:dyDescent="0.2">
      <c r="A114" s="4" t="s">
        <v>51</v>
      </c>
      <c r="B114" s="6" t="s">
        <v>18</v>
      </c>
      <c r="C114" s="5" t="s">
        <v>3</v>
      </c>
      <c r="D114" s="5" t="s">
        <v>6</v>
      </c>
      <c r="E114" s="5" t="s">
        <v>7</v>
      </c>
      <c r="F114" s="5" t="s">
        <v>3</v>
      </c>
      <c r="G114" s="5" t="s">
        <v>6</v>
      </c>
      <c r="H114" s="6" t="s">
        <v>5</v>
      </c>
    </row>
    <row r="115" spans="1:8" x14ac:dyDescent="0.2">
      <c r="A115" s="4" t="s">
        <v>51</v>
      </c>
      <c r="B115" s="6" t="s">
        <v>18</v>
      </c>
      <c r="C115" s="5" t="s">
        <v>3</v>
      </c>
      <c r="D115" s="5" t="s">
        <v>6</v>
      </c>
      <c r="E115" s="5" t="s">
        <v>5</v>
      </c>
      <c r="F115" s="5" t="s">
        <v>3</v>
      </c>
      <c r="G115" s="5" t="s">
        <v>6</v>
      </c>
      <c r="H115" s="6" t="s">
        <v>5</v>
      </c>
    </row>
    <row r="116" spans="1:8" x14ac:dyDescent="0.2">
      <c r="A116" s="4" t="s">
        <v>52</v>
      </c>
      <c r="B116" s="6" t="s">
        <v>19</v>
      </c>
      <c r="C116" s="5" t="s">
        <v>3</v>
      </c>
      <c r="D116" s="5" t="s">
        <v>10</v>
      </c>
      <c r="E116" s="5" t="s">
        <v>7</v>
      </c>
      <c r="F116" s="5" t="s">
        <v>3</v>
      </c>
      <c r="G116" s="5" t="s">
        <v>6</v>
      </c>
      <c r="H116" s="6" t="s">
        <v>5</v>
      </c>
    </row>
    <row r="117" spans="1:8" x14ac:dyDescent="0.2">
      <c r="A117" s="4" t="s">
        <v>52</v>
      </c>
      <c r="B117" s="6" t="s">
        <v>19</v>
      </c>
      <c r="C117" s="5" t="s">
        <v>3</v>
      </c>
      <c r="D117" s="5" t="s">
        <v>11</v>
      </c>
      <c r="E117" s="5" t="s">
        <v>7</v>
      </c>
      <c r="F117" s="5" t="s">
        <v>3</v>
      </c>
      <c r="G117" s="5" t="s">
        <v>6</v>
      </c>
      <c r="H117" s="6" t="s">
        <v>5</v>
      </c>
    </row>
    <row r="118" spans="1:8" x14ac:dyDescent="0.2">
      <c r="A118" s="4" t="s">
        <v>52</v>
      </c>
      <c r="B118" s="6" t="s">
        <v>19</v>
      </c>
      <c r="C118" s="5" t="s">
        <v>9</v>
      </c>
      <c r="D118" s="5" t="s">
        <v>10</v>
      </c>
      <c r="E118" s="5" t="s">
        <v>5</v>
      </c>
      <c r="F118" s="5" t="s">
        <v>3</v>
      </c>
      <c r="G118" s="5" t="s">
        <v>6</v>
      </c>
      <c r="H118" s="6" t="s">
        <v>5</v>
      </c>
    </row>
    <row r="119" spans="1:8" x14ac:dyDescent="0.2">
      <c r="A119" s="4" t="s">
        <v>53</v>
      </c>
      <c r="B119" s="6" t="s">
        <v>20</v>
      </c>
      <c r="C119" s="5" t="s">
        <v>9</v>
      </c>
      <c r="D119" s="5" t="s">
        <v>10</v>
      </c>
      <c r="E119" s="5" t="s">
        <v>5</v>
      </c>
      <c r="F119" s="5" t="s">
        <v>3</v>
      </c>
      <c r="G119" s="5" t="s">
        <v>6</v>
      </c>
      <c r="H119" s="6" t="s">
        <v>5</v>
      </c>
    </row>
    <row r="120" spans="1:8" x14ac:dyDescent="0.2">
      <c r="A120" s="4" t="s">
        <v>53</v>
      </c>
      <c r="B120" s="6" t="s">
        <v>20</v>
      </c>
      <c r="C120" s="5" t="s">
        <v>9</v>
      </c>
      <c r="D120" s="5" t="s">
        <v>11</v>
      </c>
      <c r="E120" s="5" t="s">
        <v>7</v>
      </c>
      <c r="F120" s="5" t="s">
        <v>3</v>
      </c>
      <c r="G120" s="5" t="s">
        <v>6</v>
      </c>
      <c r="H120" s="6" t="s">
        <v>5</v>
      </c>
    </row>
    <row r="121" spans="1:8" x14ac:dyDescent="0.2">
      <c r="A121" s="4" t="s">
        <v>53</v>
      </c>
      <c r="B121" s="6" t="s">
        <v>20</v>
      </c>
      <c r="C121" s="5" t="s">
        <v>9</v>
      </c>
      <c r="D121" s="5" t="s">
        <v>8</v>
      </c>
      <c r="E121" s="5" t="s">
        <v>5</v>
      </c>
      <c r="F121" s="5" t="s">
        <v>3</v>
      </c>
      <c r="G121" s="5" t="s">
        <v>6</v>
      </c>
      <c r="H121" s="6" t="s">
        <v>5</v>
      </c>
    </row>
    <row r="122" spans="1:8" x14ac:dyDescent="0.2">
      <c r="A122" s="4" t="s">
        <v>54</v>
      </c>
      <c r="B122" s="6" t="s">
        <v>21</v>
      </c>
      <c r="C122" s="5" t="s">
        <v>3</v>
      </c>
      <c r="D122" s="5" t="s">
        <v>6</v>
      </c>
      <c r="E122" s="5" t="s">
        <v>7</v>
      </c>
      <c r="F122" s="5" t="s">
        <v>3</v>
      </c>
      <c r="G122" s="5" t="s">
        <v>6</v>
      </c>
      <c r="H122" s="6" t="s">
        <v>5</v>
      </c>
    </row>
    <row r="123" spans="1:8" x14ac:dyDescent="0.2">
      <c r="A123" s="4" t="s">
        <v>54</v>
      </c>
      <c r="B123" s="6" t="s">
        <v>21</v>
      </c>
      <c r="C123" s="5" t="s">
        <v>3</v>
      </c>
      <c r="D123" s="5" t="s">
        <v>6</v>
      </c>
      <c r="E123" s="5" t="s">
        <v>7</v>
      </c>
      <c r="F123" s="5" t="s">
        <v>3</v>
      </c>
      <c r="G123" s="5" t="s">
        <v>6</v>
      </c>
      <c r="H123" s="6" t="s">
        <v>5</v>
      </c>
    </row>
    <row r="124" spans="1:8" x14ac:dyDescent="0.2">
      <c r="A124" s="4" t="s">
        <v>54</v>
      </c>
      <c r="B124" s="6" t="s">
        <v>21</v>
      </c>
      <c r="C124" s="5" t="s">
        <v>3</v>
      </c>
      <c r="D124" s="5" t="s">
        <v>6</v>
      </c>
      <c r="E124" s="5" t="s">
        <v>5</v>
      </c>
      <c r="F124" s="5" t="s">
        <v>3</v>
      </c>
      <c r="G124" s="5" t="s">
        <v>6</v>
      </c>
      <c r="H124" s="6" t="s">
        <v>5</v>
      </c>
    </row>
    <row r="125" spans="1:8" x14ac:dyDescent="0.2">
      <c r="A125" s="4" t="s">
        <v>55</v>
      </c>
      <c r="B125" s="6" t="s">
        <v>22</v>
      </c>
      <c r="C125" s="5" t="s">
        <v>3</v>
      </c>
      <c r="D125" s="5" t="s">
        <v>6</v>
      </c>
      <c r="E125" s="5" t="s">
        <v>5</v>
      </c>
      <c r="F125" s="5" t="s">
        <v>3</v>
      </c>
      <c r="G125" s="5" t="s">
        <v>6</v>
      </c>
      <c r="H125" s="6" t="s">
        <v>5</v>
      </c>
    </row>
    <row r="126" spans="1:8" x14ac:dyDescent="0.2">
      <c r="A126" s="4" t="s">
        <v>55</v>
      </c>
      <c r="B126" s="6" t="s">
        <v>22</v>
      </c>
      <c r="C126" s="5" t="s">
        <v>3</v>
      </c>
      <c r="D126" s="5" t="s">
        <v>6</v>
      </c>
      <c r="E126" s="5" t="s">
        <v>7</v>
      </c>
      <c r="F126" s="5" t="s">
        <v>3</v>
      </c>
      <c r="G126" s="5" t="s">
        <v>6</v>
      </c>
      <c r="H126" s="6" t="s">
        <v>5</v>
      </c>
    </row>
    <row r="127" spans="1:8" x14ac:dyDescent="0.2">
      <c r="A127" s="4" t="s">
        <v>55</v>
      </c>
      <c r="B127" s="6" t="s">
        <v>22</v>
      </c>
      <c r="C127" s="5" t="s">
        <v>9</v>
      </c>
      <c r="D127" s="5" t="s">
        <v>6</v>
      </c>
      <c r="E127" s="5" t="s">
        <v>5</v>
      </c>
      <c r="F127" s="5" t="s">
        <v>3</v>
      </c>
      <c r="G127" s="5" t="s">
        <v>6</v>
      </c>
      <c r="H127" s="6" t="s">
        <v>5</v>
      </c>
    </row>
    <row r="128" spans="1:8" x14ac:dyDescent="0.2">
      <c r="A128" s="4" t="s">
        <v>56</v>
      </c>
      <c r="B128" s="6" t="s">
        <v>23</v>
      </c>
      <c r="C128" s="5" t="s">
        <v>3</v>
      </c>
      <c r="D128" s="5" t="s">
        <v>6</v>
      </c>
      <c r="E128" s="5" t="s">
        <v>5</v>
      </c>
      <c r="F128" s="5" t="s">
        <v>3</v>
      </c>
      <c r="G128" s="5" t="s">
        <v>6</v>
      </c>
      <c r="H128" s="6" t="s">
        <v>5</v>
      </c>
    </row>
    <row r="129" spans="1:9" x14ac:dyDescent="0.2">
      <c r="A129" s="4" t="s">
        <v>56</v>
      </c>
      <c r="B129" s="6" t="s">
        <v>23</v>
      </c>
      <c r="C129" s="5" t="s">
        <v>3</v>
      </c>
      <c r="D129" s="5" t="s">
        <v>11</v>
      </c>
      <c r="E129" s="5" t="s">
        <v>7</v>
      </c>
      <c r="F129" s="5" t="s">
        <v>3</v>
      </c>
      <c r="G129" s="5" t="s">
        <v>6</v>
      </c>
      <c r="H129" s="6" t="s">
        <v>5</v>
      </c>
    </row>
    <row r="130" spans="1:9" x14ac:dyDescent="0.2">
      <c r="A130" s="4" t="s">
        <v>56</v>
      </c>
      <c r="B130" s="6" t="s">
        <v>23</v>
      </c>
      <c r="C130" s="5" t="s">
        <v>3</v>
      </c>
      <c r="D130" s="5" t="s">
        <v>6</v>
      </c>
      <c r="E130" s="5" t="s">
        <v>7</v>
      </c>
      <c r="F130" s="5" t="s">
        <v>3</v>
      </c>
      <c r="G130" s="5" t="s">
        <v>6</v>
      </c>
      <c r="H130" s="6" t="s">
        <v>5</v>
      </c>
    </row>
    <row r="131" spans="1:9" x14ac:dyDescent="0.2">
      <c r="A131" s="4" t="s">
        <v>57</v>
      </c>
      <c r="B131" s="6" t="s">
        <v>24</v>
      </c>
      <c r="C131" s="5" t="s">
        <v>3</v>
      </c>
      <c r="D131" s="5" t="s">
        <v>6</v>
      </c>
      <c r="E131" s="5" t="s">
        <v>5</v>
      </c>
      <c r="F131" s="5" t="s">
        <v>3</v>
      </c>
      <c r="G131" s="5" t="s">
        <v>6</v>
      </c>
      <c r="H131" s="6" t="s">
        <v>5</v>
      </c>
    </row>
    <row r="132" spans="1:9" x14ac:dyDescent="0.2">
      <c r="A132" s="4" t="s">
        <v>57</v>
      </c>
      <c r="B132" s="6" t="s">
        <v>24</v>
      </c>
      <c r="C132" s="5" t="s">
        <v>3</v>
      </c>
      <c r="D132" s="5" t="s">
        <v>6</v>
      </c>
      <c r="E132" s="5" t="s">
        <v>7</v>
      </c>
      <c r="F132" s="5" t="s">
        <v>3</v>
      </c>
      <c r="G132" s="5" t="s">
        <v>6</v>
      </c>
      <c r="H132" s="6" t="s">
        <v>5</v>
      </c>
    </row>
    <row r="133" spans="1:9" x14ac:dyDescent="0.2">
      <c r="A133" s="4" t="s">
        <v>57</v>
      </c>
      <c r="B133" s="6" t="s">
        <v>24</v>
      </c>
      <c r="C133" s="5" t="s">
        <v>3</v>
      </c>
      <c r="D133" s="5" t="s">
        <v>6</v>
      </c>
      <c r="E133" s="5" t="s">
        <v>7</v>
      </c>
      <c r="F133" s="5" t="s">
        <v>3</v>
      </c>
      <c r="G133" s="5" t="s">
        <v>6</v>
      </c>
      <c r="H133" s="6" t="s">
        <v>5</v>
      </c>
    </row>
    <row r="134" spans="1:9" x14ac:dyDescent="0.2">
      <c r="A134" s="4" t="s">
        <v>58</v>
      </c>
      <c r="B134" s="6" t="s">
        <v>25</v>
      </c>
      <c r="C134" s="5" t="s">
        <v>3</v>
      </c>
      <c r="D134" s="5" t="s">
        <v>6</v>
      </c>
      <c r="E134" s="5" t="s">
        <v>7</v>
      </c>
      <c r="F134" s="5" t="s">
        <v>3</v>
      </c>
      <c r="G134" s="5" t="s">
        <v>6</v>
      </c>
      <c r="H134" s="6" t="s">
        <v>5</v>
      </c>
    </row>
    <row r="135" spans="1:9" x14ac:dyDescent="0.2">
      <c r="A135" s="4" t="s">
        <v>58</v>
      </c>
      <c r="B135" s="6" t="s">
        <v>25</v>
      </c>
      <c r="C135" s="5" t="s">
        <v>9</v>
      </c>
      <c r="D135" s="5" t="s">
        <v>11</v>
      </c>
      <c r="E135" s="5" t="s">
        <v>7</v>
      </c>
      <c r="F135" s="5" t="s">
        <v>3</v>
      </c>
      <c r="G135" s="5" t="s">
        <v>6</v>
      </c>
      <c r="H135" s="6" t="s">
        <v>5</v>
      </c>
    </row>
    <row r="136" spans="1:9" x14ac:dyDescent="0.2">
      <c r="A136" s="4" t="s">
        <v>58</v>
      </c>
      <c r="B136" s="6" t="s">
        <v>25</v>
      </c>
      <c r="C136" s="5" t="s">
        <v>3</v>
      </c>
      <c r="D136" s="5" t="s">
        <v>11</v>
      </c>
      <c r="E136" s="5" t="s">
        <v>7</v>
      </c>
      <c r="F136" s="5" t="s">
        <v>3</v>
      </c>
      <c r="G136" s="5" t="s">
        <v>6</v>
      </c>
      <c r="H136" s="6" t="s">
        <v>5</v>
      </c>
    </row>
    <row r="137" spans="1:9" x14ac:dyDescent="0.2">
      <c r="A137" s="4" t="s">
        <v>59</v>
      </c>
      <c r="B137" s="6" t="s">
        <v>26</v>
      </c>
      <c r="C137" s="5" t="s">
        <v>9</v>
      </c>
      <c r="D137" s="5" t="s">
        <v>6</v>
      </c>
      <c r="E137" s="5" t="s">
        <v>7</v>
      </c>
      <c r="F137" s="5" t="s">
        <v>3</v>
      </c>
      <c r="G137" s="5" t="s">
        <v>6</v>
      </c>
      <c r="H137" s="6" t="s">
        <v>5</v>
      </c>
    </row>
    <row r="138" spans="1:9" x14ac:dyDescent="0.2">
      <c r="A138" s="4" t="s">
        <v>59</v>
      </c>
      <c r="B138" s="6" t="s">
        <v>26</v>
      </c>
      <c r="C138" s="5" t="s">
        <v>3</v>
      </c>
      <c r="D138" s="5" t="s">
        <v>6</v>
      </c>
      <c r="E138" s="5" t="s">
        <v>7</v>
      </c>
      <c r="F138" s="5" t="s">
        <v>3</v>
      </c>
      <c r="G138" s="5" t="s">
        <v>6</v>
      </c>
      <c r="H138" s="6" t="s">
        <v>5</v>
      </c>
    </row>
    <row r="139" spans="1:9" x14ac:dyDescent="0.2">
      <c r="A139" s="4" t="s">
        <v>59</v>
      </c>
      <c r="B139" s="6" t="s">
        <v>26</v>
      </c>
      <c r="C139" s="5" t="s">
        <v>13</v>
      </c>
      <c r="D139" s="5" t="s">
        <v>6</v>
      </c>
      <c r="E139" s="5" t="s">
        <v>7</v>
      </c>
      <c r="F139" s="5" t="s">
        <v>3</v>
      </c>
      <c r="G139" s="5" t="s">
        <v>6</v>
      </c>
      <c r="H139" s="6" t="s">
        <v>5</v>
      </c>
    </row>
    <row r="140" spans="1:9" x14ac:dyDescent="0.2">
      <c r="A140" s="4" t="s">
        <v>60</v>
      </c>
      <c r="B140" s="6" t="s">
        <v>27</v>
      </c>
      <c r="C140" s="5" t="s">
        <v>9</v>
      </c>
      <c r="D140" s="5" t="s">
        <v>4</v>
      </c>
      <c r="E140" s="5" t="s">
        <v>7</v>
      </c>
      <c r="F140" s="5" t="s">
        <v>3</v>
      </c>
      <c r="G140" s="5" t="s">
        <v>6</v>
      </c>
      <c r="H140" s="6" t="s">
        <v>5</v>
      </c>
    </row>
    <row r="141" spans="1:9" x14ac:dyDescent="0.2">
      <c r="A141" s="4" t="s">
        <v>60</v>
      </c>
      <c r="B141" s="6" t="s">
        <v>27</v>
      </c>
      <c r="C141" s="5" t="s">
        <v>3</v>
      </c>
      <c r="D141" s="5" t="s">
        <v>4</v>
      </c>
      <c r="E141" s="5" t="s">
        <v>7</v>
      </c>
      <c r="F141" s="5" t="s">
        <v>3</v>
      </c>
      <c r="G141" s="5" t="s">
        <v>6</v>
      </c>
      <c r="H141" s="6" t="s">
        <v>5</v>
      </c>
    </row>
    <row r="142" spans="1:9" ht="17" thickBot="1" x14ac:dyDescent="0.25">
      <c r="A142" s="7" t="s">
        <v>60</v>
      </c>
      <c r="B142" s="9" t="s">
        <v>27</v>
      </c>
      <c r="C142" s="8" t="s">
        <v>3</v>
      </c>
      <c r="D142" s="8" t="s">
        <v>6</v>
      </c>
      <c r="E142" s="8" t="s">
        <v>5</v>
      </c>
      <c r="F142" s="8" t="s">
        <v>3</v>
      </c>
      <c r="G142" s="8" t="s">
        <v>6</v>
      </c>
      <c r="H142" s="9" t="s">
        <v>5</v>
      </c>
    </row>
    <row r="143" spans="1:9" x14ac:dyDescent="0.2">
      <c r="A143" s="4" t="s">
        <v>61</v>
      </c>
      <c r="B143" s="6" t="s">
        <v>28</v>
      </c>
      <c r="C143" s="5" t="s">
        <v>13</v>
      </c>
      <c r="D143" s="5" t="s">
        <v>6</v>
      </c>
      <c r="E143" s="5" t="s">
        <v>5</v>
      </c>
      <c r="F143" s="5" t="s">
        <v>13</v>
      </c>
      <c r="G143" s="5" t="s">
        <v>6</v>
      </c>
      <c r="H143" s="6" t="s">
        <v>5</v>
      </c>
      <c r="I143" s="10" t="s">
        <v>86</v>
      </c>
    </row>
    <row r="144" spans="1:9" x14ac:dyDescent="0.2">
      <c r="A144" s="4" t="s">
        <v>61</v>
      </c>
      <c r="B144" s="6" t="s">
        <v>28</v>
      </c>
      <c r="C144" s="5" t="s">
        <v>13</v>
      </c>
      <c r="D144" s="5" t="s">
        <v>6</v>
      </c>
      <c r="E144" s="5" t="s">
        <v>5</v>
      </c>
      <c r="F144" s="5" t="s">
        <v>13</v>
      </c>
      <c r="G144" s="5" t="s">
        <v>6</v>
      </c>
      <c r="H144" s="6" t="s">
        <v>5</v>
      </c>
    </row>
    <row r="145" spans="1:8" x14ac:dyDescent="0.2">
      <c r="A145" s="4" t="s">
        <v>61</v>
      </c>
      <c r="B145" s="6" t="s">
        <v>28</v>
      </c>
      <c r="C145" s="5" t="s">
        <v>13</v>
      </c>
      <c r="D145" s="5" t="s">
        <v>4</v>
      </c>
      <c r="E145" s="5" t="s">
        <v>5</v>
      </c>
      <c r="F145" s="5" t="s">
        <v>13</v>
      </c>
      <c r="G145" s="5" t="s">
        <v>6</v>
      </c>
      <c r="H145" s="6" t="s">
        <v>5</v>
      </c>
    </row>
    <row r="146" spans="1:8" x14ac:dyDescent="0.2">
      <c r="A146" s="4" t="s">
        <v>62</v>
      </c>
      <c r="B146" s="6" t="s">
        <v>29</v>
      </c>
      <c r="C146" s="5" t="s">
        <v>13</v>
      </c>
      <c r="D146" s="5" t="s">
        <v>6</v>
      </c>
      <c r="E146" s="5" t="s">
        <v>5</v>
      </c>
      <c r="F146" s="5" t="s">
        <v>13</v>
      </c>
      <c r="G146" s="5" t="s">
        <v>6</v>
      </c>
      <c r="H146" s="6" t="s">
        <v>5</v>
      </c>
    </row>
    <row r="147" spans="1:8" x14ac:dyDescent="0.2">
      <c r="A147" s="4" t="s">
        <v>62</v>
      </c>
      <c r="B147" s="6" t="s">
        <v>29</v>
      </c>
      <c r="C147" s="5" t="s">
        <v>13</v>
      </c>
      <c r="D147" s="5" t="s">
        <v>6</v>
      </c>
      <c r="E147" s="5" t="s">
        <v>5</v>
      </c>
      <c r="F147" s="5" t="s">
        <v>13</v>
      </c>
      <c r="G147" s="5" t="s">
        <v>6</v>
      </c>
      <c r="H147" s="6" t="s">
        <v>5</v>
      </c>
    </row>
    <row r="148" spans="1:8" x14ac:dyDescent="0.2">
      <c r="A148" s="4" t="s">
        <v>62</v>
      </c>
      <c r="B148" s="6" t="s">
        <v>29</v>
      </c>
      <c r="C148" s="5" t="s">
        <v>13</v>
      </c>
      <c r="D148" s="5" t="s">
        <v>6</v>
      </c>
      <c r="E148" s="5" t="s">
        <v>7</v>
      </c>
      <c r="F148" s="5" t="s">
        <v>13</v>
      </c>
      <c r="G148" s="5" t="s">
        <v>6</v>
      </c>
      <c r="H148" s="6" t="s">
        <v>5</v>
      </c>
    </row>
    <row r="149" spans="1:8" x14ac:dyDescent="0.2">
      <c r="A149" s="4" t="s">
        <v>63</v>
      </c>
      <c r="B149" s="6" t="s">
        <v>30</v>
      </c>
      <c r="C149" s="5" t="s">
        <v>13</v>
      </c>
      <c r="D149" s="5" t="s">
        <v>6</v>
      </c>
      <c r="E149" s="5" t="s">
        <v>5</v>
      </c>
      <c r="F149" s="5" t="s">
        <v>13</v>
      </c>
      <c r="G149" s="5" t="s">
        <v>6</v>
      </c>
      <c r="H149" s="6" t="s">
        <v>5</v>
      </c>
    </row>
    <row r="150" spans="1:8" x14ac:dyDescent="0.2">
      <c r="A150" s="4" t="s">
        <v>63</v>
      </c>
      <c r="B150" s="6" t="s">
        <v>30</v>
      </c>
      <c r="C150" s="5" t="s">
        <v>9</v>
      </c>
      <c r="D150" s="5" t="s">
        <v>6</v>
      </c>
      <c r="E150" s="5" t="s">
        <v>5</v>
      </c>
      <c r="F150" s="5" t="s">
        <v>13</v>
      </c>
      <c r="G150" s="5" t="s">
        <v>6</v>
      </c>
      <c r="H150" s="6" t="s">
        <v>5</v>
      </c>
    </row>
    <row r="151" spans="1:8" x14ac:dyDescent="0.2">
      <c r="A151" s="4" t="s">
        <v>63</v>
      </c>
      <c r="B151" s="6" t="s">
        <v>30</v>
      </c>
      <c r="C151" s="5" t="s">
        <v>13</v>
      </c>
      <c r="D151" s="5" t="s">
        <v>6</v>
      </c>
      <c r="E151" s="5" t="s">
        <v>5</v>
      </c>
      <c r="F151" s="5" t="s">
        <v>13</v>
      </c>
      <c r="G151" s="5" t="s">
        <v>6</v>
      </c>
      <c r="H151" s="6" t="s">
        <v>5</v>
      </c>
    </row>
    <row r="152" spans="1:8" x14ac:dyDescent="0.2">
      <c r="A152" s="4" t="s">
        <v>64</v>
      </c>
      <c r="B152" s="6" t="s">
        <v>31</v>
      </c>
      <c r="C152" s="5" t="s">
        <v>13</v>
      </c>
      <c r="D152" s="5" t="s">
        <v>6</v>
      </c>
      <c r="E152" s="5" t="s">
        <v>7</v>
      </c>
      <c r="F152" s="5" t="s">
        <v>13</v>
      </c>
      <c r="G152" s="5" t="s">
        <v>6</v>
      </c>
      <c r="H152" s="6" t="s">
        <v>5</v>
      </c>
    </row>
    <row r="153" spans="1:8" x14ac:dyDescent="0.2">
      <c r="A153" s="4" t="s">
        <v>64</v>
      </c>
      <c r="B153" s="6" t="s">
        <v>31</v>
      </c>
      <c r="C153" s="5" t="s">
        <v>13</v>
      </c>
      <c r="D153" s="5" t="s">
        <v>6</v>
      </c>
      <c r="E153" s="5" t="s">
        <v>5</v>
      </c>
      <c r="F153" s="5" t="s">
        <v>13</v>
      </c>
      <c r="G153" s="5" t="s">
        <v>6</v>
      </c>
      <c r="H153" s="6" t="s">
        <v>5</v>
      </c>
    </row>
    <row r="154" spans="1:8" x14ac:dyDescent="0.2">
      <c r="A154" s="4" t="s">
        <v>64</v>
      </c>
      <c r="B154" s="6" t="s">
        <v>31</v>
      </c>
      <c r="C154" s="5" t="s">
        <v>13</v>
      </c>
      <c r="D154" s="5" t="s">
        <v>6</v>
      </c>
      <c r="E154" s="5" t="s">
        <v>5</v>
      </c>
      <c r="F154" s="5" t="s">
        <v>13</v>
      </c>
      <c r="G154" s="5" t="s">
        <v>6</v>
      </c>
      <c r="H154" s="6" t="s">
        <v>5</v>
      </c>
    </row>
    <row r="155" spans="1:8" x14ac:dyDescent="0.2">
      <c r="A155" s="4" t="s">
        <v>65</v>
      </c>
      <c r="B155" s="6" t="s">
        <v>32</v>
      </c>
      <c r="C155" s="5" t="s">
        <v>13</v>
      </c>
      <c r="D155" s="5" t="s">
        <v>6</v>
      </c>
      <c r="E155" s="5" t="s">
        <v>5</v>
      </c>
      <c r="F155" s="5" t="s">
        <v>13</v>
      </c>
      <c r="G155" s="5" t="s">
        <v>6</v>
      </c>
      <c r="H155" s="6" t="s">
        <v>5</v>
      </c>
    </row>
    <row r="156" spans="1:8" x14ac:dyDescent="0.2">
      <c r="A156" s="4" t="s">
        <v>65</v>
      </c>
      <c r="B156" s="6" t="s">
        <v>32</v>
      </c>
      <c r="C156" s="5" t="s">
        <v>13</v>
      </c>
      <c r="D156" s="5" t="s">
        <v>6</v>
      </c>
      <c r="E156" s="5" t="s">
        <v>7</v>
      </c>
      <c r="F156" s="5" t="s">
        <v>13</v>
      </c>
      <c r="G156" s="5" t="s">
        <v>6</v>
      </c>
      <c r="H156" s="6" t="s">
        <v>5</v>
      </c>
    </row>
    <row r="157" spans="1:8" x14ac:dyDescent="0.2">
      <c r="A157" s="4" t="s">
        <v>65</v>
      </c>
      <c r="B157" s="6" t="s">
        <v>32</v>
      </c>
      <c r="C157" s="5" t="s">
        <v>13</v>
      </c>
      <c r="D157" s="5" t="s">
        <v>11</v>
      </c>
      <c r="E157" s="5" t="s">
        <v>5</v>
      </c>
      <c r="F157" s="5" t="s">
        <v>13</v>
      </c>
      <c r="G157" s="5" t="s">
        <v>6</v>
      </c>
      <c r="H157" s="6" t="s">
        <v>5</v>
      </c>
    </row>
    <row r="158" spans="1:8" x14ac:dyDescent="0.2">
      <c r="A158" s="4" t="s">
        <v>66</v>
      </c>
      <c r="B158" s="6" t="s">
        <v>33</v>
      </c>
      <c r="C158" s="5" t="s">
        <v>13</v>
      </c>
      <c r="D158" s="5" t="s">
        <v>6</v>
      </c>
      <c r="E158" s="5" t="s">
        <v>5</v>
      </c>
      <c r="F158" s="5" t="s">
        <v>13</v>
      </c>
      <c r="G158" s="5" t="s">
        <v>6</v>
      </c>
      <c r="H158" s="6" t="s">
        <v>5</v>
      </c>
    </row>
    <row r="159" spans="1:8" x14ac:dyDescent="0.2">
      <c r="A159" s="4" t="s">
        <v>66</v>
      </c>
      <c r="B159" s="6" t="s">
        <v>33</v>
      </c>
      <c r="C159" s="5" t="s">
        <v>13</v>
      </c>
      <c r="D159" s="5" t="s">
        <v>6</v>
      </c>
      <c r="E159" s="5" t="s">
        <v>5</v>
      </c>
      <c r="F159" s="5" t="s">
        <v>13</v>
      </c>
      <c r="G159" s="5" t="s">
        <v>6</v>
      </c>
      <c r="H159" s="6" t="s">
        <v>5</v>
      </c>
    </row>
    <row r="160" spans="1:8" x14ac:dyDescent="0.2">
      <c r="A160" s="4" t="s">
        <v>66</v>
      </c>
      <c r="B160" s="6" t="s">
        <v>33</v>
      </c>
      <c r="C160" s="5" t="s">
        <v>3</v>
      </c>
      <c r="D160" s="5" t="s">
        <v>4</v>
      </c>
      <c r="E160" s="5" t="s">
        <v>5</v>
      </c>
      <c r="F160" s="5" t="s">
        <v>13</v>
      </c>
      <c r="G160" s="5" t="s">
        <v>6</v>
      </c>
      <c r="H160" s="6" t="s">
        <v>5</v>
      </c>
    </row>
    <row r="161" spans="1:8" x14ac:dyDescent="0.2">
      <c r="A161" s="4" t="s">
        <v>67</v>
      </c>
      <c r="B161" s="6" t="s">
        <v>34</v>
      </c>
      <c r="C161" s="5" t="s">
        <v>12</v>
      </c>
      <c r="D161" s="5" t="s">
        <v>6</v>
      </c>
      <c r="E161" s="5" t="s">
        <v>5</v>
      </c>
      <c r="F161" s="5" t="s">
        <v>13</v>
      </c>
      <c r="G161" s="5" t="s">
        <v>6</v>
      </c>
      <c r="H161" s="6" t="s">
        <v>5</v>
      </c>
    </row>
    <row r="162" spans="1:8" x14ac:dyDescent="0.2">
      <c r="A162" s="4" t="s">
        <v>67</v>
      </c>
      <c r="B162" s="6" t="s">
        <v>34</v>
      </c>
      <c r="C162" s="5" t="s">
        <v>9</v>
      </c>
      <c r="D162" s="5" t="s">
        <v>6</v>
      </c>
      <c r="E162" s="5" t="s">
        <v>5</v>
      </c>
      <c r="F162" s="5" t="s">
        <v>13</v>
      </c>
      <c r="G162" s="5" t="s">
        <v>6</v>
      </c>
      <c r="H162" s="6" t="s">
        <v>5</v>
      </c>
    </row>
    <row r="163" spans="1:8" x14ac:dyDescent="0.2">
      <c r="A163" s="4" t="s">
        <v>67</v>
      </c>
      <c r="B163" s="6" t="s">
        <v>34</v>
      </c>
      <c r="C163" s="5" t="s">
        <v>13</v>
      </c>
      <c r="D163" s="5" t="s">
        <v>6</v>
      </c>
      <c r="E163" s="5" t="s">
        <v>5</v>
      </c>
      <c r="F163" s="5" t="s">
        <v>13</v>
      </c>
      <c r="G163" s="5" t="s">
        <v>6</v>
      </c>
      <c r="H163" s="6" t="s">
        <v>5</v>
      </c>
    </row>
    <row r="164" spans="1:8" x14ac:dyDescent="0.2">
      <c r="A164" s="4" t="s">
        <v>68</v>
      </c>
      <c r="B164" s="6" t="s">
        <v>35</v>
      </c>
      <c r="C164" s="5" t="s">
        <v>13</v>
      </c>
      <c r="D164" s="5" t="s">
        <v>6</v>
      </c>
      <c r="E164" s="5" t="s">
        <v>7</v>
      </c>
      <c r="F164" s="5" t="s">
        <v>13</v>
      </c>
      <c r="G164" s="5" t="s">
        <v>6</v>
      </c>
      <c r="H164" s="6" t="s">
        <v>5</v>
      </c>
    </row>
    <row r="165" spans="1:8" x14ac:dyDescent="0.2">
      <c r="A165" s="4" t="s">
        <v>68</v>
      </c>
      <c r="B165" s="6" t="s">
        <v>35</v>
      </c>
      <c r="C165" s="5" t="s">
        <v>13</v>
      </c>
      <c r="D165" s="5" t="s">
        <v>6</v>
      </c>
      <c r="E165" s="5" t="s">
        <v>5</v>
      </c>
      <c r="F165" s="5" t="s">
        <v>13</v>
      </c>
      <c r="G165" s="5" t="s">
        <v>6</v>
      </c>
      <c r="H165" s="6" t="s">
        <v>5</v>
      </c>
    </row>
    <row r="166" spans="1:8" x14ac:dyDescent="0.2">
      <c r="A166" s="4" t="s">
        <v>68</v>
      </c>
      <c r="B166" s="6" t="s">
        <v>35</v>
      </c>
      <c r="C166" s="5" t="s">
        <v>13</v>
      </c>
      <c r="D166" s="5" t="s">
        <v>6</v>
      </c>
      <c r="E166" s="5" t="s">
        <v>5</v>
      </c>
      <c r="F166" s="5" t="s">
        <v>13</v>
      </c>
      <c r="G166" s="5" t="s">
        <v>6</v>
      </c>
      <c r="H166" s="6" t="s">
        <v>5</v>
      </c>
    </row>
    <row r="167" spans="1:8" x14ac:dyDescent="0.2">
      <c r="A167" s="4" t="s">
        <v>69</v>
      </c>
      <c r="B167" s="6" t="s">
        <v>36</v>
      </c>
      <c r="C167" s="5" t="s">
        <v>13</v>
      </c>
      <c r="D167" s="5" t="s">
        <v>6</v>
      </c>
      <c r="E167" s="5" t="s">
        <v>5</v>
      </c>
      <c r="F167" s="5" t="s">
        <v>13</v>
      </c>
      <c r="G167" s="5" t="s">
        <v>6</v>
      </c>
      <c r="H167" s="6" t="s">
        <v>5</v>
      </c>
    </row>
    <row r="168" spans="1:8" x14ac:dyDescent="0.2">
      <c r="A168" s="4" t="s">
        <v>69</v>
      </c>
      <c r="B168" s="6" t="s">
        <v>36</v>
      </c>
      <c r="C168" s="5" t="s">
        <v>13</v>
      </c>
      <c r="D168" s="5" t="s">
        <v>6</v>
      </c>
      <c r="E168" s="5" t="s">
        <v>5</v>
      </c>
      <c r="F168" s="5" t="s">
        <v>13</v>
      </c>
      <c r="G168" s="5" t="s">
        <v>6</v>
      </c>
      <c r="H168" s="6" t="s">
        <v>5</v>
      </c>
    </row>
    <row r="169" spans="1:8" x14ac:dyDescent="0.2">
      <c r="A169" s="4" t="s">
        <v>69</v>
      </c>
      <c r="B169" s="6" t="s">
        <v>36</v>
      </c>
      <c r="C169" s="5" t="s">
        <v>13</v>
      </c>
      <c r="D169" s="5" t="s">
        <v>6</v>
      </c>
      <c r="E169" s="5" t="s">
        <v>5</v>
      </c>
      <c r="F169" s="5" t="s">
        <v>13</v>
      </c>
      <c r="G169" s="5" t="s">
        <v>6</v>
      </c>
      <c r="H169" s="6" t="s">
        <v>5</v>
      </c>
    </row>
    <row r="170" spans="1:8" x14ac:dyDescent="0.2">
      <c r="A170" s="4" t="s">
        <v>70</v>
      </c>
      <c r="B170" s="6" t="s">
        <v>37</v>
      </c>
      <c r="C170" s="5" t="s">
        <v>9</v>
      </c>
      <c r="D170" s="5" t="s">
        <v>11</v>
      </c>
      <c r="E170" s="5" t="s">
        <v>5</v>
      </c>
      <c r="F170" s="5" t="s">
        <v>13</v>
      </c>
      <c r="G170" s="5" t="s">
        <v>6</v>
      </c>
      <c r="H170" s="6" t="s">
        <v>5</v>
      </c>
    </row>
    <row r="171" spans="1:8" x14ac:dyDescent="0.2">
      <c r="A171" s="4" t="s">
        <v>70</v>
      </c>
      <c r="B171" s="6" t="s">
        <v>37</v>
      </c>
      <c r="C171" s="5" t="s">
        <v>9</v>
      </c>
      <c r="D171" s="5" t="s">
        <v>4</v>
      </c>
      <c r="E171" s="5" t="s">
        <v>7</v>
      </c>
      <c r="F171" s="5" t="s">
        <v>13</v>
      </c>
      <c r="G171" s="5" t="s">
        <v>6</v>
      </c>
      <c r="H171" s="6" t="s">
        <v>5</v>
      </c>
    </row>
    <row r="172" spans="1:8" x14ac:dyDescent="0.2">
      <c r="A172" s="4" t="s">
        <v>70</v>
      </c>
      <c r="B172" s="6" t="s">
        <v>37</v>
      </c>
      <c r="C172" s="5" t="s">
        <v>9</v>
      </c>
      <c r="D172" s="5" t="s">
        <v>6</v>
      </c>
      <c r="E172" s="5" t="s">
        <v>5</v>
      </c>
      <c r="F172" s="5" t="s">
        <v>13</v>
      </c>
      <c r="G172" s="5" t="s">
        <v>6</v>
      </c>
      <c r="H172" s="6" t="s">
        <v>5</v>
      </c>
    </row>
    <row r="173" spans="1:8" x14ac:dyDescent="0.2">
      <c r="A173" s="4" t="s">
        <v>71</v>
      </c>
      <c r="B173" s="6" t="s">
        <v>38</v>
      </c>
      <c r="C173" s="5" t="s">
        <v>12</v>
      </c>
      <c r="D173" s="5" t="s">
        <v>6</v>
      </c>
      <c r="E173" s="5" t="s">
        <v>7</v>
      </c>
      <c r="F173" s="5" t="s">
        <v>13</v>
      </c>
      <c r="G173" s="5" t="s">
        <v>6</v>
      </c>
      <c r="H173" s="6" t="s">
        <v>5</v>
      </c>
    </row>
    <row r="174" spans="1:8" x14ac:dyDescent="0.2">
      <c r="A174" s="4" t="s">
        <v>71</v>
      </c>
      <c r="B174" s="6" t="s">
        <v>38</v>
      </c>
      <c r="C174" s="5" t="s">
        <v>13</v>
      </c>
      <c r="D174" s="5" t="s">
        <v>6</v>
      </c>
      <c r="E174" s="5" t="s">
        <v>5</v>
      </c>
      <c r="F174" s="5" t="s">
        <v>13</v>
      </c>
      <c r="G174" s="5" t="s">
        <v>6</v>
      </c>
      <c r="H174" s="6" t="s">
        <v>5</v>
      </c>
    </row>
    <row r="175" spans="1:8" x14ac:dyDescent="0.2">
      <c r="A175" s="4" t="s">
        <v>71</v>
      </c>
      <c r="B175" s="6" t="s">
        <v>38</v>
      </c>
      <c r="C175" s="5" t="s">
        <v>12</v>
      </c>
      <c r="D175" s="5" t="s">
        <v>6</v>
      </c>
      <c r="E175" s="5" t="s">
        <v>7</v>
      </c>
      <c r="F175" s="5" t="s">
        <v>13</v>
      </c>
      <c r="G175" s="5" t="s">
        <v>6</v>
      </c>
      <c r="H175" s="6" t="s">
        <v>5</v>
      </c>
    </row>
    <row r="176" spans="1:8" x14ac:dyDescent="0.2">
      <c r="A176" s="4" t="s">
        <v>72</v>
      </c>
      <c r="B176" s="6" t="s">
        <v>39</v>
      </c>
      <c r="C176" s="5" t="s">
        <v>9</v>
      </c>
      <c r="D176" s="5" t="s">
        <v>6</v>
      </c>
      <c r="E176" s="5" t="s">
        <v>5</v>
      </c>
      <c r="F176" s="5" t="s">
        <v>13</v>
      </c>
      <c r="G176" s="5" t="s">
        <v>6</v>
      </c>
      <c r="H176" s="6" t="s">
        <v>5</v>
      </c>
    </row>
    <row r="177" spans="1:8" x14ac:dyDescent="0.2">
      <c r="A177" s="4" t="s">
        <v>72</v>
      </c>
      <c r="B177" s="6" t="s">
        <v>39</v>
      </c>
      <c r="C177" s="5" t="s">
        <v>13</v>
      </c>
      <c r="D177" s="5" t="s">
        <v>6</v>
      </c>
      <c r="E177" s="5" t="s">
        <v>7</v>
      </c>
      <c r="F177" s="5" t="s">
        <v>13</v>
      </c>
      <c r="G177" s="5" t="s">
        <v>6</v>
      </c>
      <c r="H177" s="6" t="s">
        <v>5</v>
      </c>
    </row>
    <row r="178" spans="1:8" x14ac:dyDescent="0.2">
      <c r="A178" s="4" t="s">
        <v>72</v>
      </c>
      <c r="B178" s="6" t="s">
        <v>39</v>
      </c>
      <c r="C178" s="5" t="s">
        <v>13</v>
      </c>
      <c r="D178" s="5" t="s">
        <v>6</v>
      </c>
      <c r="E178" s="5" t="s">
        <v>5</v>
      </c>
      <c r="F178" s="5" t="s">
        <v>13</v>
      </c>
      <c r="G178" s="5" t="s">
        <v>6</v>
      </c>
      <c r="H178" s="6" t="s">
        <v>5</v>
      </c>
    </row>
    <row r="179" spans="1:8" x14ac:dyDescent="0.2">
      <c r="A179" s="4" t="s">
        <v>73</v>
      </c>
      <c r="B179" s="6" t="s">
        <v>40</v>
      </c>
      <c r="C179" s="5" t="s">
        <v>13</v>
      </c>
      <c r="D179" s="5" t="s">
        <v>6</v>
      </c>
      <c r="E179" s="5" t="s">
        <v>5</v>
      </c>
      <c r="F179" s="5" t="s">
        <v>13</v>
      </c>
      <c r="G179" s="5" t="s">
        <v>6</v>
      </c>
      <c r="H179" s="6" t="s">
        <v>5</v>
      </c>
    </row>
    <row r="180" spans="1:8" x14ac:dyDescent="0.2">
      <c r="A180" s="4" t="s">
        <v>73</v>
      </c>
      <c r="B180" s="6" t="s">
        <v>40</v>
      </c>
      <c r="C180" s="5" t="s">
        <v>13</v>
      </c>
      <c r="D180" s="5" t="s">
        <v>6</v>
      </c>
      <c r="E180" s="5" t="s">
        <v>7</v>
      </c>
      <c r="F180" s="5" t="s">
        <v>13</v>
      </c>
      <c r="G180" s="5" t="s">
        <v>6</v>
      </c>
      <c r="H180" s="6" t="s">
        <v>5</v>
      </c>
    </row>
    <row r="181" spans="1:8" x14ac:dyDescent="0.2">
      <c r="A181" s="4" t="s">
        <v>73</v>
      </c>
      <c r="B181" s="6" t="s">
        <v>40</v>
      </c>
      <c r="C181" s="5" t="s">
        <v>13</v>
      </c>
      <c r="D181" s="5" t="s">
        <v>6</v>
      </c>
      <c r="E181" s="5" t="s">
        <v>5</v>
      </c>
      <c r="F181" s="5" t="s">
        <v>13</v>
      </c>
      <c r="G181" s="5" t="s">
        <v>6</v>
      </c>
      <c r="H181" s="6" t="s">
        <v>5</v>
      </c>
    </row>
    <row r="182" spans="1:8" x14ac:dyDescent="0.2">
      <c r="A182" s="4" t="s">
        <v>74</v>
      </c>
      <c r="B182" s="6" t="s">
        <v>41</v>
      </c>
      <c r="C182" s="5" t="s">
        <v>13</v>
      </c>
      <c r="D182" s="5" t="s">
        <v>4</v>
      </c>
      <c r="E182" s="5" t="s">
        <v>5</v>
      </c>
      <c r="F182" s="5" t="s">
        <v>13</v>
      </c>
      <c r="G182" s="5" t="s">
        <v>6</v>
      </c>
      <c r="H182" s="6" t="s">
        <v>5</v>
      </c>
    </row>
    <row r="183" spans="1:8" x14ac:dyDescent="0.2">
      <c r="A183" s="4" t="s">
        <v>74</v>
      </c>
      <c r="B183" s="6" t="s">
        <v>41</v>
      </c>
      <c r="C183" s="5" t="s">
        <v>13</v>
      </c>
      <c r="D183" s="5" t="s">
        <v>11</v>
      </c>
      <c r="E183" s="5" t="s">
        <v>5</v>
      </c>
      <c r="F183" s="5" t="s">
        <v>13</v>
      </c>
      <c r="G183" s="5" t="s">
        <v>6</v>
      </c>
      <c r="H183" s="6" t="s">
        <v>5</v>
      </c>
    </row>
    <row r="184" spans="1:8" x14ac:dyDescent="0.2">
      <c r="A184" s="4" t="s">
        <v>74</v>
      </c>
      <c r="B184" s="6" t="s">
        <v>41</v>
      </c>
      <c r="C184" s="5" t="s">
        <v>13</v>
      </c>
      <c r="D184" s="5" t="s">
        <v>6</v>
      </c>
      <c r="E184" s="5" t="s">
        <v>7</v>
      </c>
      <c r="F184" s="5" t="s">
        <v>13</v>
      </c>
      <c r="G184" s="5" t="s">
        <v>6</v>
      </c>
      <c r="H184" s="6" t="s">
        <v>5</v>
      </c>
    </row>
    <row r="185" spans="1:8" x14ac:dyDescent="0.2">
      <c r="A185" s="4" t="s">
        <v>75</v>
      </c>
      <c r="B185" s="6" t="s">
        <v>42</v>
      </c>
      <c r="C185" s="5" t="s">
        <v>13</v>
      </c>
      <c r="D185" s="5" t="s">
        <v>6</v>
      </c>
      <c r="E185" s="5" t="s">
        <v>7</v>
      </c>
      <c r="F185" s="5" t="s">
        <v>13</v>
      </c>
      <c r="G185" s="5" t="s">
        <v>6</v>
      </c>
      <c r="H185" s="6" t="s">
        <v>5</v>
      </c>
    </row>
    <row r="186" spans="1:8" x14ac:dyDescent="0.2">
      <c r="A186" s="4" t="s">
        <v>75</v>
      </c>
      <c r="B186" s="6" t="s">
        <v>42</v>
      </c>
      <c r="C186" s="5" t="s">
        <v>13</v>
      </c>
      <c r="D186" s="5" t="s">
        <v>6</v>
      </c>
      <c r="E186" s="5" t="s">
        <v>7</v>
      </c>
      <c r="F186" s="5" t="s">
        <v>13</v>
      </c>
      <c r="G186" s="5" t="s">
        <v>6</v>
      </c>
      <c r="H186" s="6" t="s">
        <v>5</v>
      </c>
    </row>
    <row r="187" spans="1:8" x14ac:dyDescent="0.2">
      <c r="A187" s="4" t="s">
        <v>75</v>
      </c>
      <c r="B187" s="6" t="s">
        <v>42</v>
      </c>
      <c r="C187" s="5" t="s">
        <v>13</v>
      </c>
      <c r="D187" s="5" t="s">
        <v>6</v>
      </c>
      <c r="E187" s="5" t="s">
        <v>5</v>
      </c>
      <c r="F187" s="5" t="s">
        <v>13</v>
      </c>
      <c r="G187" s="5" t="s">
        <v>6</v>
      </c>
      <c r="H187" s="6" t="s">
        <v>5</v>
      </c>
    </row>
    <row r="188" spans="1:8" x14ac:dyDescent="0.2">
      <c r="A188" s="4" t="s">
        <v>76</v>
      </c>
      <c r="B188" s="6" t="s">
        <v>43</v>
      </c>
      <c r="C188" s="5" t="s">
        <v>13</v>
      </c>
      <c r="D188" s="5" t="s">
        <v>10</v>
      </c>
      <c r="E188" s="5" t="s">
        <v>5</v>
      </c>
      <c r="F188" s="5" t="s">
        <v>13</v>
      </c>
      <c r="G188" s="5" t="s">
        <v>6</v>
      </c>
      <c r="H188" s="6" t="s">
        <v>5</v>
      </c>
    </row>
    <row r="189" spans="1:8" x14ac:dyDescent="0.2">
      <c r="A189" s="4" t="s">
        <v>76</v>
      </c>
      <c r="B189" s="6" t="s">
        <v>43</v>
      </c>
      <c r="C189" s="5" t="s">
        <v>13</v>
      </c>
      <c r="D189" s="5" t="s">
        <v>6</v>
      </c>
      <c r="E189" s="5" t="s">
        <v>5</v>
      </c>
      <c r="F189" s="5" t="s">
        <v>13</v>
      </c>
      <c r="G189" s="5" t="s">
        <v>6</v>
      </c>
      <c r="H189" s="6" t="s">
        <v>5</v>
      </c>
    </row>
    <row r="190" spans="1:8" x14ac:dyDescent="0.2">
      <c r="A190" s="4" t="s">
        <v>76</v>
      </c>
      <c r="B190" s="6" t="s">
        <v>43</v>
      </c>
      <c r="C190" s="5" t="s">
        <v>13</v>
      </c>
      <c r="D190" s="5" t="s">
        <v>6</v>
      </c>
      <c r="E190" s="5" t="s">
        <v>5</v>
      </c>
      <c r="F190" s="5" t="s">
        <v>13</v>
      </c>
      <c r="G190" s="5" t="s">
        <v>6</v>
      </c>
      <c r="H190" s="6" t="s">
        <v>5</v>
      </c>
    </row>
    <row r="191" spans="1:8" x14ac:dyDescent="0.2">
      <c r="A191" s="4" t="s">
        <v>77</v>
      </c>
      <c r="B191" s="6" t="s">
        <v>44</v>
      </c>
      <c r="C191" s="5" t="s">
        <v>13</v>
      </c>
      <c r="D191" s="5" t="s">
        <v>6</v>
      </c>
      <c r="E191" s="5" t="s">
        <v>5</v>
      </c>
      <c r="F191" s="5" t="s">
        <v>13</v>
      </c>
      <c r="G191" s="5" t="s">
        <v>6</v>
      </c>
      <c r="H191" s="6" t="s">
        <v>5</v>
      </c>
    </row>
    <row r="192" spans="1:8" x14ac:dyDescent="0.2">
      <c r="A192" s="4" t="s">
        <v>77</v>
      </c>
      <c r="B192" s="6" t="s">
        <v>44</v>
      </c>
      <c r="C192" s="5" t="s">
        <v>13</v>
      </c>
      <c r="D192" s="5" t="s">
        <v>6</v>
      </c>
      <c r="E192" s="5" t="s">
        <v>5</v>
      </c>
      <c r="F192" s="5" t="s">
        <v>13</v>
      </c>
      <c r="G192" s="5" t="s">
        <v>6</v>
      </c>
      <c r="H192" s="6" t="s">
        <v>5</v>
      </c>
    </row>
    <row r="193" spans="1:8" x14ac:dyDescent="0.2">
      <c r="A193" s="4" t="s">
        <v>77</v>
      </c>
      <c r="B193" s="6" t="s">
        <v>44</v>
      </c>
      <c r="C193" s="5" t="s">
        <v>13</v>
      </c>
      <c r="D193" s="5" t="s">
        <v>6</v>
      </c>
      <c r="E193" s="5" t="s">
        <v>7</v>
      </c>
      <c r="F193" s="5" t="s">
        <v>13</v>
      </c>
      <c r="G193" s="5" t="s">
        <v>6</v>
      </c>
      <c r="H193" s="6" t="s">
        <v>5</v>
      </c>
    </row>
    <row r="194" spans="1:8" x14ac:dyDescent="0.2">
      <c r="A194" s="4" t="s">
        <v>78</v>
      </c>
      <c r="B194" s="6" t="s">
        <v>45</v>
      </c>
      <c r="C194" s="5" t="s">
        <v>13</v>
      </c>
      <c r="D194" s="5" t="s">
        <v>6</v>
      </c>
      <c r="E194" s="5" t="s">
        <v>7</v>
      </c>
      <c r="F194" s="5" t="s">
        <v>13</v>
      </c>
      <c r="G194" s="5" t="s">
        <v>6</v>
      </c>
      <c r="H194" s="6" t="s">
        <v>5</v>
      </c>
    </row>
    <row r="195" spans="1:8" x14ac:dyDescent="0.2">
      <c r="A195" s="4" t="s">
        <v>78</v>
      </c>
      <c r="B195" s="6" t="s">
        <v>45</v>
      </c>
      <c r="C195" s="5" t="s">
        <v>13</v>
      </c>
      <c r="D195" s="5" t="s">
        <v>6</v>
      </c>
      <c r="E195" s="5" t="s">
        <v>7</v>
      </c>
      <c r="F195" s="5" t="s">
        <v>13</v>
      </c>
      <c r="G195" s="5" t="s">
        <v>6</v>
      </c>
      <c r="H195" s="6" t="s">
        <v>5</v>
      </c>
    </row>
    <row r="196" spans="1:8" x14ac:dyDescent="0.2">
      <c r="A196" s="4" t="s">
        <v>78</v>
      </c>
      <c r="B196" s="6" t="s">
        <v>45</v>
      </c>
      <c r="C196" s="5" t="s">
        <v>13</v>
      </c>
      <c r="D196" s="5" t="s">
        <v>6</v>
      </c>
      <c r="E196" s="5" t="s">
        <v>7</v>
      </c>
      <c r="F196" s="5" t="s">
        <v>13</v>
      </c>
      <c r="G196" s="5" t="s">
        <v>6</v>
      </c>
      <c r="H196" s="6" t="s">
        <v>5</v>
      </c>
    </row>
    <row r="197" spans="1:8" x14ac:dyDescent="0.2">
      <c r="A197" s="4" t="s">
        <v>79</v>
      </c>
      <c r="B197" s="6" t="s">
        <v>46</v>
      </c>
      <c r="C197" s="5" t="s">
        <v>13</v>
      </c>
      <c r="D197" s="5" t="s">
        <v>6</v>
      </c>
      <c r="E197" s="5" t="s">
        <v>5</v>
      </c>
      <c r="F197" s="5" t="s">
        <v>13</v>
      </c>
      <c r="G197" s="5" t="s">
        <v>6</v>
      </c>
      <c r="H197" s="6" t="s">
        <v>5</v>
      </c>
    </row>
    <row r="198" spans="1:8" x14ac:dyDescent="0.2">
      <c r="A198" s="4" t="s">
        <v>79</v>
      </c>
      <c r="B198" s="6" t="s">
        <v>46</v>
      </c>
      <c r="C198" s="5" t="s">
        <v>13</v>
      </c>
      <c r="D198" s="5" t="s">
        <v>6</v>
      </c>
      <c r="E198" s="5" t="s">
        <v>5</v>
      </c>
      <c r="F198" s="5" t="s">
        <v>13</v>
      </c>
      <c r="G198" s="5" t="s">
        <v>6</v>
      </c>
      <c r="H198" s="6" t="s">
        <v>5</v>
      </c>
    </row>
    <row r="199" spans="1:8" ht="17" thickBot="1" x14ac:dyDescent="0.25">
      <c r="A199" s="7" t="s">
        <v>79</v>
      </c>
      <c r="B199" s="9" t="s">
        <v>46</v>
      </c>
      <c r="C199" s="8" t="s">
        <v>13</v>
      </c>
      <c r="D199" s="8" t="s">
        <v>6</v>
      </c>
      <c r="E199" s="8" t="s">
        <v>5</v>
      </c>
      <c r="F199" s="8" t="s">
        <v>13</v>
      </c>
      <c r="G199" s="8" t="s">
        <v>6</v>
      </c>
      <c r="H199" s="9" t="s">
        <v>5</v>
      </c>
    </row>
  </sheetData>
  <mergeCells count="12">
    <mergeCell ref="S1:U1"/>
    <mergeCell ref="S9:U9"/>
    <mergeCell ref="S16:U16"/>
    <mergeCell ref="S23:U23"/>
    <mergeCell ref="J1:M1"/>
    <mergeCell ref="J9:M9"/>
    <mergeCell ref="J16:M16"/>
    <mergeCell ref="J23:M23"/>
    <mergeCell ref="O1:Q1"/>
    <mergeCell ref="O9:Q9"/>
    <mergeCell ref="O16:Q16"/>
    <mergeCell ref="O23:Q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 Angry Sad</vt:lpstr>
    </vt:vector>
  </TitlesOfParts>
  <Company>Philips Lighting R&amp;D North America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Laitan Olaleye</dc:creator>
  <cp:lastModifiedBy>Laitan Olaleye</cp:lastModifiedBy>
  <dcterms:created xsi:type="dcterms:W3CDTF">2018-10-26T17:20:29Z</dcterms:created>
  <dcterms:modified xsi:type="dcterms:W3CDTF">2018-10-26T19:24:48Z</dcterms:modified>
</cp:coreProperties>
</file>