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2310" windowHeight="1110" tabRatio="844" activeTab="3"/>
  </bookViews>
  <sheets>
    <sheet name="Test Cases" sheetId="1" r:id="rId1"/>
    <sheet name="DataSetup" sheetId="2" r:id="rId2"/>
    <sheet name="TC_ALL_BE" sheetId="3" r:id="rId3"/>
    <sheet name="TC01_UI" sheetId="4" r:id="rId4"/>
  </sheets>
  <definedNames>
    <definedName name="_xlnm._FilterDatabase" localSheetId="2" hidden="1">TC_ALL_BE!$A$1:$AE$9</definedName>
    <definedName name="_xlnm._FilterDatabase" localSheetId="3" hidden="1">TC01_UI!$A$1:$V$8</definedName>
    <definedName name="account_plan_list">#REF!</definedName>
    <definedName name="tag_id_list">#REF!</definedName>
  </definedNames>
  <calcPr calcId="145621"/>
</workbook>
</file>

<file path=xl/calcChain.xml><?xml version="1.0" encoding="utf-8"?>
<calcChain xmlns="http://schemas.openxmlformats.org/spreadsheetml/2006/main">
  <c r="A8" i="3" l="1"/>
  <c r="A3" i="3"/>
  <c r="H6" i="3"/>
  <c r="A7" i="3" s="1"/>
  <c r="H4" i="3"/>
  <c r="A5" i="3" s="1"/>
  <c r="H3" i="3"/>
  <c r="A2" i="3"/>
  <c r="A9" i="3"/>
  <c r="A6" i="3" l="1"/>
  <c r="A4" i="3"/>
  <c r="F2" i="1" l="1"/>
</calcChain>
</file>

<file path=xl/sharedStrings.xml><?xml version="1.0" encoding="utf-8"?>
<sst xmlns="http://schemas.openxmlformats.org/spreadsheetml/2006/main" count="255" uniqueCount="165">
  <si>
    <t>Run Mode</t>
  </si>
  <si>
    <t>Test Case Id</t>
  </si>
  <si>
    <t>Module</t>
  </si>
  <si>
    <t>Menu/Scenario</t>
  </si>
  <si>
    <t xml:space="preserve">TestCase </t>
  </si>
  <si>
    <t>Database</t>
  </si>
  <si>
    <t>Need Msg File</t>
  </si>
  <si>
    <t>MessagesFilePath</t>
  </si>
  <si>
    <t>TestType</t>
  </si>
  <si>
    <t>Auto Status?</t>
  </si>
  <si>
    <t>Instructions for data setup.</t>
  </si>
  <si>
    <t>Review Comments</t>
  </si>
  <si>
    <t>N</t>
  </si>
  <si>
    <t>CSC</t>
  </si>
  <si>
    <t>TC_ALL_BE</t>
  </si>
  <si>
    <t>Process</t>
  </si>
  <si>
    <t>Keyword</t>
  </si>
  <si>
    <t>Step#</t>
  </si>
  <si>
    <t>Test Description</t>
  </si>
  <si>
    <t>Input Query</t>
  </si>
  <si>
    <t>Expected</t>
  </si>
  <si>
    <t>#Input Params</t>
  </si>
  <si>
    <t>Input Param1</t>
  </si>
  <si>
    <t>Input Param2</t>
  </si>
  <si>
    <t>Input Param3</t>
  </si>
  <si>
    <t>Input Param4</t>
  </si>
  <si>
    <t>#Output Params</t>
  </si>
  <si>
    <t>Output Param1</t>
  </si>
  <si>
    <t>Output Param2</t>
  </si>
  <si>
    <t>Output Param3</t>
  </si>
  <si>
    <t>Output Param4</t>
  </si>
  <si>
    <t>Comments</t>
  </si>
  <si>
    <t>ui_steps</t>
  </si>
  <si>
    <t>TS01</t>
  </si>
  <si>
    <t>Menu</t>
  </si>
  <si>
    <t>Locator Id</t>
  </si>
  <si>
    <t>Locate String</t>
  </si>
  <si>
    <t>Input Value</t>
  </si>
  <si>
    <t>Row #</t>
  </si>
  <si>
    <t>Column #</t>
  </si>
  <si>
    <t>Y</t>
  </si>
  <si>
    <t>setup_browser</t>
  </si>
  <si>
    <t xml:space="preserve">Choose the browser </t>
  </si>
  <si>
    <t>load_page</t>
  </si>
  <si>
    <t>TS02</t>
  </si>
  <si>
    <t>Open a browser and go to URL.</t>
  </si>
  <si>
    <t>enter_input</t>
  </si>
  <si>
    <t>TS03</t>
  </si>
  <si>
    <t xml:space="preserve">Enter password </t>
  </si>
  <si>
    <t>click_element</t>
  </si>
  <si>
    <t>Click Login button.</t>
  </si>
  <si>
    <t>Input Data Sheet for All Test Cases</t>
  </si>
  <si>
    <t>1) Please feel free to change the data per your test conditions
2) Do not move or delete an active exiting row. Inserting in between rows is fine.</t>
  </si>
  <si>
    <t>Scenario</t>
  </si>
  <si>
    <t>Input field</t>
  </si>
  <si>
    <t>All</t>
  </si>
  <si>
    <t>User Name</t>
  </si>
  <si>
    <t>Password</t>
  </si>
  <si>
    <t>CSC Module URL</t>
  </si>
  <si>
    <t>store_input</t>
  </si>
  <si>
    <t>wait_time</t>
  </si>
  <si>
    <t>TS07</t>
  </si>
  <si>
    <t>Wait for page to load</t>
  </si>
  <si>
    <t>http://rchq-hctraboswcd02-vmli.etcchostedservices.local/SSOPortal/welcome.do</t>
  </si>
  <si>
    <t>http://rchq-hctraboswcd02-vmli.etcchostedservices.local/SSOPortal/displayApplication.do?applicationId=4</t>
  </si>
  <si>
    <t>HCTRACD1_tag_owner</t>
  </si>
  <si>
    <t>TS001</t>
  </si>
  <si>
    <t>TS002</t>
  </si>
  <si>
    <t>TS003</t>
  </si>
  <si>
    <t>TS005</t>
  </si>
  <si>
    <t>TS006</t>
  </si>
  <si>
    <t>TS007</t>
  </si>
  <si>
    <t>TS008</t>
  </si>
  <si>
    <t>TS009</t>
  </si>
  <si>
    <t>TS00</t>
  </si>
  <si>
    <t>find_record</t>
  </si>
  <si>
    <t>Test Start Time:</t>
  </si>
  <si>
    <t>SELECT sysdate FROM dual</t>
  </si>
  <si>
    <t>Payment Type Check</t>
  </si>
  <si>
    <t>Environment</t>
  </si>
  <si>
    <t xml:space="preserve"> DB unique user as per Access_Info.xls file</t>
  </si>
  <si>
    <t>Select</t>
  </si>
  <si>
    <t>URL/WSDL</t>
  </si>
  <si>
    <t>txnowner</t>
  </si>
  <si>
    <t>icrs_owner</t>
  </si>
  <si>
    <t>tag_owner</t>
  </si>
  <si>
    <t>rite_common</t>
  </si>
  <si>
    <t>dp_owner</t>
  </si>
  <si>
    <t>iop_owner</t>
  </si>
  <si>
    <t>vp_owner</t>
  </si>
  <si>
    <t>dmvld</t>
  </si>
  <si>
    <t>HCTRACD1_txnowner</t>
  </si>
  <si>
    <t>HCTRACD1_iop_owner</t>
  </si>
  <si>
    <t>HCTRACD1_dmvld</t>
  </si>
  <si>
    <t>http://rchq-hctraboswcd02-vmli.etcchostedservices.local/SSOPortal/displayApplication.do?applicationId=6</t>
  </si>
  <si>
    <t>HCTRA Dev</t>
  </si>
  <si>
    <t>Platform Dev1</t>
  </si>
  <si>
    <t>Platform Dev2</t>
  </si>
  <si>
    <t>RITE COMMON Module URL</t>
  </si>
  <si>
    <t>Input Param5</t>
  </si>
  <si>
    <t>Input Param6</t>
  </si>
  <si>
    <t>Input Param7</t>
  </si>
  <si>
    <t>Input Param8</t>
  </si>
  <si>
    <t>Input Param9</t>
  </si>
  <si>
    <t>Input Param10</t>
  </si>
  <si>
    <t>TC01_UI</t>
  </si>
  <si>
    <t>TC01_BE</t>
  </si>
  <si>
    <t>HCTRACD1_vp_owner</t>
  </si>
  <si>
    <t>HCTRACD1_dp_owner</t>
  </si>
  <si>
    <t>HCTRACD1_rite_common</t>
  </si>
  <si>
    <t>HCTRACD1_icrs_owner</t>
  </si>
  <si>
    <t>Complete</t>
  </si>
  <si>
    <t>tc01_user_name</t>
  </si>
  <si>
    <t>TS04</t>
  </si>
  <si>
    <t>TS05</t>
  </si>
  <si>
    <t>..\\..\\testScripts_Data\\RITE20\RITE20_ModuleName_UI_FunctionName_TestCases.xlsx</t>
  </si>
  <si>
    <t>5</t>
  </si>
  <si>
    <t>TS010</t>
  </si>
  <si>
    <t>TS011</t>
  </si>
  <si>
    <t>TS012</t>
  </si>
  <si>
    <t>store_key</t>
  </si>
  <si>
    <t>Get Expected Output Params base on Input Params from DataBase.</t>
  </si>
  <si>
    <t>CSC - Scenario Name</t>
  </si>
  <si>
    <t>1.Instruction 1/Note 1
2.Instruction 2/Note 2</t>
  </si>
  <si>
    <t>01.1) Test Case Name</t>
  </si>
  <si>
    <t>Enter Input field 1</t>
  </si>
  <si>
    <t>Enter Input field 2</t>
  </si>
  <si>
    <t>Scenario Name</t>
  </si>
  <si>
    <t>Use the user name from DataSetup to store in a variable.</t>
  </si>
  <si>
    <t>Use the input field 1 from DataSetup</t>
  </si>
  <si>
    <t>Use the input field 2 from DataSetup</t>
  </si>
  <si>
    <t>Get the input field 2 from DataBase</t>
  </si>
  <si>
    <t>Get the input field 1 from DataBase</t>
  </si>
  <si>
    <t>lenguyen</t>
  </si>
  <si>
    <t>Password123</t>
  </si>
  <si>
    <t>Test Case Name</t>
  </si>
  <si>
    <t>TS06</t>
  </si>
  <si>
    <t>tc01_input_field1</t>
  </si>
  <si>
    <t>tc01_input_field2</t>
  </si>
  <si>
    <t>tc01_output_exp</t>
  </si>
  <si>
    <t>Output Param5</t>
  </si>
  <si>
    <t>Output Param6</t>
  </si>
  <si>
    <t>Output Param7</t>
  </si>
  <si>
    <t>Output Param8</t>
  </si>
  <si>
    <t>Output Param9</t>
  </si>
  <si>
    <t>Output Param10</t>
  </si>
  <si>
    <t>SELECT 'Payment Type Check' FROM dual</t>
  </si>
  <si>
    <t>SELECT 'Y' FROM dual</t>
  </si>
  <si>
    <t>SELECT ?||?||?||?||?||?||?||?||?||? FROM dual</t>
  </si>
  <si>
    <t>Chrome</t>
  </si>
  <si>
    <t>xpath</t>
  </si>
  <si>
    <t>Enter username</t>
  </si>
  <si>
    <t>//INPUT[@id='login-form-username']</t>
  </si>
  <si>
    <t>BinhHT5</t>
  </si>
  <si>
    <t>//INPUT[@id='login-form-password']</t>
  </si>
  <si>
    <t>Doikhongnhumo@124</t>
  </si>
  <si>
    <t>Click Logout button</t>
  </si>
  <si>
    <t>//A[@id='header-details-user-fullname']</t>
  </si>
  <si>
    <t>Click User icon</t>
  </si>
  <si>
    <t>//A[@id='log_out']</t>
  </si>
  <si>
    <t>//A[@href='/jira/login.jsp'][text()='Log in again.']</t>
  </si>
  <si>
    <t>start_loop</t>
  </si>
  <si>
    <t>Repeat login</t>
  </si>
  <si>
    <t>//INPUT[@id='login-form-submit']</t>
  </si>
  <si>
    <t>https://insight.fsoft.com.vn/jira/login.jsp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</si>
</sst>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name val="SymantecSans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u/>
      <sz val="11"/>
      <color theme="10"/>
      <name val="MT Extra"/>
      <family val="1"/>
      <charset val="2"/>
    </font>
    <font>
      <u/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MT Extra"/>
      <family val="1"/>
      <charset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1" applyBorder="1" applyAlignment="1" applyProtection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/>
    <xf numFmtId="0" fontId="3" fillId="0" borderId="1" xfId="1" applyBorder="1" applyAlignment="1" applyProtection="1"/>
    <xf numFmtId="0" fontId="5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49" fontId="1" fillId="4" borderId="9" xfId="0" applyNumberFormat="1" applyFont="1" applyFill="1" applyBorder="1" applyAlignment="1">
      <alignment vertical="top" wrapText="1"/>
    </xf>
    <xf numFmtId="0" fontId="8" fillId="0" borderId="0" xfId="2" applyBorder="1"/>
    <xf numFmtId="0" fontId="11" fillId="9" borderId="13" xfId="2" applyFont="1" applyFill="1" applyBorder="1" applyAlignment="1">
      <alignment horizontal="center" vertical="center"/>
    </xf>
    <xf numFmtId="0" fontId="12" fillId="9" borderId="2" xfId="2" applyFont="1" applyFill="1" applyBorder="1" applyAlignment="1">
      <alignment horizontal="center" vertical="center" wrapText="1"/>
    </xf>
    <xf numFmtId="0" fontId="11" fillId="13" borderId="1" xfId="2" applyNumberFormat="1" applyFont="1" applyFill="1" applyBorder="1" applyAlignment="1">
      <alignment horizontal="center" vertical="center" wrapText="1"/>
    </xf>
    <xf numFmtId="0" fontId="11" fillId="13" borderId="1" xfId="2" applyNumberFormat="1" applyFont="1" applyFill="1" applyBorder="1" applyAlignment="1" applyProtection="1">
      <alignment horizontal="center" vertical="center" wrapText="1"/>
      <protection locked="0"/>
    </xf>
    <xf numFmtId="0" fontId="1" fillId="4" borderId="9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11" fillId="12" borderId="14" xfId="2" applyFont="1" applyFill="1" applyBorder="1" applyAlignment="1">
      <alignment horizontal="center" vertical="center" wrapText="1"/>
    </xf>
    <xf numFmtId="0" fontId="11" fillId="11" borderId="10" xfId="2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top" wrapText="1"/>
    </xf>
    <xf numFmtId="0" fontId="15" fillId="0" borderId="1" xfId="1" applyFont="1" applyBorder="1" applyAlignment="1" applyProtection="1">
      <alignment vertical="top" wrapText="1"/>
    </xf>
    <xf numFmtId="0" fontId="16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1" applyBorder="1" applyAlignment="1" applyProtection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49" fontId="3" fillId="0" borderId="1" xfId="1" applyNumberFormat="1" applyBorder="1" applyAlignment="1" applyProtection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quotePrefix="1" applyNumberFormat="1" applyFont="1" applyBorder="1" applyAlignment="1">
      <alignment vertical="top" wrapText="1"/>
    </xf>
    <xf numFmtId="0" fontId="11" fillId="9" borderId="12" xfId="2" applyFont="1" applyFill="1" applyBorder="1" applyAlignment="1">
      <alignment horizontal="left" vertical="center"/>
    </xf>
    <xf numFmtId="0" fontId="11" fillId="9" borderId="13" xfId="2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left" vertical="center"/>
    </xf>
    <xf numFmtId="0" fontId="13" fillId="0" borderId="1" xfId="2" applyFont="1" applyFill="1" applyBorder="1" applyAlignment="1">
      <alignment vertical="center"/>
    </xf>
    <xf numFmtId="49" fontId="14" fillId="0" borderId="1" xfId="1" applyNumberFormat="1" applyFont="1" applyBorder="1" applyAlignment="1" applyProtection="1">
      <alignment vertical="center"/>
    </xf>
    <xf numFmtId="0" fontId="3" fillId="0" borderId="1" xfId="1" applyBorder="1" applyAlignment="1" applyProtection="1">
      <alignment vertical="center"/>
    </xf>
    <xf numFmtId="0" fontId="13" fillId="0" borderId="1" xfId="2" applyFont="1" applyFill="1" applyBorder="1" applyAlignment="1">
      <alignment vertical="center" wrapText="1"/>
    </xf>
    <xf numFmtId="0" fontId="8" fillId="0" borderId="0" xfId="2" applyBorder="1" applyAlignment="1">
      <alignment vertical="center"/>
    </xf>
    <xf numFmtId="0" fontId="10" fillId="0" borderId="1" xfId="2" applyFont="1" applyBorder="1" applyAlignment="1">
      <alignment vertical="center"/>
    </xf>
    <xf numFmtId="0" fontId="13" fillId="0" borderId="1" xfId="2" applyNumberFormat="1" applyFont="1" applyFill="1" applyBorder="1" applyAlignment="1" applyProtection="1">
      <alignment vertical="center" wrapText="1"/>
      <protection locked="0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/>
    </xf>
    <xf numFmtId="0" fontId="9" fillId="7" borderId="1" xfId="2" applyFont="1" applyFill="1" applyBorder="1" applyAlignment="1">
      <alignment horizontal="left"/>
    </xf>
    <xf numFmtId="0" fontId="12" fillId="10" borderId="15" xfId="2" applyFont="1" applyFill="1" applyBorder="1" applyAlignment="1">
      <alignment horizontal="center"/>
    </xf>
    <xf numFmtId="0" fontId="12" fillId="10" borderId="16" xfId="2" applyFont="1" applyFill="1" applyBorder="1" applyAlignment="1">
      <alignment horizontal="center"/>
    </xf>
    <xf numFmtId="0" fontId="12" fillId="10" borderId="11" xfId="2" applyFont="1" applyFill="1" applyBorder="1" applyAlignment="1">
      <alignment horizontal="center"/>
    </xf>
    <xf numFmtId="0" fontId="17" fillId="0" borderId="0" xfId="0" applyFont="1"/>
    <xf numFmtId="0" fontId="0" fillId="0" borderId="1" xfId="0" applyBorder="1"/>
  </cellXfs>
  <cellStyles count="3">
    <cellStyle name="Hyperlink" xfId="1" builtinId="8"/>
    <cellStyle name="Normal" xfId="0" builtinId="0"/>
    <cellStyle name="Normal 2" xfId="2"/>
  </cellStyles>
  <dxfs count="1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rchq-hctraboswcd02-vmli.etcchostedservices.local/SSOPortal/displayApplication.do?applicationId=6" TargetMode="External"/><Relationship Id="rId1" Type="http://schemas.openxmlformats.org/officeDocument/2006/relationships/hyperlink" Target="http://rchq-hctraboswcd02-vmli.etcchostedservices.local/SSOPortal/welcome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E3" sqref="E3"/>
    </sheetView>
  </sheetViews>
  <sheetFormatPr defaultRowHeight="15"/>
  <cols>
    <col min="1" max="1" width="6" bestFit="1" customWidth="1"/>
    <col min="2" max="2" width="12" bestFit="1" customWidth="1"/>
    <col min="3" max="3" width="7.42578125" bestFit="1" customWidth="1"/>
    <col min="4" max="4" width="22.7109375" customWidth="1"/>
    <col min="5" max="5" width="38.140625" customWidth="1"/>
    <col min="6" max="6" width="22.42578125" customWidth="1"/>
    <col min="7" max="7" width="10.140625" customWidth="1"/>
    <col min="8" max="8" width="17.5703125" bestFit="1" customWidth="1"/>
    <col min="9" max="9" width="9.140625" bestFit="1" customWidth="1"/>
    <col min="10" max="10" width="12.5703125" customWidth="1"/>
    <col min="11" max="11" width="42.5703125" customWidth="1"/>
    <col min="12" max="12" width="18.140625" bestFit="1" customWidth="1"/>
  </cols>
  <sheetData>
    <row r="1" spans="1:12" ht="25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s="41" customFormat="1" ht="30" customHeight="1">
      <c r="A2" s="36" t="s">
        <v>40</v>
      </c>
      <c r="B2" s="37" t="s">
        <v>14</v>
      </c>
      <c r="C2" s="36" t="s">
        <v>13</v>
      </c>
      <c r="D2" s="36" t="s">
        <v>122</v>
      </c>
      <c r="E2" s="37" t="s">
        <v>124</v>
      </c>
      <c r="F2" s="38" t="str">
        <f>VLOOKUP("Y", DataSetup!$A$3:$M$6, 8, FALSE)</f>
        <v>HCTRACD1_tag_owner</v>
      </c>
      <c r="G2" s="36" t="s">
        <v>12</v>
      </c>
      <c r="H2" s="36"/>
      <c r="I2" s="36"/>
      <c r="J2" s="39" t="s">
        <v>111</v>
      </c>
      <c r="K2" s="40" t="s">
        <v>123</v>
      </c>
      <c r="L2" s="36"/>
    </row>
    <row r="3" spans="1:12" ht="7.5" customHeight="1">
      <c r="A3" s="6"/>
      <c r="B3" s="7"/>
      <c r="C3" s="6"/>
      <c r="D3" s="6"/>
      <c r="E3" s="6"/>
      <c r="F3" s="6"/>
      <c r="G3" s="6"/>
      <c r="H3" s="6"/>
      <c r="I3" s="6"/>
      <c r="J3" s="6"/>
      <c r="K3" s="6"/>
      <c r="L3" s="6"/>
    </row>
  </sheetData>
  <conditionalFormatting sqref="A2">
    <cfRule type="containsText" dxfId="5" priority="1" operator="containsText" text="Y">
      <formula>NOT(ISERROR(SEARCH("Y",A2)))</formula>
    </cfRule>
  </conditionalFormatting>
  <hyperlinks>
    <hyperlink ref="B2" location="TC_ALL_BE!A1" display="TC_ALL_BE"/>
    <hyperlink ref="E2" location="TC01_UI!A1" display="01) Create Account - Input the primary information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workbookViewId="0">
      <pane ySplit="7" topLeftCell="A8" activePane="bottomLeft" state="frozen"/>
      <selection pane="bottomLeft" activeCell="C4" sqref="C4"/>
    </sheetView>
  </sheetViews>
  <sheetFormatPr defaultRowHeight="15"/>
  <cols>
    <col min="1" max="1" width="9.140625" customWidth="1"/>
    <col min="2" max="2" width="17.28515625" customWidth="1"/>
    <col min="3" max="3" width="26.5703125" customWidth="1"/>
    <col min="4" max="4" width="74.85546875" customWidth="1"/>
    <col min="5" max="5" width="12.42578125" bestFit="1" customWidth="1"/>
    <col min="6" max="6" width="12.85546875" customWidth="1"/>
    <col min="7" max="8" width="12.5703125" customWidth="1"/>
    <col min="9" max="9" width="12.42578125" customWidth="1"/>
    <col min="10" max="10" width="13.140625" customWidth="1"/>
    <col min="11" max="11" width="13" customWidth="1"/>
    <col min="12" max="12" width="13.28515625" customWidth="1"/>
    <col min="13" max="13" width="13.85546875" customWidth="1"/>
    <col min="23" max="23" width="8.7109375" customWidth="1"/>
    <col min="25" max="25" width="13.42578125" bestFit="1" customWidth="1"/>
  </cols>
  <sheetData>
    <row r="2" spans="1:13" s="24" customFormat="1" ht="15" customHeight="1">
      <c r="A2" s="58" t="s">
        <v>79</v>
      </c>
      <c r="B2" s="58"/>
      <c r="C2" s="58"/>
      <c r="D2" s="58"/>
      <c r="E2" s="58"/>
      <c r="F2" s="59" t="s">
        <v>80</v>
      </c>
      <c r="G2" s="60"/>
      <c r="H2" s="60"/>
      <c r="I2" s="60"/>
      <c r="J2" s="60"/>
      <c r="K2" s="60"/>
      <c r="L2" s="60"/>
      <c r="M2" s="61"/>
    </row>
    <row r="3" spans="1:13" s="24" customFormat="1" ht="20.25" customHeight="1">
      <c r="A3" s="46" t="s">
        <v>81</v>
      </c>
      <c r="B3" s="46" t="s">
        <v>56</v>
      </c>
      <c r="C3" s="47" t="s">
        <v>57</v>
      </c>
      <c r="D3" s="25" t="s">
        <v>82</v>
      </c>
      <c r="E3" s="26" t="s">
        <v>79</v>
      </c>
      <c r="F3" s="32" t="s">
        <v>83</v>
      </c>
      <c r="G3" s="31" t="s">
        <v>84</v>
      </c>
      <c r="H3" s="31" t="s">
        <v>85</v>
      </c>
      <c r="I3" s="27" t="s">
        <v>86</v>
      </c>
      <c r="J3" s="27" t="s">
        <v>87</v>
      </c>
      <c r="K3" s="28" t="s">
        <v>88</v>
      </c>
      <c r="L3" s="28" t="s">
        <v>89</v>
      </c>
      <c r="M3" s="28" t="s">
        <v>90</v>
      </c>
    </row>
    <row r="4" spans="1:13" s="53" customFormat="1" ht="15" customHeight="1">
      <c r="A4" s="48" t="s">
        <v>40</v>
      </c>
      <c r="B4" s="49" t="s">
        <v>133</v>
      </c>
      <c r="C4" s="50" t="s">
        <v>134</v>
      </c>
      <c r="D4" s="51" t="s">
        <v>63</v>
      </c>
      <c r="E4" s="49" t="s">
        <v>95</v>
      </c>
      <c r="F4" s="52" t="s">
        <v>91</v>
      </c>
      <c r="G4" s="52" t="s">
        <v>110</v>
      </c>
      <c r="H4" s="52" t="s">
        <v>65</v>
      </c>
      <c r="I4" s="52" t="s">
        <v>109</v>
      </c>
      <c r="J4" s="52" t="s">
        <v>108</v>
      </c>
      <c r="K4" s="52" t="s">
        <v>92</v>
      </c>
      <c r="L4" s="52" t="s">
        <v>107</v>
      </c>
      <c r="M4" s="52" t="s">
        <v>93</v>
      </c>
    </row>
    <row r="5" spans="1:13" s="53" customFormat="1" ht="15.75">
      <c r="A5" s="48" t="s">
        <v>12</v>
      </c>
      <c r="B5" s="49"/>
      <c r="C5" s="50"/>
      <c r="D5" s="51"/>
      <c r="E5" s="49" t="s">
        <v>96</v>
      </c>
      <c r="F5" s="49"/>
      <c r="G5" s="49"/>
      <c r="H5" s="49"/>
      <c r="I5" s="49"/>
      <c r="J5" s="49"/>
      <c r="K5" s="49"/>
      <c r="L5" s="49"/>
      <c r="M5" s="49"/>
    </row>
    <row r="6" spans="1:13" s="53" customFormat="1" ht="15.75">
      <c r="A6" s="48" t="s">
        <v>12</v>
      </c>
      <c r="B6" s="49"/>
      <c r="C6" s="50"/>
      <c r="D6" s="54"/>
      <c r="E6" s="49" t="s">
        <v>97</v>
      </c>
      <c r="F6" s="49"/>
      <c r="G6" s="49"/>
      <c r="H6" s="49"/>
      <c r="I6" s="49"/>
      <c r="J6" s="49"/>
      <c r="K6" s="55"/>
      <c r="L6" s="55"/>
      <c r="M6" s="55"/>
    </row>
    <row r="8" spans="1:13" ht="15.75" thickBot="1"/>
    <row r="9" spans="1:13" ht="18" customHeight="1">
      <c r="A9" s="17"/>
      <c r="B9" s="18" t="s">
        <v>51</v>
      </c>
      <c r="C9" s="18"/>
      <c r="D9" s="56" t="s">
        <v>52</v>
      </c>
    </row>
    <row r="10" spans="1:13" ht="15.75" thickBot="1">
      <c r="A10" s="19"/>
      <c r="B10" s="20"/>
      <c r="C10" s="21"/>
      <c r="D10" s="57"/>
    </row>
    <row r="11" spans="1:13">
      <c r="A11" s="29" t="s">
        <v>1</v>
      </c>
      <c r="B11" s="22" t="s">
        <v>53</v>
      </c>
      <c r="C11" s="22" t="s">
        <v>54</v>
      </c>
      <c r="D11" s="23" t="s">
        <v>37</v>
      </c>
    </row>
    <row r="12" spans="1:13">
      <c r="A12" s="42" t="s">
        <v>55</v>
      </c>
      <c r="B12" s="42" t="s">
        <v>2</v>
      </c>
      <c r="C12" s="36" t="s">
        <v>58</v>
      </c>
      <c r="D12" s="43" t="s">
        <v>64</v>
      </c>
    </row>
    <row r="13" spans="1:13">
      <c r="A13" s="42" t="s">
        <v>55</v>
      </c>
      <c r="B13" s="42" t="s">
        <v>2</v>
      </c>
      <c r="C13" s="36" t="s">
        <v>98</v>
      </c>
      <c r="D13" s="43" t="s">
        <v>94</v>
      </c>
    </row>
    <row r="14" spans="1:13" ht="26.25" customHeight="1">
      <c r="A14" s="42" t="s">
        <v>55</v>
      </c>
      <c r="B14" s="42" t="s">
        <v>127</v>
      </c>
      <c r="C14" s="36" t="s">
        <v>125</v>
      </c>
      <c r="D14" s="44" t="s">
        <v>12</v>
      </c>
    </row>
    <row r="15" spans="1:13" ht="26.25" customHeight="1">
      <c r="A15" s="42" t="s">
        <v>105</v>
      </c>
      <c r="B15" s="42" t="s">
        <v>127</v>
      </c>
      <c r="C15" s="36" t="s">
        <v>126</v>
      </c>
      <c r="D15" s="42" t="s">
        <v>78</v>
      </c>
    </row>
  </sheetData>
  <mergeCells count="3">
    <mergeCell ref="D9:D10"/>
    <mergeCell ref="A2:E2"/>
    <mergeCell ref="F2:M2"/>
  </mergeCells>
  <dataValidations count="1">
    <dataValidation type="list" allowBlank="1" showInputMessage="1" showErrorMessage="1" sqref="D15">
      <formula1>"Payment Type Check,Payment Type Credit Card"</formula1>
    </dataValidation>
  </dataValidations>
  <hyperlinks>
    <hyperlink ref="D4" r:id="rId1"/>
    <hyperlink ref="D1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opLeftCell="H1" zoomScale="80" zoomScaleNormal="80" workbookViewId="0">
      <selection activeCell="J5" sqref="J5"/>
    </sheetView>
  </sheetViews>
  <sheetFormatPr defaultRowHeight="15"/>
  <cols>
    <col min="1" max="1" width="6.85546875" customWidth="1"/>
    <col min="2" max="2" width="12.42578125" bestFit="1" customWidth="1"/>
    <col min="3" max="3" width="13.140625" bestFit="1" customWidth="1"/>
    <col min="4" max="4" width="13" customWidth="1"/>
    <col min="5" max="5" width="5.85546875" bestFit="1" customWidth="1"/>
    <col min="6" max="6" width="36.140625" customWidth="1"/>
    <col min="7" max="7" width="61" customWidth="1"/>
    <col min="8" max="8" width="11.5703125" customWidth="1"/>
    <col min="9" max="9" width="8.42578125" customWidth="1"/>
    <col min="10" max="10" width="8.5703125" customWidth="1"/>
    <col min="11" max="11" width="8.42578125" customWidth="1"/>
    <col min="12" max="12" width="8.7109375" customWidth="1"/>
    <col min="13" max="13" width="8.28515625" customWidth="1"/>
    <col min="14" max="14" width="8.5703125" customWidth="1"/>
    <col min="15" max="16" width="8.7109375" customWidth="1"/>
    <col min="17" max="18" width="8.42578125" customWidth="1"/>
    <col min="19" max="19" width="9.85546875" customWidth="1"/>
    <col min="20" max="20" width="9.28515625" customWidth="1"/>
    <col min="21" max="22" width="8.42578125" customWidth="1"/>
    <col min="23" max="23" width="9.140625" customWidth="1"/>
    <col min="24" max="24" width="9" customWidth="1"/>
    <col min="25" max="25" width="8.42578125" customWidth="1"/>
    <col min="26" max="26" width="9.140625" customWidth="1"/>
    <col min="27" max="27" width="9" customWidth="1"/>
    <col min="28" max="28" width="8.42578125" customWidth="1"/>
    <col min="29" max="29" width="9.140625" customWidth="1"/>
    <col min="30" max="30" width="9.42578125" customWidth="1"/>
    <col min="31" max="31" width="24" customWidth="1"/>
  </cols>
  <sheetData>
    <row r="1" spans="1:31" ht="26.25" customHeight="1">
      <c r="A1" s="1" t="s">
        <v>0</v>
      </c>
      <c r="B1" s="8" t="s">
        <v>1</v>
      </c>
      <c r="C1" s="8" t="s">
        <v>15</v>
      </c>
      <c r="D1" s="1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1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99</v>
      </c>
      <c r="O1" s="9" t="s">
        <v>100</v>
      </c>
      <c r="P1" s="9" t="s">
        <v>101</v>
      </c>
      <c r="Q1" s="9" t="s">
        <v>102</v>
      </c>
      <c r="R1" s="9" t="s">
        <v>103</v>
      </c>
      <c r="S1" s="9" t="s">
        <v>104</v>
      </c>
      <c r="T1" s="1" t="s">
        <v>26</v>
      </c>
      <c r="U1" s="10" t="s">
        <v>27</v>
      </c>
      <c r="V1" s="10" t="s">
        <v>28</v>
      </c>
      <c r="W1" s="10" t="s">
        <v>29</v>
      </c>
      <c r="X1" s="10" t="s">
        <v>30</v>
      </c>
      <c r="Y1" s="10" t="s">
        <v>140</v>
      </c>
      <c r="Z1" s="10" t="s">
        <v>141</v>
      </c>
      <c r="AA1" s="10" t="s">
        <v>142</v>
      </c>
      <c r="AB1" s="10" t="s">
        <v>143</v>
      </c>
      <c r="AC1" s="10" t="s">
        <v>144</v>
      </c>
      <c r="AD1" s="10" t="s">
        <v>145</v>
      </c>
      <c r="AE1" s="8" t="s">
        <v>31</v>
      </c>
    </row>
    <row r="2" spans="1:31" s="35" customFormat="1" ht="23.25" customHeight="1">
      <c r="A2" s="13" t="str">
        <f>'Test Cases'!A2</f>
        <v>Y</v>
      </c>
      <c r="B2" s="13" t="s">
        <v>106</v>
      </c>
      <c r="C2" s="13"/>
      <c r="D2" s="13" t="s">
        <v>75</v>
      </c>
      <c r="E2" s="13" t="s">
        <v>74</v>
      </c>
      <c r="F2" s="13" t="s">
        <v>76</v>
      </c>
      <c r="G2" s="13" t="s">
        <v>77</v>
      </c>
      <c r="H2" s="33"/>
      <c r="I2" s="13"/>
      <c r="J2" s="34"/>
      <c r="K2" s="13"/>
      <c r="L2" s="13"/>
      <c r="M2" s="13"/>
      <c r="N2" s="13"/>
      <c r="O2" s="13"/>
      <c r="P2" s="13"/>
      <c r="Q2" s="13"/>
      <c r="R2" s="13"/>
      <c r="S2" s="34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ht="23.25" customHeight="1">
      <c r="A3" s="4" t="str">
        <f>'Test Cases'!A2</f>
        <v>Y</v>
      </c>
      <c r="B3" s="13" t="s">
        <v>106</v>
      </c>
      <c r="C3" s="4"/>
      <c r="D3" s="4" t="s">
        <v>59</v>
      </c>
      <c r="E3" s="13" t="s">
        <v>33</v>
      </c>
      <c r="F3" s="4" t="s">
        <v>128</v>
      </c>
      <c r="G3" s="4"/>
      <c r="H3" s="4" t="str">
        <f>UPPER(VLOOKUP("Y", DataSetup!$A$3:$M$6, 2, FALSE))</f>
        <v>LENGUYEN</v>
      </c>
      <c r="I3" s="4"/>
      <c r="J3" s="5"/>
      <c r="K3" s="4"/>
      <c r="L3" s="4"/>
      <c r="M3" s="4"/>
      <c r="N3" s="4"/>
      <c r="O3" s="4"/>
      <c r="P3" s="4"/>
      <c r="Q3" s="4"/>
      <c r="R3" s="4"/>
      <c r="S3" s="5"/>
      <c r="T3" s="4">
        <v>1</v>
      </c>
      <c r="U3" s="4" t="s">
        <v>112</v>
      </c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23.25" customHeight="1">
      <c r="A4" s="4" t="str">
        <f>IF(AND(IF(H4="",FALSE,TRUE),IF('Test Cases'!A4="N",FALSE,TRUE)),"Y","N")</f>
        <v>Y</v>
      </c>
      <c r="B4" s="13" t="s">
        <v>106</v>
      </c>
      <c r="C4" s="4"/>
      <c r="D4" s="4" t="s">
        <v>59</v>
      </c>
      <c r="E4" s="13" t="s">
        <v>44</v>
      </c>
      <c r="F4" s="4" t="s">
        <v>129</v>
      </c>
      <c r="G4" s="4"/>
      <c r="H4" s="4" t="str">
        <f>IF(ISBLANK(DataSetup!D14),"",DataSetup!D14)</f>
        <v>N</v>
      </c>
      <c r="I4" s="4"/>
      <c r="J4" s="5"/>
      <c r="K4" s="4"/>
      <c r="L4" s="4"/>
      <c r="M4" s="4"/>
      <c r="N4" s="4"/>
      <c r="O4" s="4"/>
      <c r="P4" s="4"/>
      <c r="Q4" s="4"/>
      <c r="R4" s="4"/>
      <c r="S4" s="5"/>
      <c r="T4" s="4">
        <v>1</v>
      </c>
      <c r="U4" s="4" t="s">
        <v>137</v>
      </c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23.25" customHeight="1">
      <c r="A5" s="4" t="str">
        <f>IF(AND(IF(H4="",TRUE,FALSE),IF('Test Cases'!A2="N",FALSE,TRUE)),"Y","N")</f>
        <v>N</v>
      </c>
      <c r="B5" s="13" t="s">
        <v>106</v>
      </c>
      <c r="C5" s="4"/>
      <c r="D5" s="4" t="s">
        <v>120</v>
      </c>
      <c r="E5" s="13" t="s">
        <v>47</v>
      </c>
      <c r="F5" s="4" t="s">
        <v>132</v>
      </c>
      <c r="G5" s="4" t="s">
        <v>147</v>
      </c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5"/>
      <c r="T5" s="4">
        <v>1</v>
      </c>
      <c r="U5" s="4" t="s">
        <v>137</v>
      </c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23.25" customHeight="1">
      <c r="A6" s="4" t="str">
        <f>IF(AND(IF(H6="",FALSE,TRUE),IF('Test Cases'!A4="N",FALSE,TRUE)),"Y","N")</f>
        <v>Y</v>
      </c>
      <c r="B6" s="13" t="s">
        <v>106</v>
      </c>
      <c r="C6" s="4"/>
      <c r="D6" s="4" t="s">
        <v>59</v>
      </c>
      <c r="E6" s="13" t="s">
        <v>113</v>
      </c>
      <c r="F6" s="4" t="s">
        <v>130</v>
      </c>
      <c r="G6" s="4"/>
      <c r="H6" s="4" t="str">
        <f>IF(ISBLANK(DataSetup!D15),"",DataSetup!D15)</f>
        <v>Payment Type Check</v>
      </c>
      <c r="I6" s="4"/>
      <c r="J6" s="5"/>
      <c r="K6" s="4"/>
      <c r="L6" s="4"/>
      <c r="M6" s="4"/>
      <c r="N6" s="4"/>
      <c r="O6" s="4"/>
      <c r="P6" s="4"/>
      <c r="Q6" s="4"/>
      <c r="R6" s="4"/>
      <c r="S6" s="5"/>
      <c r="T6" s="4">
        <v>1</v>
      </c>
      <c r="U6" s="4" t="s">
        <v>138</v>
      </c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23.25" customHeight="1">
      <c r="A7" s="4" t="str">
        <f>IF(AND(IF(H6="",TRUE,FALSE),IF('Test Cases'!A2="N",FALSE,TRUE)),"Y","N")</f>
        <v>N</v>
      </c>
      <c r="B7" s="13" t="s">
        <v>106</v>
      </c>
      <c r="C7" s="4"/>
      <c r="D7" s="4" t="s">
        <v>120</v>
      </c>
      <c r="E7" s="13" t="s">
        <v>114</v>
      </c>
      <c r="F7" s="4" t="s">
        <v>131</v>
      </c>
      <c r="G7" s="4" t="s">
        <v>146</v>
      </c>
      <c r="H7" s="4"/>
      <c r="I7" s="4"/>
      <c r="J7" s="5"/>
      <c r="K7" s="4"/>
      <c r="L7" s="4"/>
      <c r="M7" s="4"/>
      <c r="N7" s="4"/>
      <c r="O7" s="4"/>
      <c r="P7" s="4"/>
      <c r="Q7" s="4"/>
      <c r="R7" s="4"/>
      <c r="S7" s="5"/>
      <c r="T7" s="4">
        <v>1</v>
      </c>
      <c r="U7" s="4" t="s">
        <v>138</v>
      </c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23.25" customHeight="1">
      <c r="A8" s="4" t="str">
        <f>'Test Cases'!A2</f>
        <v>Y</v>
      </c>
      <c r="B8" s="13" t="s">
        <v>106</v>
      </c>
      <c r="C8" s="4"/>
      <c r="D8" s="4" t="s">
        <v>120</v>
      </c>
      <c r="E8" s="13" t="s">
        <v>136</v>
      </c>
      <c r="F8" s="4" t="s">
        <v>121</v>
      </c>
      <c r="G8" s="4" t="s">
        <v>148</v>
      </c>
      <c r="H8" s="4"/>
      <c r="I8" s="4">
        <v>10</v>
      </c>
      <c r="J8" s="4" t="s">
        <v>137</v>
      </c>
      <c r="K8" s="4" t="s">
        <v>137</v>
      </c>
      <c r="L8" s="4" t="s">
        <v>137</v>
      </c>
      <c r="M8" s="4" t="s">
        <v>137</v>
      </c>
      <c r="N8" s="4" t="s">
        <v>137</v>
      </c>
      <c r="O8" s="4" t="s">
        <v>137</v>
      </c>
      <c r="P8" s="4" t="s">
        <v>137</v>
      </c>
      <c r="Q8" s="4" t="s">
        <v>137</v>
      </c>
      <c r="R8" s="4" t="s">
        <v>137</v>
      </c>
      <c r="S8" s="4" t="s">
        <v>137</v>
      </c>
      <c r="T8" s="4">
        <v>1</v>
      </c>
      <c r="U8" s="4" t="s">
        <v>139</v>
      </c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23.25" customHeight="1">
      <c r="A9" s="4" t="str">
        <f>'Test Cases'!A2</f>
        <v>Y</v>
      </c>
      <c r="B9" s="13" t="s">
        <v>106</v>
      </c>
      <c r="C9" s="4"/>
      <c r="D9" s="4" t="s">
        <v>32</v>
      </c>
      <c r="E9" s="13" t="s">
        <v>61</v>
      </c>
      <c r="F9" s="4" t="s">
        <v>135</v>
      </c>
      <c r="G9" s="4" t="s">
        <v>115</v>
      </c>
      <c r="H9" s="11"/>
      <c r="I9" s="4">
        <v>1</v>
      </c>
      <c r="J9" s="5" t="s">
        <v>105</v>
      </c>
      <c r="K9" s="4"/>
      <c r="L9" s="4"/>
      <c r="M9" s="4"/>
      <c r="N9" s="4"/>
      <c r="O9" s="4"/>
      <c r="P9" s="4"/>
      <c r="Q9" s="4"/>
      <c r="R9" s="4"/>
      <c r="S9" s="5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</sheetData>
  <conditionalFormatting sqref="A2:A9">
    <cfRule type="containsText" dxfId="4" priority="1" operator="containsText" text="Y">
      <formula>NOT(ISERROR(SEARCH("Y",A2)))</formula>
    </cfRule>
  </conditionalFormatting>
  <hyperlinks>
    <hyperlink ref="J9" location="TC01_UI!A1" display="TC01_UI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="80" zoomScaleNormal="80" workbookViewId="0">
      <pane ySplit="1" topLeftCell="A2" activePane="bottomLeft" state="frozen"/>
      <selection pane="bottomLeft" activeCell="P12" sqref="P12"/>
    </sheetView>
  </sheetViews>
  <sheetFormatPr defaultRowHeight="16.5" customHeight="1"/>
  <cols>
    <col min="1" max="1" width="6.7109375" bestFit="1" customWidth="1"/>
    <col min="2" max="2" width="9.42578125" customWidth="1"/>
    <col min="3" max="3" width="6.7109375" bestFit="1" customWidth="1"/>
    <col min="4" max="4" width="17.85546875" customWidth="1"/>
    <col min="5" max="5" width="7.42578125" customWidth="1"/>
    <col min="6" max="6" width="38.85546875" customWidth="1"/>
    <col min="7" max="7" width="10.140625" customWidth="1"/>
    <col min="8" max="8" width="48.5703125" customWidth="1"/>
    <col min="9" max="9" width="22.42578125" customWidth="1"/>
    <col min="10" max="10" width="6.5703125" bestFit="1" customWidth="1"/>
    <col min="11" max="11" width="9.5703125" bestFit="1" customWidth="1"/>
    <col min="12" max="12" width="7.85546875" bestFit="1" customWidth="1"/>
    <col min="13" max="13" width="8.5703125" customWidth="1"/>
    <col min="14" max="15" width="9" customWidth="1"/>
    <col min="16" max="16" width="8.85546875" customWidth="1"/>
    <col min="17" max="17" width="9" customWidth="1"/>
    <col min="18" max="18" width="8.42578125" customWidth="1"/>
    <col min="19" max="19" width="8.5703125" customWidth="1"/>
    <col min="20" max="20" width="8.140625" customWidth="1"/>
    <col min="21" max="21" width="8.85546875" customWidth="1"/>
    <col min="22" max="22" width="12.28515625" bestFit="1" customWidth="1"/>
  </cols>
  <sheetData>
    <row r="1" spans="1:22" ht="27" customHeight="1">
      <c r="A1" s="1" t="s">
        <v>0</v>
      </c>
      <c r="B1" s="12" t="s">
        <v>1</v>
      </c>
      <c r="C1" s="12" t="s">
        <v>34</v>
      </c>
      <c r="D1" s="1" t="s">
        <v>16</v>
      </c>
      <c r="E1" s="12" t="s">
        <v>17</v>
      </c>
      <c r="F1" s="12" t="s">
        <v>18</v>
      </c>
      <c r="G1" s="12" t="s">
        <v>35</v>
      </c>
      <c r="H1" s="12" t="s">
        <v>36</v>
      </c>
      <c r="I1" s="12" t="s">
        <v>37</v>
      </c>
      <c r="J1" s="12" t="s">
        <v>38</v>
      </c>
      <c r="K1" s="12" t="s">
        <v>39</v>
      </c>
      <c r="L1" s="1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1" t="s">
        <v>26</v>
      </c>
      <c r="R1" s="10" t="s">
        <v>27</v>
      </c>
      <c r="S1" s="10" t="s">
        <v>28</v>
      </c>
      <c r="T1" s="10" t="s">
        <v>29</v>
      </c>
      <c r="U1" s="10" t="s">
        <v>30</v>
      </c>
      <c r="V1" s="12" t="s">
        <v>31</v>
      </c>
    </row>
    <row r="2" spans="1:22" ht="16.5" customHeight="1">
      <c r="A2" s="13" t="s">
        <v>40</v>
      </c>
      <c r="B2" s="4" t="s">
        <v>105</v>
      </c>
      <c r="C2" s="4"/>
      <c r="D2" s="4" t="s">
        <v>41</v>
      </c>
      <c r="E2" s="4" t="s">
        <v>66</v>
      </c>
      <c r="F2" s="4" t="s">
        <v>42</v>
      </c>
      <c r="G2" s="4"/>
      <c r="H2" s="4"/>
      <c r="I2" s="14" t="s">
        <v>149</v>
      </c>
      <c r="J2" s="14"/>
      <c r="K2" s="14"/>
      <c r="L2" s="4"/>
      <c r="M2" s="4"/>
      <c r="N2" s="4"/>
      <c r="O2" s="4"/>
      <c r="P2" s="4"/>
      <c r="Q2" s="4"/>
      <c r="R2" s="4"/>
      <c r="S2" s="4"/>
      <c r="T2" s="4"/>
      <c r="U2" s="4"/>
      <c r="V2" s="4" t="s">
        <v>149</v>
      </c>
    </row>
    <row r="3" spans="1:22" ht="16.5" customHeight="1">
      <c r="A3" s="13" t="s">
        <v>40</v>
      </c>
      <c r="B3" s="4" t="s">
        <v>105</v>
      </c>
      <c r="C3" s="4"/>
      <c r="D3" s="4" t="s">
        <v>43</v>
      </c>
      <c r="E3" s="4" t="s">
        <v>67</v>
      </c>
      <c r="F3" s="4" t="s">
        <v>45</v>
      </c>
      <c r="G3" s="4"/>
      <c r="H3" s="4"/>
      <c r="I3" t="s">
        <v>164</v>
      </c>
      <c r="J3" s="15"/>
      <c r="K3" s="15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6.5" customHeight="1">
      <c r="A4" s="13" t="s">
        <v>40</v>
      </c>
      <c r="B4" s="4" t="s">
        <v>105</v>
      </c>
      <c r="C4" s="4"/>
      <c r="D4" s="4" t="s">
        <v>60</v>
      </c>
      <c r="E4" s="4" t="s">
        <v>68</v>
      </c>
      <c r="F4" s="4" t="s">
        <v>62</v>
      </c>
      <c r="G4" s="4"/>
      <c r="H4" s="4"/>
      <c r="I4" s="45" t="s">
        <v>116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6.5" customHeight="1">
      <c r="A5" s="13" t="s">
        <v>40</v>
      </c>
      <c r="B5" s="4" t="s">
        <v>105</v>
      </c>
      <c r="C5" s="4"/>
      <c r="D5" s="4" t="s">
        <v>46</v>
      </c>
      <c r="E5" s="4" t="s">
        <v>69</v>
      </c>
      <c r="F5" s="4" t="s">
        <v>151</v>
      </c>
      <c r="G5" s="4" t="s">
        <v>150</v>
      </c>
      <c r="H5" t="s">
        <v>152</v>
      </c>
      <c r="I5" s="30" t="s">
        <v>153</v>
      </c>
      <c r="J5" s="4"/>
      <c r="K5" s="4"/>
      <c r="L5" s="4"/>
      <c r="M5" s="16"/>
      <c r="N5" s="4"/>
      <c r="O5" s="4"/>
      <c r="P5" s="4"/>
      <c r="Q5" s="4"/>
      <c r="R5" s="4"/>
      <c r="S5" s="4"/>
      <c r="T5" s="4"/>
      <c r="U5" s="4"/>
      <c r="V5" s="4"/>
    </row>
    <row r="6" spans="1:22" ht="16.5" customHeight="1">
      <c r="A6" s="13" t="s">
        <v>40</v>
      </c>
      <c r="B6" s="4" t="s">
        <v>105</v>
      </c>
      <c r="C6" s="4"/>
      <c r="D6" s="4" t="s">
        <v>46</v>
      </c>
      <c r="E6" s="4" t="s">
        <v>70</v>
      </c>
      <c r="F6" s="4" t="s">
        <v>48</v>
      </c>
      <c r="G6" s="4" t="s">
        <v>150</v>
      </c>
      <c r="H6" s="63" t="s">
        <v>154</v>
      </c>
      <c r="I6" s="62" t="s">
        <v>155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6.5" customHeight="1">
      <c r="A7" s="13" t="s">
        <v>40</v>
      </c>
      <c r="B7" s="4" t="s">
        <v>105</v>
      </c>
      <c r="C7" s="4"/>
      <c r="D7" s="4" t="s">
        <v>49</v>
      </c>
      <c r="E7" s="4" t="s">
        <v>71</v>
      </c>
      <c r="F7" s="4" t="s">
        <v>50</v>
      </c>
      <c r="G7" s="4" t="s">
        <v>150</v>
      </c>
      <c r="H7" t="s">
        <v>163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6.5" customHeight="1">
      <c r="A8" s="13" t="s">
        <v>40</v>
      </c>
      <c r="B8" s="4" t="s">
        <v>105</v>
      </c>
      <c r="C8" s="4"/>
      <c r="D8" s="4" t="s">
        <v>49</v>
      </c>
      <c r="E8" s="4" t="s">
        <v>72</v>
      </c>
      <c r="F8" s="4" t="s">
        <v>158</v>
      </c>
      <c r="G8" s="4" t="s">
        <v>150</v>
      </c>
      <c r="H8" s="4" t="s">
        <v>157</v>
      </c>
      <c r="I8" s="4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6.5" customHeight="1">
      <c r="A9" s="13" t="s">
        <v>40</v>
      </c>
      <c r="B9" s="4" t="s">
        <v>105</v>
      </c>
      <c r="C9" s="4"/>
      <c r="D9" s="4" t="s">
        <v>49</v>
      </c>
      <c r="E9" s="4" t="s">
        <v>73</v>
      </c>
      <c r="F9" s="4" t="s">
        <v>156</v>
      </c>
      <c r="G9" s="4" t="s">
        <v>150</v>
      </c>
      <c r="H9" s="4" t="s">
        <v>159</v>
      </c>
      <c r="I9" s="4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6.5" customHeight="1">
      <c r="A10" s="13" t="s">
        <v>40</v>
      </c>
      <c r="B10" s="4" t="s">
        <v>105</v>
      </c>
      <c r="C10" s="4"/>
      <c r="D10" s="4" t="s">
        <v>49</v>
      </c>
      <c r="E10" s="4" t="s">
        <v>117</v>
      </c>
      <c r="F10" s="4" t="s">
        <v>50</v>
      </c>
      <c r="G10" s="4" t="s">
        <v>150</v>
      </c>
      <c r="H10" s="4" t="s">
        <v>160</v>
      </c>
      <c r="I10" s="4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6.5" customHeight="1">
      <c r="A11" s="13" t="s">
        <v>40</v>
      </c>
      <c r="B11" s="4" t="s">
        <v>105</v>
      </c>
      <c r="C11" s="4"/>
      <c r="D11" s="4" t="s">
        <v>60</v>
      </c>
      <c r="E11" s="4" t="s">
        <v>118</v>
      </c>
      <c r="F11" s="4" t="s">
        <v>62</v>
      </c>
      <c r="G11" s="4"/>
      <c r="H11" s="4"/>
      <c r="I11" s="45" t="s">
        <v>116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6.5" customHeight="1">
      <c r="A12" s="13" t="s">
        <v>40</v>
      </c>
      <c r="B12" s="4" t="s">
        <v>105</v>
      </c>
      <c r="C12" s="4"/>
      <c r="D12" s="4" t="s">
        <v>161</v>
      </c>
      <c r="E12" s="4" t="s">
        <v>119</v>
      </c>
      <c r="F12" s="4" t="s">
        <v>162</v>
      </c>
      <c r="G12" s="4"/>
      <c r="H12" s="4"/>
      <c r="I12" s="45"/>
      <c r="J12" s="4"/>
      <c r="K12" s="4"/>
      <c r="L12" s="4">
        <v>3</v>
      </c>
      <c r="M12" s="4">
        <v>2</v>
      </c>
      <c r="N12" s="4">
        <v>5</v>
      </c>
      <c r="O12" s="4">
        <v>11</v>
      </c>
      <c r="P12" s="4"/>
      <c r="Q12" s="4"/>
      <c r="R12" s="4"/>
      <c r="S12" s="4"/>
      <c r="T12" s="4"/>
      <c r="U12" s="4"/>
      <c r="V12" s="4"/>
    </row>
    <row r="13" spans="1:22" ht="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</sheetData>
  <conditionalFormatting sqref="A2:A3 A5:A12">
    <cfRule type="containsText" dxfId="3" priority="3" operator="containsText" text="N">
      <formula>NOT(ISERROR(SEARCH("N",A2)))</formula>
    </cfRule>
    <cfRule type="containsText" dxfId="2" priority="5" operator="containsText" text="N">
      <formula>NOT(ISERROR(SEARCH("N",A2)))</formula>
    </cfRule>
  </conditionalFormatting>
  <conditionalFormatting sqref="A4">
    <cfRule type="containsText" dxfId="1" priority="1" operator="containsText" text="N">
      <formula>NOT(ISERROR(SEARCH("N",A4)))</formula>
    </cfRule>
    <cfRule type="containsText" dxfId="0" priority="2" operator="containsText" text="N">
      <formula>NOT(ISERROR(SEARCH("N",A4)))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DataSetup</vt:lpstr>
      <vt:lpstr>TC_ALL_BE</vt:lpstr>
      <vt:lpstr>TC01_UI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Pham</dc:creator>
  <cp:lastModifiedBy>ad</cp:lastModifiedBy>
  <dcterms:created xsi:type="dcterms:W3CDTF">2014-02-18T04:25:57Z</dcterms:created>
  <dcterms:modified xsi:type="dcterms:W3CDTF">2017-02-03T08:17:04Z</dcterms:modified>
</cp:coreProperties>
</file>