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Материалы" sheetId="3" r:id="rId1"/>
  </sheets>
  <calcPr calcId="125725"/>
</workbook>
</file>

<file path=xl/calcChain.xml><?xml version="1.0" encoding="utf-8"?>
<calcChain xmlns="http://schemas.openxmlformats.org/spreadsheetml/2006/main">
  <c r="E20" i="3"/>
  <c r="F20"/>
  <c r="D20"/>
  <c r="F12"/>
  <c r="E19" s="1"/>
  <c r="F13"/>
  <c r="F19" s="1"/>
  <c r="F11"/>
  <c r="D12"/>
  <c r="D13"/>
  <c r="D11"/>
  <c r="D19"/>
  <c r="F18"/>
  <c r="E18"/>
  <c r="D18"/>
  <c r="C12"/>
  <c r="C13"/>
  <c r="C11"/>
  <c r="B12"/>
  <c r="B13"/>
  <c r="B11"/>
  <c r="G5"/>
  <c r="G6"/>
  <c r="G4"/>
</calcChain>
</file>

<file path=xl/sharedStrings.xml><?xml version="1.0" encoding="utf-8"?>
<sst xmlns="http://schemas.openxmlformats.org/spreadsheetml/2006/main" count="33" uniqueCount="22">
  <si>
    <t>Расчет затрат на основные материалы</t>
  </si>
  <si>
    <t>А</t>
  </si>
  <si>
    <t>Б</t>
  </si>
  <si>
    <t>В</t>
  </si>
  <si>
    <t>Расчет стоимости возвратных отходов</t>
  </si>
  <si>
    <t>Марка материала</t>
  </si>
  <si>
    <t>Цена отходов, руб/кг</t>
  </si>
  <si>
    <t>Масса возвратных отходов, кг/шт</t>
  </si>
  <si>
    <t>Стоимость отходов, руб/шт</t>
  </si>
  <si>
    <t>Статьи затрат</t>
  </si>
  <si>
    <t>2. Возвратные отходы</t>
  </si>
  <si>
    <t>Итого</t>
  </si>
  <si>
    <t>Изделие</t>
  </si>
  <si>
    <t>Наименование материала</t>
  </si>
  <si>
    <t>Цена материала, руб/кг</t>
  </si>
  <si>
    <t>Норма расхода материала, кг/шт</t>
  </si>
  <si>
    <t>Коэффициент, учитывающий ТЗР</t>
  </si>
  <si>
    <t>Стоимость материала, руб/шт</t>
  </si>
  <si>
    <t>Сталь</t>
  </si>
  <si>
    <t>40Х</t>
  </si>
  <si>
    <t>Расчет статьи "Сырье и материалы", руб</t>
  </si>
  <si>
    <t>1. Основные материалы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</si>
</sst>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K9" sqref="K9"/>
    </sheetView>
  </sheetViews>
  <sheetFormatPr defaultRowHeight="15"/>
  <cols>
    <col min="1" max="1" width="7" customWidth="1"/>
    <col min="2" max="2" width="13" customWidth="1"/>
    <col min="3" max="3" width="12.7109375" customWidth="1"/>
    <col min="4" max="4" width="13.5703125" customWidth="1"/>
    <col min="5" max="5" width="14.42578125" customWidth="1"/>
    <col min="6" max="6" width="18.42578125" customWidth="1"/>
    <col min="7" max="7" width="14.7109375" customWidth="1"/>
  </cols>
  <sheetData>
    <row r="1" spans="1:7" ht="18.75">
      <c r="A1" s="1" t="s">
        <v>0</v>
      </c>
    </row>
    <row r="3" spans="1:7" ht="75">
      <c r="A3" s="11" t="s">
        <v>12</v>
      </c>
      <c r="B3" s="11" t="s">
        <v>13</v>
      </c>
      <c r="C3" s="11" t="s">
        <v>5</v>
      </c>
      <c r="D3" s="11" t="s">
        <v>14</v>
      </c>
      <c r="E3" s="11" t="s">
        <v>15</v>
      </c>
      <c r="F3" s="11" t="s">
        <v>16</v>
      </c>
      <c r="G3" s="11" t="s">
        <v>17</v>
      </c>
    </row>
    <row r="4" spans="1:7" ht="18.75">
      <c r="A4" s="4" t="s">
        <v>1</v>
      </c>
      <c r="B4" s="3" t="s">
        <v>18</v>
      </c>
      <c r="C4" s="3">
        <v>45</v>
      </c>
      <c r="D4" s="3">
        <v>60</v>
      </c>
      <c r="E4" s="5">
        <v>3</v>
      </c>
      <c r="F4" s="4">
        <v>1.05</v>
      </c>
      <c r="G4" s="4">
        <f>D4*E4*F4</f>
        <v>189</v>
      </c>
    </row>
    <row r="5" spans="1:7" ht="18.75">
      <c r="A5" s="4" t="s">
        <v>2</v>
      </c>
      <c r="B5" s="3" t="s">
        <v>18</v>
      </c>
      <c r="C5" s="3" t="s">
        <v>19</v>
      </c>
      <c r="D5" s="3">
        <v>80</v>
      </c>
      <c r="E5" s="5">
        <v>6.6</v>
      </c>
      <c r="F5" s="4">
        <v>1.05</v>
      </c>
      <c r="G5" s="4">
        <f t="shared" ref="G5:G6" si="0">D5*E5*F5</f>
        <v>554.4</v>
      </c>
    </row>
    <row r="6" spans="1:7" ht="18.75">
      <c r="A6" s="4" t="s">
        <v>3</v>
      </c>
      <c r="B6" s="3" t="s">
        <v>18</v>
      </c>
      <c r="C6" s="3">
        <v>45</v>
      </c>
      <c r="D6" s="3">
        <v>60</v>
      </c>
      <c r="E6" s="5">
        <v>2.9</v>
      </c>
      <c r="F6" s="4">
        <v>1.05</v>
      </c>
      <c r="G6" s="4">
        <f t="shared" si="0"/>
        <v>182.70000000000002</v>
      </c>
    </row>
    <row r="8" spans="1:7" ht="18.75">
      <c r="A8" s="7" t="s">
        <v>4</v>
      </c>
    </row>
    <row r="10" spans="1:7" ht="75">
      <c r="A10" s="2" t="s">
        <v>12</v>
      </c>
      <c r="B10" s="2" t="s">
        <v>13</v>
      </c>
      <c r="C10" s="2" t="s">
        <v>5</v>
      </c>
      <c r="D10" s="2" t="s">
        <v>6</v>
      </c>
      <c r="E10" s="2" t="s">
        <v>7</v>
      </c>
      <c r="F10" s="2" t="s">
        <v>8</v>
      </c>
      <c r="G10" s="9"/>
    </row>
    <row r="11" spans="1:7" ht="18.75">
      <c r="A11" s="4" t="s">
        <v>1</v>
      </c>
      <c r="B11" s="8" t="str">
        <f>B4</f>
        <v>Сталь</v>
      </c>
      <c r="C11" s="8">
        <f>C4</f>
        <v>45</v>
      </c>
      <c r="D11" s="8">
        <f>0.3*D4</f>
        <v>18</v>
      </c>
      <c r="E11" s="5">
        <v>0.4</v>
      </c>
      <c r="F11" s="8">
        <f>D11*E11</f>
        <v>7.2</v>
      </c>
      <c r="G11" s="6"/>
    </row>
    <row r="12" spans="1:7" ht="18.75">
      <c r="A12" s="4" t="s">
        <v>2</v>
      </c>
      <c r="B12" s="8" t="str">
        <f t="shared" ref="B12:C13" si="1">B5</f>
        <v>Сталь</v>
      </c>
      <c r="C12" s="8" t="str">
        <f t="shared" si="1"/>
        <v>40Х</v>
      </c>
      <c r="D12" s="8">
        <f t="shared" ref="D12:D13" si="2">0.3*D5</f>
        <v>24</v>
      </c>
      <c r="E12" s="5">
        <v>2</v>
      </c>
      <c r="F12" s="8">
        <f t="shared" ref="F12:F13" si="3">D12*E12</f>
        <v>48</v>
      </c>
      <c r="G12" s="6"/>
    </row>
    <row r="13" spans="1:7" ht="18.75">
      <c r="A13" s="4" t="s">
        <v>3</v>
      </c>
      <c r="B13" s="8" t="str">
        <f t="shared" si="1"/>
        <v>Сталь</v>
      </c>
      <c r="C13" s="8">
        <f t="shared" si="1"/>
        <v>45</v>
      </c>
      <c r="D13" s="8">
        <f t="shared" si="2"/>
        <v>18</v>
      </c>
      <c r="E13" s="5">
        <v>1.4</v>
      </c>
      <c r="F13" s="8">
        <f t="shared" si="3"/>
        <v>25.2</v>
      </c>
      <c r="G13" s="6"/>
    </row>
    <row r="15" spans="1:7" ht="18.75">
      <c r="A15" s="7" t="s">
        <v>20</v>
      </c>
    </row>
    <row r="17" spans="1:6" ht="18.75">
      <c r="A17" s="10" t="s">
        <v>9</v>
      </c>
      <c r="B17" s="10"/>
      <c r="C17" s="10"/>
      <c r="D17" s="4" t="s">
        <v>1</v>
      </c>
      <c r="E17" s="4" t="s">
        <v>2</v>
      </c>
      <c r="F17" s="4" t="s">
        <v>3</v>
      </c>
    </row>
    <row r="18" spans="1:6" ht="18.75">
      <c r="A18" s="10" t="s">
        <v>21</v>
      </c>
      <c r="B18" s="10"/>
      <c r="C18" s="10"/>
      <c r="D18" s="4">
        <f>G4</f>
        <v>189</v>
      </c>
      <c r="E18" s="4">
        <f>G5</f>
        <v>554.4</v>
      </c>
      <c r="F18" s="4">
        <f>G6</f>
        <v>182.70000000000002</v>
      </c>
    </row>
    <row r="19" spans="1:6" ht="18.75">
      <c r="A19" s="10" t="s">
        <v>10</v>
      </c>
      <c r="B19" s="10"/>
      <c r="C19" s="10"/>
      <c r="D19" s="4">
        <f>F11</f>
        <v>7.2</v>
      </c>
      <c r="E19" s="4">
        <f>F12</f>
        <v>48</v>
      </c>
      <c r="F19" s="4">
        <f>F13</f>
        <v>25.2</v>
      </c>
    </row>
    <row r="20" spans="1:6" ht="18.75">
      <c r="A20" s="10" t="s">
        <v>11</v>
      </c>
      <c r="B20" s="10"/>
      <c r="C20" s="10"/>
      <c r="D20" s="4">
        <f>D18-D19</f>
        <v>181.8</v>
      </c>
      <c r="E20" s="4">
        <f t="shared" ref="E20:F20" si="4">E18-E19</f>
        <v>506.4</v>
      </c>
      <c r="F20" s="4">
        <f t="shared" si="4"/>
        <v>157.50000000000003</v>
      </c>
    </row>
  </sheetData>
  <mergeCells count="4">
    <mergeCell ref="A17:C17"/>
    <mergeCell ref="A18:C18"/>
    <mergeCell ref="A19:C19"/>
    <mergeCell ref="A20:C20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Материалы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2009-09-27T06:04:34Z</dcterms:modified>
</cp:coreProperties>
</file>