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hbe\Documents\AFC\15 - August\"/>
    </mc:Choice>
  </mc:AlternateContent>
  <xr:revisionPtr revIDLastSave="0" documentId="13_ncr:1_{05AC1D3F-7F67-4B83-B125-7F8CBEBF7447}" xr6:coauthVersionLast="47" xr6:coauthVersionMax="47" xr10:uidLastSave="{00000000-0000-0000-0000-000000000000}"/>
  <bookViews>
    <workbookView xWindow="-120" yWindow="-120" windowWidth="29040" windowHeight="15720" xr2:uid="{FE2F15DD-0F65-4202-9C19-CBE28B8702B7}"/>
  </bookViews>
  <sheets>
    <sheet name="August 2024 -TS" sheetId="1" r:id="rId1"/>
    <sheet name="August 2024 - INV" sheetId="2" r:id="rId2"/>
  </sheets>
  <definedNames>
    <definedName name="_xlnm.Print_Area" localSheetId="1">'August 2024 - INV'!$A$1:$N$26</definedName>
    <definedName name="_xlnm.Print_Area" localSheetId="0">'August 2024 -TS'!$B$1:$M$39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O25" i="1" s="1"/>
  <c r="L17" i="1"/>
  <c r="O27" i="1" s="1"/>
  <c r="H8" i="2" s="1"/>
  <c r="L16" i="1"/>
  <c r="O26" i="1" s="1"/>
  <c r="I8" i="2"/>
  <c r="P6" i="1"/>
  <c r="B8" i="2" s="1"/>
  <c r="G9" i="1" l="1"/>
  <c r="O12" i="1" s="1"/>
  <c r="G8" i="2"/>
  <c r="E8" i="2"/>
  <c r="L8" i="2" l="1"/>
  <c r="L10" i="2" s="1"/>
</calcChain>
</file>

<file path=xl/sharedStrings.xml><?xml version="1.0" encoding="utf-8"?>
<sst xmlns="http://schemas.openxmlformats.org/spreadsheetml/2006/main" count="45" uniqueCount="45">
  <si>
    <t>Consultant Time Sheet</t>
  </si>
  <si>
    <t>AFC Asian Cup Qatar 2023</t>
  </si>
  <si>
    <t>Consultant's Name:</t>
  </si>
  <si>
    <t>Agreement No.</t>
  </si>
  <si>
    <t>Month</t>
  </si>
  <si>
    <t>Date</t>
  </si>
  <si>
    <t>Days Worked</t>
  </si>
  <si>
    <r>
      <t xml:space="preserve">Total number of Days </t>
    </r>
    <r>
      <rPr>
        <b/>
        <i/>
        <sz val="11"/>
        <color theme="0"/>
        <rFont val="Calibri"/>
        <family val="2"/>
        <scheme val="minor"/>
      </rPr>
      <t>(Maximum of 30 days)</t>
    </r>
  </si>
  <si>
    <t>Working Days (W)</t>
  </si>
  <si>
    <t>Paid Leave (L)</t>
  </si>
  <si>
    <t>Unpaid Leave (U)</t>
  </si>
  <si>
    <t>Notes:</t>
  </si>
  <si>
    <t xml:space="preserve">Please enter the following information in Days worked: </t>
  </si>
  <si>
    <t>W - Working Days</t>
  </si>
  <si>
    <t xml:space="preserve">L - Paid Leave </t>
  </si>
  <si>
    <t>U - Unpaid Leave</t>
  </si>
  <si>
    <t>Please note that weekends should be included in the days worked count</t>
  </si>
  <si>
    <t>Consultant Signature:</t>
  </si>
  <si>
    <t>Line Managers Name &amp; Signature:</t>
  </si>
  <si>
    <t>INVOICE</t>
  </si>
  <si>
    <t>Name:</t>
  </si>
  <si>
    <t>Invoice Nr.</t>
  </si>
  <si>
    <t>Address:</t>
  </si>
  <si>
    <t>Date:</t>
  </si>
  <si>
    <t>Phone:</t>
  </si>
  <si>
    <t>Qty</t>
  </si>
  <si>
    <t>Description</t>
  </si>
  <si>
    <t>Days worked</t>
  </si>
  <si>
    <t>Leave Days Taken</t>
  </si>
  <si>
    <t xml:space="preserve">Unpaid Leave </t>
  </si>
  <si>
    <t>Daily Rate</t>
  </si>
  <si>
    <t>Monthly Fee</t>
  </si>
  <si>
    <t xml:space="preserve">Line total </t>
  </si>
  <si>
    <t xml:space="preserve"> (Salary/30)</t>
  </si>
  <si>
    <t>(Fee /30*days worked - weekend + public holidays included)</t>
  </si>
  <si>
    <t>Total invoice amount</t>
  </si>
  <si>
    <r>
      <t xml:space="preserve">The payment will be made on the </t>
    </r>
    <r>
      <rPr>
        <b/>
        <i/>
        <sz val="11"/>
        <color theme="1"/>
        <rFont val="Calibri"/>
        <family val="2"/>
        <scheme val="minor"/>
      </rPr>
      <t>first 10 days</t>
    </r>
    <r>
      <rPr>
        <i/>
        <sz val="11"/>
        <color theme="1"/>
        <rFont val="Calibri"/>
        <family val="2"/>
        <scheme val="minor"/>
      </rPr>
      <t xml:space="preserve"> of each following month provided all required details are submited within the cut off date.</t>
    </r>
  </si>
  <si>
    <r>
      <t>Please send your signed original invoices and timesheets to</t>
    </r>
    <r>
      <rPr>
        <b/>
        <i/>
        <sz val="11"/>
        <color rgb="FFFF0000"/>
        <rFont val="Calibri"/>
        <family val="2"/>
        <scheme val="minor"/>
      </rPr>
      <t xml:space="preserve"> afcpayroll@asiancup2023.qa</t>
    </r>
    <r>
      <rPr>
        <i/>
        <sz val="11"/>
        <color rgb="FFFF0000"/>
        <rFont val="Calibri"/>
        <family val="2"/>
        <scheme val="minor"/>
      </rPr>
      <t xml:space="preserve"> </t>
    </r>
  </si>
  <si>
    <t>Freelancer Signature:</t>
  </si>
  <si>
    <t>Payroll Verification:</t>
  </si>
  <si>
    <t>BILL TO</t>
  </si>
  <si>
    <t>Qatar Football Association
36th Floor, Al Bidda Tower
Corniche Street, PO Box 5333</t>
  </si>
  <si>
    <r>
      <rPr>
        <b/>
        <sz val="11"/>
        <color theme="1"/>
        <rFont val="Calibri"/>
        <family val="2"/>
        <scheme val="minor"/>
      </rPr>
      <t>Attention:</t>
    </r>
    <r>
      <rPr>
        <sz val="11"/>
        <color theme="1"/>
        <rFont val="Calibri"/>
        <family val="2"/>
        <scheme val="minor"/>
      </rPr>
      <t xml:space="preserve"> Finance Department</t>
    </r>
  </si>
  <si>
    <t>August - 2024</t>
  </si>
  <si>
    <r>
      <t xml:space="preserve">The cut off date for receiving the original invoices and timesheets will be the </t>
    </r>
    <r>
      <rPr>
        <b/>
        <i/>
        <sz val="11"/>
        <color theme="1"/>
        <rFont val="Calibri"/>
        <family val="2"/>
        <scheme val="minor"/>
      </rPr>
      <t>18th of August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</si>
</sst>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Protection="1">
      <protection locked="0"/>
    </xf>
    <xf numFmtId="17" fontId="5" fillId="0" borderId="0" xfId="0" applyNumberFormat="1" applyFont="1" applyProtection="1">
      <protection hidden="1"/>
    </xf>
    <xf numFmtId="0" fontId="2" fillId="2" borderId="20" xfId="0" applyFont="1" applyFill="1" applyBorder="1" applyAlignment="1">
      <alignment horizontal="center" vertical="center"/>
    </xf>
    <xf numFmtId="0" fontId="10" fillId="0" borderId="0" xfId="0" applyFont="1" applyProtection="1">
      <protection locked="0"/>
    </xf>
    <xf numFmtId="0" fontId="10" fillId="0" borderId="0" xfId="0" applyFont="1" applyProtection="1">
      <protection hidden="1"/>
    </xf>
    <xf numFmtId="0" fontId="11" fillId="0" borderId="0" xfId="0" applyFont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0" fillId="0" borderId="0" xfId="0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4" fillId="0" borderId="0" xfId="0" applyFont="1"/>
    <xf numFmtId="0" fontId="2" fillId="5" borderId="31" xfId="0" applyFont="1" applyFill="1" applyBorder="1" applyAlignment="1">
      <alignment vertical="center" wrapText="1"/>
    </xf>
    <xf numFmtId="0" fontId="2" fillId="5" borderId="34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" fontId="3" fillId="0" borderId="37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 applyProtection="1">
      <alignment vertical="center"/>
      <protection locked="0"/>
    </xf>
    <xf numFmtId="0" fontId="0" fillId="0" borderId="25" xfId="0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0" fillId="8" borderId="24" xfId="0" applyFill="1" applyBorder="1" applyAlignment="1" applyProtection="1">
      <alignment vertical="center"/>
      <protection locked="0"/>
    </xf>
    <xf numFmtId="0" fontId="0" fillId="8" borderId="25" xfId="0" applyFill="1" applyBorder="1" applyAlignment="1">
      <alignment vertical="center"/>
    </xf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9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49" fontId="4" fillId="0" borderId="15" xfId="0" applyNumberFormat="1" applyFont="1" applyBorder="1" applyAlignment="1" applyProtection="1">
      <alignment horizontal="center"/>
      <protection locked="0"/>
    </xf>
    <xf numFmtId="49" fontId="4" fillId="0" borderId="16" xfId="0" applyNumberFormat="1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1" xfId="0" applyBorder="1" applyAlignment="1">
      <alignment horizontal="center"/>
    </xf>
    <xf numFmtId="0" fontId="13" fillId="6" borderId="42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164" fontId="3" fillId="0" borderId="28" xfId="1" applyFont="1" applyBorder="1" applyAlignment="1" applyProtection="1">
      <alignment horizontal="center" vertical="center" wrapText="1"/>
    </xf>
    <xf numFmtId="164" fontId="3" fillId="0" borderId="43" xfId="1" applyFont="1" applyBorder="1" applyAlignment="1" applyProtection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17" fontId="0" fillId="0" borderId="37" xfId="0" applyNumberForma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64" fontId="3" fillId="0" borderId="38" xfId="1" applyFont="1" applyBorder="1" applyAlignment="1" applyProtection="1">
      <alignment horizontal="center" vertical="center"/>
      <protection locked="0"/>
    </xf>
    <xf numFmtId="164" fontId="3" fillId="0" borderId="39" xfId="1" applyFont="1" applyBorder="1" applyAlignment="1" applyProtection="1">
      <alignment horizontal="center" vertical="center"/>
      <protection locked="0"/>
    </xf>
    <xf numFmtId="164" fontId="3" fillId="0" borderId="37" xfId="1" applyFont="1" applyBorder="1" applyAlignment="1" applyProtection="1">
      <alignment horizontal="center" vertical="center"/>
    </xf>
    <xf numFmtId="164" fontId="3" fillId="0" borderId="40" xfId="1" applyFont="1" applyBorder="1" applyAlignment="1" applyProtection="1">
      <alignment horizontal="center" vertical="center"/>
    </xf>
    <xf numFmtId="0" fontId="2" fillId="5" borderId="30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24" xfId="0" applyFill="1" applyBorder="1" applyAlignment="1" applyProtection="1">
      <alignment vertical="center"/>
      <protection locked="0"/>
    </xf>
    <xf numFmtId="0" fontId="0" fillId="0" borderId="25" xfId="0" applyFill="1" applyBorder="1" applyAlignment="1">
      <alignment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 applyProtection="1">
      <alignment vertical="center"/>
      <protection locked="0"/>
    </xf>
    <xf numFmtId="0" fontId="0" fillId="8" borderId="29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E44D-4D1C-478D-BBE5-AA4393DD39A6}">
  <dimension ref="B1:P39"/>
  <sheetViews>
    <sheetView showGridLines="0" tabSelected="1" zoomScaleNormal="100" workbookViewId="0">
      <selection activeCell="Q19" sqref="Q19"/>
    </sheetView>
  </sheetViews>
  <sheetFormatPr defaultColWidth="9.1796875" defaultRowHeight="14.5"/>
  <cols>
    <col min="1" max="1" width="5.7265625" style="1" customWidth="1"/>
    <col min="2" max="2" width="7.7265625" style="8" customWidth="1"/>
    <col min="3" max="3" width="7.7265625" style="1" customWidth="1"/>
    <col min="4" max="5" width="4.7265625" style="1" customWidth="1"/>
    <col min="6" max="6" width="5.453125" style="1" customWidth="1"/>
    <col min="7" max="7" width="9.1796875" style="1"/>
    <col min="8" max="8" width="10.81640625" style="1" customWidth="1"/>
    <col min="9" max="10" width="8.7265625" style="1" customWidth="1"/>
    <col min="11" max="11" width="10.1796875" style="1" customWidth="1"/>
    <col min="12" max="13" width="8.7265625" style="1" customWidth="1"/>
    <col min="14" max="14" width="9.1796875" style="1"/>
    <col min="15" max="15" width="0" style="1" hidden="1" customWidth="1"/>
    <col min="16" max="16384" width="9.1796875" style="1"/>
  </cols>
  <sheetData>
    <row r="1" spans="2:16" ht="15" customHeight="1">
      <c r="B1" s="96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</row>
    <row r="2" spans="2:16" ht="15.75" customHeight="1" thickBot="1"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2:16">
      <c r="B3" s="102" t="s">
        <v>1</v>
      </c>
      <c r="C3" s="103"/>
      <c r="D3" s="103"/>
      <c r="E3" s="103"/>
      <c r="F3" s="103"/>
      <c r="G3" s="102" t="s">
        <v>2</v>
      </c>
      <c r="H3" s="106"/>
      <c r="I3" s="109"/>
      <c r="J3" s="110"/>
      <c r="K3" s="110"/>
      <c r="L3" s="110"/>
      <c r="M3" s="111"/>
    </row>
    <row r="4" spans="2:16" ht="9.75" customHeight="1">
      <c r="B4" s="104"/>
      <c r="C4" s="105"/>
      <c r="D4" s="105"/>
      <c r="E4" s="105"/>
      <c r="F4" s="105"/>
      <c r="G4" s="107"/>
      <c r="H4" s="108"/>
      <c r="I4" s="112"/>
      <c r="J4" s="113"/>
      <c r="K4" s="113"/>
      <c r="L4" s="113"/>
      <c r="M4" s="114"/>
    </row>
    <row r="5" spans="2:16">
      <c r="B5" s="115" t="s">
        <v>3</v>
      </c>
      <c r="C5" s="116"/>
      <c r="D5" s="117"/>
      <c r="E5" s="117"/>
      <c r="F5" s="118"/>
      <c r="G5" s="107"/>
      <c r="H5" s="108"/>
      <c r="I5" s="112"/>
      <c r="J5" s="113"/>
      <c r="K5" s="113"/>
      <c r="L5" s="113"/>
      <c r="M5" s="114"/>
    </row>
    <row r="6" spans="2:16" ht="15" thickBot="1">
      <c r="B6" s="119" t="s">
        <v>4</v>
      </c>
      <c r="C6" s="120"/>
      <c r="D6" s="121" t="s">
        <v>43</v>
      </c>
      <c r="E6" s="121"/>
      <c r="F6" s="122"/>
      <c r="G6" s="107"/>
      <c r="H6" s="108"/>
      <c r="I6" s="112"/>
      <c r="J6" s="113"/>
      <c r="K6" s="113"/>
      <c r="L6" s="113"/>
      <c r="M6" s="114"/>
      <c r="P6" s="2" t="str">
        <f>D6</f>
        <v>August - 2024</v>
      </c>
    </row>
    <row r="7" spans="2:16" ht="10.5" customHeight="1" thickBot="1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</row>
    <row r="8" spans="2:16" ht="30.75" customHeight="1" thickBot="1">
      <c r="B8" s="3" t="s">
        <v>5</v>
      </c>
      <c r="C8" s="63" t="s">
        <v>6</v>
      </c>
      <c r="D8" s="64"/>
      <c r="E8" s="65"/>
      <c r="F8"/>
      <c r="G8" s="66" t="s">
        <v>7</v>
      </c>
      <c r="H8" s="67"/>
      <c r="I8" s="67"/>
      <c r="J8" s="67"/>
      <c r="K8" s="67"/>
      <c r="L8" s="67"/>
      <c r="M8" s="68"/>
    </row>
    <row r="9" spans="2:16">
      <c r="B9" s="25">
        <v>1</v>
      </c>
      <c r="C9" s="26"/>
      <c r="D9" s="27"/>
      <c r="E9" s="28"/>
      <c r="G9" s="69">
        <f>IF((L15+L16)&gt;30,30,(L15+L16))</f>
        <v>0</v>
      </c>
      <c r="H9" s="70"/>
      <c r="I9" s="70"/>
      <c r="J9" s="70"/>
      <c r="K9" s="70"/>
      <c r="L9" s="70"/>
      <c r="M9" s="71"/>
    </row>
    <row r="10" spans="2:16">
      <c r="B10" s="29">
        <v>2</v>
      </c>
      <c r="C10" s="30"/>
      <c r="D10" s="31"/>
      <c r="E10" s="32"/>
      <c r="G10" s="72"/>
      <c r="H10" s="73"/>
      <c r="I10" s="73"/>
      <c r="J10" s="73"/>
      <c r="K10" s="73"/>
      <c r="L10" s="73"/>
      <c r="M10" s="74"/>
    </row>
    <row r="11" spans="2:16">
      <c r="B11" s="29">
        <v>3</v>
      </c>
      <c r="C11" s="30"/>
      <c r="D11" s="31"/>
      <c r="E11" s="32"/>
      <c r="G11" s="72"/>
      <c r="H11" s="73"/>
      <c r="I11" s="73"/>
      <c r="J11" s="73"/>
      <c r="K11" s="73"/>
      <c r="L11" s="73"/>
      <c r="M11" s="74"/>
    </row>
    <row r="12" spans="2:16">
      <c r="B12" s="25">
        <v>4</v>
      </c>
      <c r="C12" s="26"/>
      <c r="D12" s="27"/>
      <c r="E12" s="28"/>
      <c r="G12" s="72"/>
      <c r="H12" s="73"/>
      <c r="I12" s="73"/>
      <c r="J12" s="73"/>
      <c r="K12" s="73"/>
      <c r="L12" s="73"/>
      <c r="M12" s="74"/>
      <c r="O12" s="1">
        <f>G9</f>
        <v>0</v>
      </c>
    </row>
    <row r="13" spans="2:16">
      <c r="B13" s="169">
        <v>5</v>
      </c>
      <c r="C13" s="170"/>
      <c r="D13" s="171"/>
      <c r="E13" s="172"/>
      <c r="G13" s="72"/>
      <c r="H13" s="73"/>
      <c r="I13" s="73"/>
      <c r="J13" s="73"/>
      <c r="K13" s="73"/>
      <c r="L13" s="73"/>
      <c r="M13" s="74"/>
    </row>
    <row r="14" spans="2:16" ht="15" thickBot="1">
      <c r="B14" s="169">
        <v>6</v>
      </c>
      <c r="C14" s="170"/>
      <c r="D14" s="171"/>
      <c r="E14" s="172"/>
      <c r="G14" s="75"/>
      <c r="H14" s="76"/>
      <c r="I14" s="76"/>
      <c r="J14" s="76"/>
      <c r="K14" s="76"/>
      <c r="L14" s="76"/>
      <c r="M14" s="77"/>
    </row>
    <row r="15" spans="2:16">
      <c r="B15" s="169">
        <v>7</v>
      </c>
      <c r="C15" s="170"/>
      <c r="D15" s="171"/>
      <c r="E15" s="172"/>
      <c r="G15" s="78" t="s">
        <v>8</v>
      </c>
      <c r="H15" s="79"/>
      <c r="I15" s="79"/>
      <c r="J15" s="79"/>
      <c r="K15" s="79"/>
      <c r="L15" s="80">
        <f>COUNTIF(D9:D39,"W")</f>
        <v>0</v>
      </c>
      <c r="M15" s="81"/>
    </row>
    <row r="16" spans="2:16">
      <c r="B16" s="169">
        <v>8</v>
      </c>
      <c r="C16" s="170"/>
      <c r="D16" s="171"/>
      <c r="E16" s="172"/>
      <c r="G16" s="82" t="s">
        <v>9</v>
      </c>
      <c r="H16" s="83"/>
      <c r="I16" s="83"/>
      <c r="J16" s="83"/>
      <c r="K16" s="83"/>
      <c r="L16" s="84">
        <f>COUNTIF(D9:D40,"L")</f>
        <v>0</v>
      </c>
      <c r="M16" s="85"/>
    </row>
    <row r="17" spans="2:15" ht="15" customHeight="1" thickBot="1">
      <c r="B17" s="29">
        <v>9</v>
      </c>
      <c r="C17" s="30"/>
      <c r="D17" s="31"/>
      <c r="E17" s="32"/>
      <c r="G17" s="86" t="s">
        <v>10</v>
      </c>
      <c r="H17" s="87"/>
      <c r="I17" s="87"/>
      <c r="J17" s="87"/>
      <c r="K17" s="87"/>
      <c r="L17" s="88">
        <f>COUNTIF(D9:D41,"U")</f>
        <v>0</v>
      </c>
      <c r="M17" s="89"/>
    </row>
    <row r="18" spans="2:15" ht="15" thickBot="1">
      <c r="B18" s="29">
        <v>10</v>
      </c>
      <c r="C18" s="30"/>
      <c r="D18" s="31"/>
      <c r="E18" s="32"/>
    </row>
    <row r="19" spans="2:15" ht="15" customHeight="1">
      <c r="B19" s="169">
        <v>11</v>
      </c>
      <c r="C19" s="170"/>
      <c r="D19" s="171"/>
      <c r="E19" s="172"/>
      <c r="G19" s="90" t="s">
        <v>11</v>
      </c>
      <c r="H19" s="91"/>
      <c r="I19" s="91"/>
      <c r="J19" s="91"/>
      <c r="K19" s="91"/>
      <c r="L19" s="91"/>
      <c r="M19" s="92"/>
    </row>
    <row r="20" spans="2:15" ht="15" thickBot="1">
      <c r="B20" s="169">
        <v>12</v>
      </c>
      <c r="C20" s="170"/>
      <c r="D20" s="171"/>
      <c r="E20" s="172"/>
      <c r="G20" s="93"/>
      <c r="H20" s="94"/>
      <c r="I20" s="94"/>
      <c r="J20" s="94"/>
      <c r="K20" s="94"/>
      <c r="L20" s="94"/>
      <c r="M20" s="95"/>
    </row>
    <row r="21" spans="2:15" ht="15" customHeight="1">
      <c r="B21" s="169">
        <v>13</v>
      </c>
      <c r="C21" s="170"/>
      <c r="D21" s="171"/>
      <c r="E21" s="172"/>
      <c r="G21" s="57" t="s">
        <v>12</v>
      </c>
      <c r="H21" s="58"/>
      <c r="I21" s="58"/>
      <c r="J21" s="58"/>
      <c r="K21" s="58"/>
      <c r="L21" s="58"/>
      <c r="M21" s="59"/>
    </row>
    <row r="22" spans="2:15" ht="14.5" customHeight="1">
      <c r="B22" s="169">
        <v>14</v>
      </c>
      <c r="C22" s="170"/>
      <c r="D22" s="171"/>
      <c r="E22" s="172"/>
      <c r="G22" s="45" t="s">
        <v>13</v>
      </c>
      <c r="H22" s="46"/>
      <c r="I22" s="46"/>
      <c r="J22" s="46"/>
      <c r="K22" s="46"/>
      <c r="L22" s="46"/>
      <c r="M22" s="47"/>
    </row>
    <row r="23" spans="2:15" ht="15.75" customHeight="1">
      <c r="B23" s="169">
        <v>15</v>
      </c>
      <c r="C23" s="170"/>
      <c r="D23" s="171"/>
      <c r="E23" s="172"/>
      <c r="G23" s="45" t="s">
        <v>14</v>
      </c>
      <c r="H23" s="46"/>
      <c r="I23" s="46"/>
      <c r="J23" s="46"/>
      <c r="K23" s="46"/>
      <c r="L23" s="46"/>
      <c r="M23" s="47"/>
      <c r="O23" s="4"/>
    </row>
    <row r="24" spans="2:15" ht="15.75" customHeight="1" thickBot="1">
      <c r="B24" s="29">
        <v>16</v>
      </c>
      <c r="C24" s="30"/>
      <c r="D24" s="31"/>
      <c r="E24" s="32"/>
      <c r="G24" s="45" t="s">
        <v>15</v>
      </c>
      <c r="H24" s="46"/>
      <c r="I24" s="46"/>
      <c r="J24" s="46"/>
      <c r="K24" s="46"/>
      <c r="L24" s="46"/>
      <c r="M24" s="47"/>
      <c r="O24" s="4"/>
    </row>
    <row r="25" spans="2:15" ht="15.75" customHeight="1">
      <c r="B25" s="29">
        <v>17</v>
      </c>
      <c r="C25" s="30"/>
      <c r="D25" s="31"/>
      <c r="E25" s="32"/>
      <c r="G25" s="48" t="s">
        <v>16</v>
      </c>
      <c r="H25" s="49"/>
      <c r="I25" s="49"/>
      <c r="J25" s="49"/>
      <c r="K25" s="49"/>
      <c r="L25" s="49"/>
      <c r="M25" s="50"/>
      <c r="O25" s="5">
        <f>L15</f>
        <v>0</v>
      </c>
    </row>
    <row r="26" spans="2:15" ht="15" customHeight="1">
      <c r="B26" s="169">
        <v>18</v>
      </c>
      <c r="C26" s="170"/>
      <c r="D26" s="171"/>
      <c r="E26" s="172"/>
      <c r="G26" s="51"/>
      <c r="H26" s="52"/>
      <c r="I26" s="52"/>
      <c r="J26" s="52"/>
      <c r="K26" s="52"/>
      <c r="L26" s="52"/>
      <c r="M26" s="53"/>
      <c r="O26" s="5">
        <f>L16</f>
        <v>0</v>
      </c>
    </row>
    <row r="27" spans="2:15" ht="15" customHeight="1">
      <c r="B27" s="169">
        <v>19</v>
      </c>
      <c r="C27" s="170"/>
      <c r="D27" s="171"/>
      <c r="E27" s="172"/>
      <c r="G27" s="51"/>
      <c r="H27" s="52"/>
      <c r="I27" s="52"/>
      <c r="J27" s="52"/>
      <c r="K27" s="52"/>
      <c r="L27" s="52"/>
      <c r="M27" s="53"/>
      <c r="O27" s="5">
        <f>L17</f>
        <v>0</v>
      </c>
    </row>
    <row r="28" spans="2:15" ht="14.5" customHeight="1" thickBot="1">
      <c r="B28" s="169">
        <v>20</v>
      </c>
      <c r="C28" s="170"/>
      <c r="D28" s="171"/>
      <c r="E28" s="172"/>
      <c r="G28" s="54"/>
      <c r="H28" s="55"/>
      <c r="I28" s="55"/>
      <c r="J28" s="55"/>
      <c r="K28" s="55"/>
      <c r="L28" s="55"/>
      <c r="M28" s="56"/>
      <c r="O28" s="4"/>
    </row>
    <row r="29" spans="2:15" ht="15" thickBot="1">
      <c r="B29" s="169">
        <v>21</v>
      </c>
      <c r="C29" s="170"/>
      <c r="D29" s="171"/>
      <c r="E29" s="172"/>
      <c r="G29" s="6"/>
      <c r="H29" s="6"/>
      <c r="I29" s="6"/>
      <c r="J29" s="6"/>
      <c r="K29" s="6"/>
      <c r="L29" s="6"/>
      <c r="M29" s="7"/>
      <c r="O29" s="4"/>
    </row>
    <row r="30" spans="2:15" ht="15" thickBot="1">
      <c r="B30" s="169">
        <v>22</v>
      </c>
      <c r="C30" s="170"/>
      <c r="D30" s="171"/>
      <c r="E30" s="172"/>
      <c r="G30" s="33" t="s">
        <v>17</v>
      </c>
      <c r="H30" s="34"/>
      <c r="I30" s="34"/>
      <c r="J30" s="34"/>
      <c r="K30" s="34"/>
      <c r="L30" s="34"/>
      <c r="M30" s="35"/>
    </row>
    <row r="31" spans="2:15">
      <c r="B31" s="29">
        <v>23</v>
      </c>
      <c r="C31" s="30"/>
      <c r="D31" s="31"/>
      <c r="E31" s="32"/>
      <c r="G31" s="36"/>
      <c r="H31" s="37"/>
      <c r="I31" s="37"/>
      <c r="J31" s="37"/>
      <c r="K31" s="37"/>
      <c r="L31" s="37"/>
      <c r="M31" s="38"/>
    </row>
    <row r="32" spans="2:15">
      <c r="B32" s="29">
        <v>24</v>
      </c>
      <c r="C32" s="30"/>
      <c r="D32" s="31"/>
      <c r="E32" s="32"/>
      <c r="G32" s="39"/>
      <c r="H32" s="40"/>
      <c r="I32" s="40"/>
      <c r="J32" s="40"/>
      <c r="K32" s="40"/>
      <c r="L32" s="40"/>
      <c r="M32" s="41"/>
    </row>
    <row r="33" spans="2:13">
      <c r="B33" s="169">
        <v>25</v>
      </c>
      <c r="C33" s="170"/>
      <c r="D33" s="171"/>
      <c r="E33" s="172"/>
      <c r="G33" s="39"/>
      <c r="H33" s="40"/>
      <c r="I33" s="40"/>
      <c r="J33" s="40"/>
      <c r="K33" s="40"/>
      <c r="L33" s="40"/>
      <c r="M33" s="41"/>
    </row>
    <row r="34" spans="2:13" ht="15" thickBot="1">
      <c r="B34" s="169">
        <v>26</v>
      </c>
      <c r="C34" s="170"/>
      <c r="D34" s="171"/>
      <c r="E34" s="172"/>
      <c r="G34" s="42"/>
      <c r="H34" s="43"/>
      <c r="I34" s="43"/>
      <c r="J34" s="43"/>
      <c r="K34" s="43"/>
      <c r="L34" s="43"/>
      <c r="M34" s="44"/>
    </row>
    <row r="35" spans="2:13" ht="15" thickBot="1">
      <c r="B35" s="169">
        <v>27</v>
      </c>
      <c r="C35" s="170"/>
      <c r="D35" s="171"/>
      <c r="E35" s="172"/>
      <c r="G35" s="33" t="s">
        <v>18</v>
      </c>
      <c r="H35" s="34"/>
      <c r="I35" s="34"/>
      <c r="J35" s="34"/>
      <c r="K35" s="34"/>
      <c r="L35" s="34"/>
      <c r="M35" s="35"/>
    </row>
    <row r="36" spans="2:13">
      <c r="B36" s="169">
        <v>28</v>
      </c>
      <c r="C36" s="170"/>
      <c r="D36" s="171"/>
      <c r="E36" s="172"/>
      <c r="G36" s="36"/>
      <c r="H36" s="37"/>
      <c r="I36" s="37"/>
      <c r="J36" s="37"/>
      <c r="K36" s="37"/>
      <c r="L36" s="37"/>
      <c r="M36" s="38"/>
    </row>
    <row r="37" spans="2:13">
      <c r="B37" s="169">
        <v>29</v>
      </c>
      <c r="C37" s="170"/>
      <c r="D37" s="171"/>
      <c r="E37" s="172"/>
      <c r="G37" s="39"/>
      <c r="H37" s="40"/>
      <c r="I37" s="40"/>
      <c r="J37" s="40"/>
      <c r="K37" s="40"/>
      <c r="L37" s="40"/>
      <c r="M37" s="41"/>
    </row>
    <row r="38" spans="2:13">
      <c r="B38" s="29">
        <v>30</v>
      </c>
      <c r="C38" s="30"/>
      <c r="D38" s="31"/>
      <c r="E38" s="32"/>
      <c r="G38" s="39"/>
      <c r="H38" s="40"/>
      <c r="I38" s="40"/>
      <c r="J38" s="40"/>
      <c r="K38" s="40"/>
      <c r="L38" s="40"/>
      <c r="M38" s="41"/>
    </row>
    <row r="39" spans="2:13" ht="15" thickBot="1">
      <c r="B39" s="173">
        <v>31</v>
      </c>
      <c r="C39" s="174"/>
      <c r="D39" s="175"/>
      <c r="E39" s="176"/>
      <c r="F39" s="9"/>
      <c r="G39" s="42"/>
      <c r="H39" s="43"/>
      <c r="I39" s="43"/>
      <c r="J39" s="43"/>
      <c r="K39" s="43"/>
      <c r="L39" s="43"/>
      <c r="M39" s="44"/>
    </row>
  </sheetData>
  <sheetProtection algorithmName="SHA-512" hashValue="6jkWUb77cM2dkvVBWcUdmyVS0o+a4tMpdWJMhQebNERhedOgUL+Snn8nER1kl7aBHPO11pXwrQBVXledI5Pt+w==" saltValue="94x89bQF3QmnpX5D+KCYTA==" spinCount="100000" sheet="1" formatCells="0" formatColumns="0" formatRows="0" insertColumns="0" insertRows="0" insertHyperlinks="0" deleteColumns="0" deleteRows="0" selectLockedCells="1" sort="0" autoFilter="0" pivotTables="0"/>
  <mergeCells count="28">
    <mergeCell ref="B1:M2"/>
    <mergeCell ref="B3:F4"/>
    <mergeCell ref="G3:H6"/>
    <mergeCell ref="I3:M6"/>
    <mergeCell ref="B5:C5"/>
    <mergeCell ref="D5:F5"/>
    <mergeCell ref="B6:C6"/>
    <mergeCell ref="D6:F6"/>
    <mergeCell ref="G21:M21"/>
    <mergeCell ref="B7:M7"/>
    <mergeCell ref="C8:E8"/>
    <mergeCell ref="G8:M8"/>
    <mergeCell ref="G9:M14"/>
    <mergeCell ref="G15:K15"/>
    <mergeCell ref="L15:M15"/>
    <mergeCell ref="G16:K16"/>
    <mergeCell ref="L16:M16"/>
    <mergeCell ref="G17:K17"/>
    <mergeCell ref="L17:M17"/>
    <mergeCell ref="G19:M20"/>
    <mergeCell ref="G35:M35"/>
    <mergeCell ref="G36:M39"/>
    <mergeCell ref="G22:M22"/>
    <mergeCell ref="G23:M23"/>
    <mergeCell ref="G24:M24"/>
    <mergeCell ref="G25:M28"/>
    <mergeCell ref="G30:M30"/>
    <mergeCell ref="G31:M34"/>
  </mergeCells>
  <pageMargins left="0.2" right="0.2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7D44-1B45-4A72-9EAD-2177EDB6A592}">
  <dimension ref="A1:P26"/>
  <sheetViews>
    <sheetView zoomScaleNormal="100" workbookViewId="0">
      <selection activeCell="A13" sqref="A13:N14"/>
    </sheetView>
  </sheetViews>
  <sheetFormatPr defaultRowHeight="14.5"/>
  <cols>
    <col min="9" max="9" width="11.81640625" customWidth="1"/>
    <col min="12" max="12" width="10.1796875" customWidth="1"/>
  </cols>
  <sheetData>
    <row r="1" spans="1:16" s="1" customFormat="1">
      <c r="A1" s="168" t="s">
        <v>19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</row>
    <row r="2" spans="1:16" s="1" customFormat="1">
      <c r="A2" s="10" t="s">
        <v>20</v>
      </c>
      <c r="B2" s="40"/>
      <c r="C2" s="40"/>
      <c r="D2" s="40"/>
      <c r="E2" s="40"/>
      <c r="F2" s="40"/>
      <c r="I2" s="10" t="s">
        <v>21</v>
      </c>
      <c r="J2" s="40"/>
      <c r="K2" s="40"/>
      <c r="L2" s="40"/>
      <c r="M2" s="40"/>
      <c r="N2" s="40"/>
    </row>
    <row r="3" spans="1:16" s="1" customFormat="1">
      <c r="A3" s="10" t="s">
        <v>22</v>
      </c>
      <c r="B3" s="40"/>
      <c r="C3" s="40"/>
      <c r="D3" s="40"/>
      <c r="E3" s="40"/>
      <c r="F3" s="40"/>
      <c r="I3" s="10" t="s">
        <v>23</v>
      </c>
      <c r="J3" s="40"/>
      <c r="K3" s="40"/>
      <c r="L3" s="40"/>
      <c r="M3" s="40"/>
      <c r="N3" s="40"/>
      <c r="P3"/>
    </row>
    <row r="4" spans="1:16" s="1" customFormat="1">
      <c r="A4" s="10" t="s">
        <v>24</v>
      </c>
      <c r="B4" s="40"/>
      <c r="C4" s="40"/>
      <c r="D4" s="40"/>
      <c r="E4" s="40"/>
      <c r="F4" s="40"/>
      <c r="P4"/>
    </row>
    <row r="5" spans="1:16" s="1" customFormat="1" ht="15" thickBot="1"/>
    <row r="6" spans="1:16" s="1" customFormat="1" ht="27" customHeight="1">
      <c r="A6" s="164" t="s">
        <v>25</v>
      </c>
      <c r="B6" s="154" t="s">
        <v>26</v>
      </c>
      <c r="C6" s="154"/>
      <c r="D6" s="154"/>
      <c r="E6" s="154" t="s">
        <v>27</v>
      </c>
      <c r="F6" s="154"/>
      <c r="G6" s="166" t="s">
        <v>28</v>
      </c>
      <c r="H6" s="166" t="s">
        <v>29</v>
      </c>
      <c r="I6" s="11" t="s">
        <v>30</v>
      </c>
      <c r="J6" s="154" t="s">
        <v>31</v>
      </c>
      <c r="K6" s="154"/>
      <c r="L6" s="154" t="s">
        <v>32</v>
      </c>
      <c r="M6" s="154"/>
      <c r="N6" s="155"/>
    </row>
    <row r="7" spans="1:16" s="1" customFormat="1" ht="44.15" customHeight="1" thickBot="1">
      <c r="A7" s="165"/>
      <c r="B7" s="156"/>
      <c r="C7" s="156"/>
      <c r="D7" s="156"/>
      <c r="E7" s="156"/>
      <c r="F7" s="156"/>
      <c r="G7" s="167"/>
      <c r="H7" s="167"/>
      <c r="I7" s="12" t="s">
        <v>33</v>
      </c>
      <c r="J7" s="156"/>
      <c r="K7" s="156"/>
      <c r="L7" s="156" t="s">
        <v>34</v>
      </c>
      <c r="M7" s="156"/>
      <c r="N7" s="157"/>
    </row>
    <row r="8" spans="1:16" s="1" customFormat="1" ht="44.15" customHeight="1">
      <c r="A8" s="13">
        <v>1</v>
      </c>
      <c r="B8" s="158" t="str">
        <f>'August 2024 -TS'!P6&amp;(" Freelancer services for the month")</f>
        <v>August - 2024 Freelancer services for the month</v>
      </c>
      <c r="C8" s="158"/>
      <c r="D8" s="158"/>
      <c r="E8" s="159">
        <f>IF('August 2024 -TS'!O25&gt;=30,30,'August 2024 -TS'!O25)</f>
        <v>0</v>
      </c>
      <c r="F8" s="159"/>
      <c r="G8" s="14">
        <f>IF('August 2024 -TS'!O25&gt;30,0,'August 2024 -TS'!O26)</f>
        <v>0</v>
      </c>
      <c r="H8" s="14">
        <f>'August 2024 -TS'!O27</f>
        <v>0</v>
      </c>
      <c r="I8" s="15">
        <f>J8/30</f>
        <v>0</v>
      </c>
      <c r="J8" s="160"/>
      <c r="K8" s="161"/>
      <c r="L8" s="162">
        <f>J8/30*((E8+IF(E8+G8&gt;=30,30-E8,G8)))</f>
        <v>0</v>
      </c>
      <c r="M8" s="162"/>
      <c r="N8" s="163"/>
    </row>
    <row r="9" spans="1:16" s="1" customFormat="1">
      <c r="A9" s="16">
        <v>2</v>
      </c>
      <c r="B9" s="144"/>
      <c r="C9" s="144"/>
      <c r="D9" s="144"/>
      <c r="E9" s="145"/>
      <c r="F9" s="145"/>
      <c r="G9" s="17"/>
      <c r="H9" s="17"/>
      <c r="I9" s="18"/>
      <c r="J9" s="146"/>
      <c r="K9" s="147"/>
      <c r="L9" s="145"/>
      <c r="M9" s="145"/>
      <c r="N9" s="148"/>
    </row>
    <row r="10" spans="1:16" s="1" customFormat="1" ht="20.149999999999999" customHeight="1" thickBot="1">
      <c r="A10" s="149" t="s">
        <v>35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1"/>
      <c r="L10" s="152">
        <f>L8</f>
        <v>0</v>
      </c>
      <c r="M10" s="152"/>
      <c r="N10" s="153"/>
    </row>
    <row r="11" spans="1:16" ht="15.75" customHeight="1">
      <c r="A11" s="126" t="s">
        <v>44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8"/>
    </row>
    <row r="12" spans="1:16" ht="15" thickBot="1">
      <c r="A12" s="129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1"/>
    </row>
    <row r="13" spans="1:16" ht="15.75" customHeight="1">
      <c r="A13" s="126" t="s">
        <v>36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8"/>
    </row>
    <row r="14" spans="1:16" ht="15" thickBot="1">
      <c r="A14" s="129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1"/>
    </row>
    <row r="15" spans="1:16" ht="15.75" customHeight="1">
      <c r="A15" s="132" t="s">
        <v>37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</row>
    <row r="16" spans="1:16" ht="15" thickBot="1">
      <c r="A16" s="135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7"/>
    </row>
    <row r="17" spans="1:16" ht="15" thickBot="1"/>
    <row r="18" spans="1:16">
      <c r="A18" s="138" t="s">
        <v>38</v>
      </c>
      <c r="B18" s="139"/>
      <c r="C18" s="139"/>
      <c r="D18" s="139"/>
      <c r="E18" s="139"/>
      <c r="F18" s="139"/>
      <c r="G18" s="140"/>
      <c r="H18" s="36"/>
      <c r="I18" s="37"/>
      <c r="J18" s="37"/>
      <c r="K18" s="37"/>
      <c r="L18" s="37"/>
      <c r="M18" s="37"/>
      <c r="N18" s="38"/>
    </row>
    <row r="19" spans="1:16" ht="15" thickBot="1">
      <c r="A19" s="141"/>
      <c r="B19" s="142"/>
      <c r="C19" s="142"/>
      <c r="D19" s="142"/>
      <c r="E19" s="142"/>
      <c r="F19" s="142"/>
      <c r="G19" s="143"/>
      <c r="H19" s="42"/>
      <c r="I19" s="43"/>
      <c r="J19" s="43"/>
      <c r="K19" s="43"/>
      <c r="L19" s="43"/>
      <c r="M19" s="43"/>
      <c r="N19" s="44"/>
    </row>
    <row r="20" spans="1:16">
      <c r="A20" s="138" t="s">
        <v>39</v>
      </c>
      <c r="B20" s="139"/>
      <c r="C20" s="139"/>
      <c r="D20" s="139"/>
      <c r="E20" s="139"/>
      <c r="F20" s="139"/>
      <c r="G20" s="140"/>
      <c r="H20" s="19"/>
      <c r="I20" s="20"/>
      <c r="J20" s="20"/>
      <c r="K20" s="20"/>
      <c r="L20" s="20"/>
      <c r="M20" s="20"/>
      <c r="N20" s="21"/>
    </row>
    <row r="21" spans="1:16" ht="15" thickBot="1">
      <c r="A21" s="141"/>
      <c r="B21" s="142"/>
      <c r="C21" s="142"/>
      <c r="D21" s="142"/>
      <c r="E21" s="142"/>
      <c r="F21" s="142"/>
      <c r="G21" s="143"/>
      <c r="H21" s="22"/>
      <c r="I21" s="23"/>
      <c r="J21" s="23"/>
      <c r="K21" s="23"/>
      <c r="L21" s="23"/>
      <c r="M21" s="23"/>
      <c r="N21" s="24"/>
    </row>
    <row r="22" spans="1:16" s="1" customFormat="1">
      <c r="A22" s="123" t="s">
        <v>40</v>
      </c>
      <c r="B22" s="124" t="s">
        <v>41</v>
      </c>
      <c r="C22" s="113"/>
      <c r="D22" s="113"/>
      <c r="E22" s="113"/>
      <c r="F22" s="113"/>
      <c r="I22" s="125" t="s">
        <v>42</v>
      </c>
      <c r="J22" s="125"/>
      <c r="K22" s="125"/>
      <c r="L22" s="125"/>
      <c r="M22" s="125"/>
      <c r="N22" s="125"/>
      <c r="P22"/>
    </row>
    <row r="23" spans="1:16" s="1" customFormat="1">
      <c r="A23" s="123"/>
      <c r="B23" s="113"/>
      <c r="C23" s="113"/>
      <c r="D23" s="113"/>
      <c r="E23" s="113"/>
      <c r="F23" s="113"/>
    </row>
    <row r="24" spans="1:16" s="1" customFormat="1">
      <c r="A24" s="123"/>
      <c r="B24" s="113"/>
      <c r="C24" s="113"/>
      <c r="D24" s="113"/>
      <c r="E24" s="113"/>
      <c r="F24" s="113"/>
    </row>
    <row r="25" spans="1:16" s="1" customFormat="1">
      <c r="A25" s="123"/>
      <c r="B25" s="113"/>
      <c r="C25" s="113"/>
      <c r="D25" s="113"/>
      <c r="E25" s="113"/>
      <c r="F25" s="113"/>
    </row>
    <row r="26" spans="1:16" s="1" customFormat="1">
      <c r="A26" s="123"/>
      <c r="B26" s="113"/>
      <c r="C26" s="113"/>
      <c r="D26" s="113"/>
      <c r="E26" s="113"/>
      <c r="F26" s="113"/>
    </row>
  </sheetData>
  <sheetProtection algorithmName="SHA-512" hashValue="yrN6EhXwzJvMz066c3qGo8H2YYQF+Ml5gua88hVuWdYd+jEAHEvFUl/UfD+q6mkBg/9obz9bvK8ycAFJu2gSpw==" saltValue="86oRDojEOyuG1sd+xNoDdg==" spinCount="100000" sheet="1" objects="1" scenarios="1"/>
  <mergeCells count="33">
    <mergeCell ref="B4:F4"/>
    <mergeCell ref="A1:N1"/>
    <mergeCell ref="B2:F2"/>
    <mergeCell ref="J2:N2"/>
    <mergeCell ref="B3:F3"/>
    <mergeCell ref="J3:N3"/>
    <mergeCell ref="A6:A7"/>
    <mergeCell ref="B6:D7"/>
    <mergeCell ref="E6:F7"/>
    <mergeCell ref="G6:G7"/>
    <mergeCell ref="H6:H7"/>
    <mergeCell ref="L6:N6"/>
    <mergeCell ref="L7:N7"/>
    <mergeCell ref="B8:D8"/>
    <mergeCell ref="E8:F8"/>
    <mergeCell ref="J8:K8"/>
    <mergeCell ref="L8:N8"/>
    <mergeCell ref="J6:K7"/>
    <mergeCell ref="B9:D9"/>
    <mergeCell ref="E9:F9"/>
    <mergeCell ref="J9:K9"/>
    <mergeCell ref="L9:N9"/>
    <mergeCell ref="A10:K10"/>
    <mergeCell ref="L10:N10"/>
    <mergeCell ref="A22:A26"/>
    <mergeCell ref="B22:F26"/>
    <mergeCell ref="I22:N22"/>
    <mergeCell ref="A11:N12"/>
    <mergeCell ref="A13:N14"/>
    <mergeCell ref="A15:N16"/>
    <mergeCell ref="A18:G19"/>
    <mergeCell ref="H18:N19"/>
    <mergeCell ref="A20:G21"/>
  </mergeCells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August 2024 -TS</vt:lpstr>
      <vt:lpstr>August 2024 - INV</vt:lpstr>
      <vt:lpstr>'August 2024 - INV'!Print_Area</vt:lpstr>
      <vt:lpstr>'August 2024 -TS'!Print_Area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Mishaal Ismail</dc:creator>
  <cp:lastModifiedBy>John Wehbe</cp:lastModifiedBy>
  <dcterms:created xsi:type="dcterms:W3CDTF">2024-04-14T11:33:24Z</dcterms:created>
  <dcterms:modified xsi:type="dcterms:W3CDTF">2024-08-11T06:51:19Z</dcterms:modified>
</cp:coreProperties>
</file>