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.alsayed\OneDrive\ordering system SOW\"/>
    </mc:Choice>
  </mc:AlternateContent>
  <bookViews>
    <workbookView xWindow="0" yWindow="0" windowWidth="19200" windowHeight="7670" activeTab="2"/>
  </bookViews>
  <sheets>
    <sheet name="Ordering Screen - Contractor" sheetId="5" r:id="rId1"/>
    <sheet name="Preliminary Order - Contractor " sheetId="4" r:id="rId2"/>
    <sheet name="Confirmed Order - Cater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6" l="1"/>
  <c r="P5" i="6" s="1"/>
  <c r="Q6" i="6"/>
  <c r="P6" i="6" s="1"/>
  <c r="Q7" i="6"/>
  <c r="P7" i="6" s="1"/>
  <c r="Q4" i="6"/>
  <c r="P4" i="6" s="1"/>
  <c r="P8" i="6" s="1"/>
  <c r="K7" i="5"/>
  <c r="K6" i="5"/>
  <c r="K5" i="5"/>
  <c r="K4" i="5"/>
  <c r="K8" i="5" s="1"/>
  <c r="K7" i="4"/>
  <c r="K6" i="4"/>
  <c r="K5" i="4"/>
  <c r="K4" i="4"/>
  <c r="K8" i="4" s="1"/>
  <c r="Q8" i="6" l="1"/>
</calcChain>
</file>

<file path=xl/comments1.xml><?xml version="1.0" encoding="utf-8"?>
<comments xmlns="http://schemas.openxmlformats.org/spreadsheetml/2006/main">
  <authors>
    <author>Windows User</author>
  </authors>
  <commentList>
    <comment ref="B3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to be added by contractor</t>
        </r>
      </text>
    </comment>
    <comment ref="C3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shall be a drop down list to choose from if the program shall be activated for 1 or more events </t>
        </r>
      </text>
    </comment>
    <comment ref="D3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drop down list shwoing CAT operational dates for respective event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shall be a drop down list to choose from: 
3PC - LD
3 PC - Cold 
Rate Card - Water Case (500ml * 12 bottles) and so on</t>
        </r>
      </text>
    </comment>
    <comment ref="F3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shall be a drop down list to choose form : Lunch Session (12:00 - 15:00) / Dinner Session (17:00 - 20:00)</t>
        </r>
      </text>
    </comment>
    <comment ref="G3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drop down list showing all event venues where Catering service is offered</t>
        </r>
      </text>
    </comment>
    <comment ref="H3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fixed option - no choices
</t>
        </r>
      </text>
    </comment>
    <comment ref="I3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to be added by the contractor</t>
        </r>
      </text>
    </comment>
    <comment ref="J3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this column shall be tied to the selected menu entitlement element code</t>
        </r>
      </text>
    </comment>
    <comment ref="K3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calculated by system 
 and total to be reflected the payment link shouldn't allow less payments than the total.</t>
        </r>
      </text>
    </comment>
    <comment ref="O3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typed comments by contractor
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3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to be added by contractor</t>
        </r>
      </text>
    </comment>
    <comment ref="C3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shall be a drop down list to choose from if the program shall be activated for 1 or more events </t>
        </r>
      </text>
    </comment>
    <comment ref="D3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drop down list shwoing CAT operational dates for respective event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shall be a drop down list to choose from: 
3PC - LD
3 PC - Cold 
Rate Card - Water Case (500ml * 12 bottles) and so on</t>
        </r>
      </text>
    </comment>
    <comment ref="F3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shall be a drop down list to choose form : Lunch Session (12:00 - 15:00) / Dinner Session (17:00 - 20:00)</t>
        </r>
      </text>
    </comment>
    <comment ref="G3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drop down list showing all event venues where Catering service is offered</t>
        </r>
      </text>
    </comment>
    <comment ref="H3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fixed option - no choices
</t>
        </r>
      </text>
    </comment>
    <comment ref="I3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to be added by the contractor</t>
        </r>
      </text>
    </comment>
    <comment ref="J3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this column shall be tied to the selected menu entitlement element code</t>
        </r>
      </text>
    </comment>
    <comment ref="K3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calculated by system 
 and total to be reflected the payment link shouldn't allow less payments than the total.</t>
        </r>
      </text>
    </comment>
    <comment ref="O3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typed comments by contractor / this section might be confirmed if will be maintained or removed
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B3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to be added by contractor</t>
        </r>
      </text>
    </comment>
    <comment ref="C3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shall be a drop down list to choose from if the program shall be activated for 1 or more events </t>
        </r>
      </text>
    </comment>
    <comment ref="D3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drop down list shwoing CAT operational dates for respective event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shall be a drop down list to choose from: 
3PC - LD
3 PC - Cold 
Rate Card - Water Case (500ml * 12 bottles) and so on</t>
        </r>
      </text>
    </comment>
    <comment ref="F3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shall be a drop down list to choose form : Lunch Session (12:00 - 15:00) / Dinner Session (17:00 - 20:00)</t>
        </r>
      </text>
    </comment>
    <comment ref="G3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drop down list showing all event venues where Catering service is offered</t>
        </r>
      </text>
    </comment>
    <comment ref="H3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fixed option - no choices
</t>
        </r>
      </text>
    </comment>
    <comment ref="I3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to be added by the contractor</t>
        </r>
      </text>
    </comment>
    <comment ref="J3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this column shall be tied to the selected menu entitlement element code</t>
        </r>
      </text>
    </comment>
    <comment ref="N3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typed comments by contractor
</t>
        </r>
      </text>
    </comment>
  </commentList>
</comments>
</file>

<file path=xl/sharedStrings.xml><?xml version="1.0" encoding="utf-8"?>
<sst xmlns="http://schemas.openxmlformats.org/spreadsheetml/2006/main" count="146" uniqueCount="36">
  <si>
    <t xml:space="preserve">Service Date </t>
  </si>
  <si>
    <t xml:space="preserve">Service Time </t>
  </si>
  <si>
    <t>Service Location</t>
  </si>
  <si>
    <t>Quantity</t>
  </si>
  <si>
    <t>Price per LOS</t>
  </si>
  <si>
    <t>Grand Total</t>
  </si>
  <si>
    <r>
      <rPr>
        <b/>
        <sz val="11"/>
        <color indexed="8"/>
        <rFont val="Calibri"/>
        <family val="2"/>
      </rPr>
      <t xml:space="preserve">Catering Venue Manager </t>
    </r>
    <r>
      <rPr>
        <sz val="11"/>
        <color theme="1"/>
        <rFont val="Calibri"/>
        <family val="2"/>
        <scheme val="minor"/>
      </rPr>
      <t>: Mustapha Berrebbah  / Contact no.:5574 3753</t>
    </r>
  </si>
  <si>
    <r>
      <rPr>
        <b/>
        <sz val="11"/>
        <color indexed="8"/>
        <rFont val="Calibri"/>
        <family val="2"/>
      </rPr>
      <t>CAT Meal Order Focal Point</t>
    </r>
    <r>
      <rPr>
        <sz val="11"/>
        <color theme="1"/>
        <rFont val="Calibri"/>
        <family val="2"/>
        <scheme val="minor"/>
      </rPr>
      <t xml:space="preserve"> : Hebatallah El-Sayed / Contact no. : 5519 9847</t>
    </r>
  </si>
  <si>
    <r>
      <t xml:space="preserve">Caterer Focal Point : Pawel Mrozek </t>
    </r>
    <r>
      <rPr>
        <sz val="11"/>
        <color rgb="FF000000"/>
        <rFont val="Calibri"/>
        <family val="2"/>
      </rPr>
      <t xml:space="preserve"> / Contact no. :  </t>
    </r>
    <r>
      <rPr>
        <b/>
        <sz val="11"/>
        <color rgb="FF000000"/>
        <rFont val="Calibri"/>
        <family val="2"/>
      </rPr>
      <t>59978152</t>
    </r>
  </si>
  <si>
    <t xml:space="preserve">Mosanada </t>
  </si>
  <si>
    <t>Q-Vision</t>
  </si>
  <si>
    <t>12.12.2025</t>
  </si>
  <si>
    <t>12:00 - 15:00</t>
  </si>
  <si>
    <t>17:00 - 20:00</t>
  </si>
  <si>
    <t>Contractors' Break Area</t>
  </si>
  <si>
    <t>3PC-LD</t>
  </si>
  <si>
    <t>3PC-Cold</t>
  </si>
  <si>
    <t>Total Payable Amount to caterer</t>
  </si>
  <si>
    <t>Total Payable amount to SC</t>
  </si>
  <si>
    <t xml:space="preserve">Total Payable Amount
by Contractor </t>
  </si>
  <si>
    <t>Menu Entitlement Element  Code</t>
  </si>
  <si>
    <t>Payment Link:</t>
  </si>
  <si>
    <t xml:space="preserve">Bank Transfer: </t>
  </si>
  <si>
    <t xml:space="preserve">Ordering Contractor </t>
  </si>
  <si>
    <t xml:space="preserve">Event </t>
  </si>
  <si>
    <t xml:space="preserve">FAC 2025 </t>
  </si>
  <si>
    <t>Venue</t>
  </si>
  <si>
    <t>ABS</t>
  </si>
  <si>
    <t>ECS</t>
  </si>
  <si>
    <t xml:space="preserve">Allergens </t>
  </si>
  <si>
    <t>Chicken
Quantity Breakdown</t>
  </si>
  <si>
    <t xml:space="preserve">Beef/ Lamb
Quantity Breakdown </t>
  </si>
  <si>
    <t xml:space="preserve">Vegetarian
Quantity Breakdown </t>
  </si>
  <si>
    <t xml:space="preserve">Contractors' Meal Program </t>
  </si>
  <si>
    <t>Caterer</t>
  </si>
  <si>
    <t>Torch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</si>
</sst>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QAR]\ 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" fontId="5" fillId="0" borderId="1" xfId="0" applyNumberFormat="1" applyFont="1" applyBorder="1" applyAlignment="1">
      <alignment horizontal="left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right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 wrapText="1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7" xfId="0" applyNumberFormat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164" fontId="1" fillId="4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O8"/>
  <sheetViews>
    <sheetView topLeftCell="F2" workbookViewId="0">
      <selection activeCell="R6" sqref="R6"/>
    </sheetView>
  </sheetViews>
  <sheetFormatPr defaultRowHeight="14.5" x14ac:dyDescent="0.35"/>
  <cols>
    <col min="2" max="2" width="10.6328125" bestFit="1" customWidth="1"/>
    <col min="3" max="3" width="8.453125" bestFit="1" customWidth="1"/>
    <col min="4" max="4" width="12" bestFit="1" customWidth="1"/>
    <col min="5" max="5" width="15.6328125" bestFit="1" customWidth="1"/>
    <col min="6" max="6" width="12.26953125" bestFit="1" customWidth="1"/>
    <col min="7" max="7" width="6.6328125" bestFit="1" customWidth="1"/>
    <col min="8" max="8" width="20.54296875" bestFit="1" customWidth="1"/>
    <col min="9" max="9" width="8.7265625" bestFit="1" customWidth="1"/>
    <col min="10" max="10" width="12.7265625" bestFit="1" customWidth="1"/>
    <col min="11" max="11" width="21.26953125" customWidth="1"/>
    <col min="12" max="12" width="14.7265625" customWidth="1"/>
    <col min="13" max="13" width="12.90625" customWidth="1"/>
    <col min="14" max="14" width="13.1796875" customWidth="1"/>
    <col min="15" max="15" width="9.36328125" bestFit="1" customWidth="1"/>
  </cols>
  <sheetData>
    <row r="2" spans="2:15" ht="35" customHeight="1" x14ac:dyDescent="0.35">
      <c r="B2" s="14" t="s">
        <v>33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2:15" ht="46.5" x14ac:dyDescent="0.35">
      <c r="B3" s="1" t="s">
        <v>23</v>
      </c>
      <c r="C3" s="1" t="s">
        <v>24</v>
      </c>
      <c r="D3" s="1" t="s">
        <v>0</v>
      </c>
      <c r="E3" s="1" t="s">
        <v>20</v>
      </c>
      <c r="F3" s="1" t="s">
        <v>1</v>
      </c>
      <c r="G3" s="1" t="s">
        <v>26</v>
      </c>
      <c r="H3" s="1" t="s">
        <v>2</v>
      </c>
      <c r="I3" s="1" t="s">
        <v>3</v>
      </c>
      <c r="J3" s="1" t="s">
        <v>4</v>
      </c>
      <c r="K3" s="1" t="s">
        <v>19</v>
      </c>
      <c r="L3" s="1" t="s">
        <v>30</v>
      </c>
      <c r="M3" s="1" t="s">
        <v>31</v>
      </c>
      <c r="N3" s="1" t="s">
        <v>32</v>
      </c>
      <c r="O3" s="1" t="s">
        <v>29</v>
      </c>
    </row>
    <row r="4" spans="2:15" ht="31" x14ac:dyDescent="0.35">
      <c r="B4" s="5" t="s">
        <v>9</v>
      </c>
      <c r="C4" s="5" t="s">
        <v>25</v>
      </c>
      <c r="D4" s="15" t="s">
        <v>11</v>
      </c>
      <c r="E4" s="3" t="s">
        <v>15</v>
      </c>
      <c r="F4" s="4" t="s">
        <v>12</v>
      </c>
      <c r="G4" s="4" t="s">
        <v>27</v>
      </c>
      <c r="H4" s="3" t="s">
        <v>14</v>
      </c>
      <c r="I4" s="5">
        <v>100</v>
      </c>
      <c r="J4" s="6">
        <v>100</v>
      </c>
      <c r="K4" s="6">
        <f>I4*J4</f>
        <v>10000</v>
      </c>
      <c r="L4" s="13">
        <v>40</v>
      </c>
      <c r="M4" s="13">
        <v>30</v>
      </c>
      <c r="N4" s="13">
        <v>30</v>
      </c>
      <c r="O4" s="13"/>
    </row>
    <row r="5" spans="2:15" ht="31" x14ac:dyDescent="0.35">
      <c r="B5" s="5" t="s">
        <v>9</v>
      </c>
      <c r="C5" s="5" t="s">
        <v>25</v>
      </c>
      <c r="D5" s="15" t="s">
        <v>11</v>
      </c>
      <c r="E5" s="3" t="s">
        <v>15</v>
      </c>
      <c r="F5" s="8" t="s">
        <v>13</v>
      </c>
      <c r="G5" s="8" t="s">
        <v>27</v>
      </c>
      <c r="H5" s="3" t="s">
        <v>14</v>
      </c>
      <c r="I5" s="5">
        <v>50</v>
      </c>
      <c r="J5" s="6">
        <v>100</v>
      </c>
      <c r="K5" s="6">
        <f t="shared" ref="K5:K7" si="0">I5*J5</f>
        <v>5000</v>
      </c>
      <c r="L5" s="13">
        <v>20</v>
      </c>
      <c r="M5" s="13">
        <v>20</v>
      </c>
      <c r="N5" s="13">
        <v>10</v>
      </c>
      <c r="O5" s="13"/>
    </row>
    <row r="6" spans="2:15" ht="36.5" customHeight="1" x14ac:dyDescent="0.35">
      <c r="B6" s="5" t="s">
        <v>10</v>
      </c>
      <c r="C6" s="5" t="s">
        <v>25</v>
      </c>
      <c r="D6" s="15" t="s">
        <v>11</v>
      </c>
      <c r="E6" s="3" t="s">
        <v>15</v>
      </c>
      <c r="F6" s="8" t="s">
        <v>13</v>
      </c>
      <c r="G6" s="8" t="s">
        <v>28</v>
      </c>
      <c r="H6" s="3" t="s">
        <v>14</v>
      </c>
      <c r="I6" s="5">
        <v>50</v>
      </c>
      <c r="J6" s="6">
        <v>100</v>
      </c>
      <c r="K6" s="6">
        <f t="shared" si="0"/>
        <v>5000</v>
      </c>
      <c r="L6" s="13">
        <v>20</v>
      </c>
      <c r="M6" s="13">
        <v>20</v>
      </c>
      <c r="N6" s="13">
        <v>10</v>
      </c>
      <c r="O6" s="13"/>
    </row>
    <row r="7" spans="2:15" ht="36.5" customHeight="1" x14ac:dyDescent="0.35">
      <c r="B7" s="5" t="s">
        <v>10</v>
      </c>
      <c r="C7" s="5" t="s">
        <v>25</v>
      </c>
      <c r="D7" s="15" t="s">
        <v>11</v>
      </c>
      <c r="E7" s="3" t="s">
        <v>16</v>
      </c>
      <c r="F7" s="8" t="s">
        <v>13</v>
      </c>
      <c r="G7" s="8" t="s">
        <v>28</v>
      </c>
      <c r="H7" s="3" t="s">
        <v>14</v>
      </c>
      <c r="I7" s="5">
        <v>25</v>
      </c>
      <c r="J7" s="6">
        <v>60</v>
      </c>
      <c r="K7" s="6">
        <f t="shared" si="0"/>
        <v>1500</v>
      </c>
      <c r="L7" s="13">
        <v>10</v>
      </c>
      <c r="M7" s="13">
        <v>10</v>
      </c>
      <c r="N7" s="13">
        <v>5</v>
      </c>
      <c r="O7" s="13"/>
    </row>
    <row r="8" spans="2:15" x14ac:dyDescent="0.35">
      <c r="B8" s="10" t="s">
        <v>5</v>
      </c>
      <c r="C8" s="10"/>
      <c r="D8" s="10"/>
      <c r="E8" s="10"/>
      <c r="F8" s="10"/>
      <c r="G8" s="10"/>
      <c r="H8" s="10"/>
      <c r="I8" s="10"/>
      <c r="J8" s="10"/>
      <c r="K8" s="17">
        <f>SUM(K4:K7)</f>
        <v>21500</v>
      </c>
      <c r="L8" s="16"/>
      <c r="M8" s="16"/>
      <c r="N8" s="16"/>
      <c r="O8" s="16"/>
    </row>
  </sheetData>
  <mergeCells count="3">
    <mergeCell ref="B2:O2"/>
    <mergeCell ref="B8:J8"/>
    <mergeCell ref="L8:O8"/>
  </mergeCells>
  <pageMargins left="0.7" right="0.7" top="0.75" bottom="0.75" header="0.3" footer="0.3"/>
  <pageSetup paperSize="9" orientation="portrait" r:id="rId1"/>
  <headerFooter>
    <oddHeader>&amp;L&amp;"Calibri"&amp;12&amp;K800080SC Classification:PUBLIC&amp;1#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O13"/>
  <sheetViews>
    <sheetView topLeftCell="G1" workbookViewId="0">
      <selection activeCell="B9" sqref="B9:O9"/>
    </sheetView>
  </sheetViews>
  <sheetFormatPr defaultRowHeight="14.5" x14ac:dyDescent="0.35"/>
  <cols>
    <col min="2" max="2" width="10.6328125" bestFit="1" customWidth="1"/>
    <col min="3" max="3" width="8.453125" bestFit="1" customWidth="1"/>
    <col min="4" max="4" width="12" bestFit="1" customWidth="1"/>
    <col min="5" max="5" width="15.6328125" bestFit="1" customWidth="1"/>
    <col min="6" max="6" width="12.26953125" bestFit="1" customWidth="1"/>
    <col min="7" max="7" width="10.81640625" customWidth="1"/>
    <col min="8" max="8" width="20.54296875" bestFit="1" customWidth="1"/>
    <col min="9" max="9" width="8.7265625" bestFit="1" customWidth="1"/>
    <col min="10" max="10" width="12.7265625" bestFit="1" customWidth="1"/>
    <col min="11" max="11" width="21.26953125" customWidth="1"/>
    <col min="12" max="12" width="14.7265625" customWidth="1"/>
    <col min="13" max="13" width="12.90625" customWidth="1"/>
    <col min="14" max="14" width="13.1796875" customWidth="1"/>
    <col min="15" max="15" width="9.36328125" bestFit="1" customWidth="1"/>
  </cols>
  <sheetData>
    <row r="2" spans="2:15" s="18" customFormat="1" ht="40.5" customHeight="1" x14ac:dyDescent="0.35">
      <c r="B2" s="14" t="s">
        <v>33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2:15" ht="46.5" x14ac:dyDescent="0.35">
      <c r="B3" s="1" t="s">
        <v>23</v>
      </c>
      <c r="C3" s="1" t="s">
        <v>24</v>
      </c>
      <c r="D3" s="1" t="s">
        <v>0</v>
      </c>
      <c r="E3" s="1" t="s">
        <v>20</v>
      </c>
      <c r="F3" s="1" t="s">
        <v>1</v>
      </c>
      <c r="G3" s="1" t="s">
        <v>26</v>
      </c>
      <c r="H3" s="1" t="s">
        <v>2</v>
      </c>
      <c r="I3" s="1" t="s">
        <v>3</v>
      </c>
      <c r="J3" s="1" t="s">
        <v>4</v>
      </c>
      <c r="K3" s="1" t="s">
        <v>19</v>
      </c>
      <c r="L3" s="1" t="s">
        <v>30</v>
      </c>
      <c r="M3" s="1" t="s">
        <v>31</v>
      </c>
      <c r="N3" s="1" t="s">
        <v>32</v>
      </c>
      <c r="O3" s="1" t="s">
        <v>29</v>
      </c>
    </row>
    <row r="4" spans="2:15" ht="31" x14ac:dyDescent="0.35">
      <c r="B4" s="5" t="s">
        <v>9</v>
      </c>
      <c r="C4" s="5" t="s">
        <v>25</v>
      </c>
      <c r="D4" s="15" t="s">
        <v>11</v>
      </c>
      <c r="E4" s="3" t="s">
        <v>15</v>
      </c>
      <c r="F4" s="4" t="s">
        <v>12</v>
      </c>
      <c r="G4" s="4" t="s">
        <v>27</v>
      </c>
      <c r="H4" s="3" t="s">
        <v>14</v>
      </c>
      <c r="I4" s="5">
        <v>100</v>
      </c>
      <c r="J4" s="6">
        <v>100</v>
      </c>
      <c r="K4" s="6">
        <f>I4*J4</f>
        <v>10000</v>
      </c>
      <c r="L4" s="13">
        <v>40</v>
      </c>
      <c r="M4" s="13">
        <v>30</v>
      </c>
      <c r="N4" s="13">
        <v>30</v>
      </c>
      <c r="O4" s="13"/>
    </row>
    <row r="5" spans="2:15" ht="31" x14ac:dyDescent="0.35">
      <c r="B5" s="5" t="s">
        <v>9</v>
      </c>
      <c r="C5" s="5" t="s">
        <v>25</v>
      </c>
      <c r="D5" s="15" t="s">
        <v>11</v>
      </c>
      <c r="E5" s="3" t="s">
        <v>15</v>
      </c>
      <c r="F5" s="8" t="s">
        <v>13</v>
      </c>
      <c r="G5" s="8" t="s">
        <v>27</v>
      </c>
      <c r="H5" s="3" t="s">
        <v>14</v>
      </c>
      <c r="I5" s="5">
        <v>50</v>
      </c>
      <c r="J5" s="6">
        <v>100</v>
      </c>
      <c r="K5" s="6">
        <f t="shared" ref="K5:K7" si="0">I5*J5</f>
        <v>5000</v>
      </c>
      <c r="L5" s="13">
        <v>20</v>
      </c>
      <c r="M5" s="13">
        <v>20</v>
      </c>
      <c r="N5" s="13">
        <v>10</v>
      </c>
      <c r="O5" s="13"/>
    </row>
    <row r="6" spans="2:15" ht="36.5" customHeight="1" x14ac:dyDescent="0.35">
      <c r="B6" s="5" t="s">
        <v>10</v>
      </c>
      <c r="C6" s="5" t="s">
        <v>25</v>
      </c>
      <c r="D6" s="15" t="s">
        <v>11</v>
      </c>
      <c r="E6" s="3" t="s">
        <v>15</v>
      </c>
      <c r="F6" s="8" t="s">
        <v>13</v>
      </c>
      <c r="G6" s="8" t="s">
        <v>28</v>
      </c>
      <c r="H6" s="3" t="s">
        <v>14</v>
      </c>
      <c r="I6" s="5">
        <v>50</v>
      </c>
      <c r="J6" s="6">
        <v>100</v>
      </c>
      <c r="K6" s="6">
        <f t="shared" si="0"/>
        <v>5000</v>
      </c>
      <c r="L6" s="13">
        <v>20</v>
      </c>
      <c r="M6" s="13">
        <v>20</v>
      </c>
      <c r="N6" s="13">
        <v>10</v>
      </c>
      <c r="O6" s="13"/>
    </row>
    <row r="7" spans="2:15" ht="36.5" customHeight="1" x14ac:dyDescent="0.35">
      <c r="B7" s="5" t="s">
        <v>10</v>
      </c>
      <c r="C7" s="5" t="s">
        <v>25</v>
      </c>
      <c r="D7" s="15" t="s">
        <v>11</v>
      </c>
      <c r="E7" s="3" t="s">
        <v>16</v>
      </c>
      <c r="F7" s="8" t="s">
        <v>13</v>
      </c>
      <c r="G7" s="8" t="s">
        <v>28</v>
      </c>
      <c r="H7" s="3" t="s">
        <v>14</v>
      </c>
      <c r="I7" s="5">
        <v>25</v>
      </c>
      <c r="J7" s="6">
        <v>60</v>
      </c>
      <c r="K7" s="6">
        <f t="shared" si="0"/>
        <v>1500</v>
      </c>
      <c r="L7" s="13">
        <v>10</v>
      </c>
      <c r="M7" s="13">
        <v>10</v>
      </c>
      <c r="N7" s="13">
        <v>5</v>
      </c>
      <c r="O7" s="13"/>
    </row>
    <row r="8" spans="2:15" x14ac:dyDescent="0.35">
      <c r="B8" s="10" t="s">
        <v>5</v>
      </c>
      <c r="C8" s="10"/>
      <c r="D8" s="10"/>
      <c r="E8" s="10"/>
      <c r="F8" s="10"/>
      <c r="G8" s="10"/>
      <c r="H8" s="10"/>
      <c r="I8" s="10"/>
      <c r="J8" s="10"/>
      <c r="K8" s="17">
        <f>SUM(K4:K7)</f>
        <v>21500</v>
      </c>
      <c r="L8" s="16"/>
      <c r="M8" s="16"/>
      <c r="N8" s="16"/>
      <c r="O8" s="16"/>
    </row>
    <row r="9" spans="2:15" ht="14.5" customHeight="1" x14ac:dyDescent="0.35">
      <c r="B9" s="12" t="s">
        <v>6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pans="2:15" ht="14.5" customHeight="1" x14ac:dyDescent="0.35">
      <c r="B10" s="12" t="s">
        <v>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2:15" ht="14.5" customHeight="1" x14ac:dyDescent="0.35">
      <c r="B11" s="12" t="s">
        <v>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2:15" ht="14.5" customHeight="1" x14ac:dyDescent="0.35">
      <c r="B12" s="12" t="s">
        <v>21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2:15" x14ac:dyDescent="0.35">
      <c r="B13" s="12" t="s">
        <v>22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</sheetData>
  <mergeCells count="8">
    <mergeCell ref="B11:O11"/>
    <mergeCell ref="B12:O12"/>
    <mergeCell ref="B13:O13"/>
    <mergeCell ref="B9:O9"/>
    <mergeCell ref="B10:O10"/>
    <mergeCell ref="B2:O2"/>
    <mergeCell ref="L8:O8"/>
    <mergeCell ref="B8:J8"/>
  </mergeCells>
  <pageMargins left="0.7" right="0.7" top="0.75" bottom="0.75" header="0.3" footer="0.3"/>
  <pageSetup paperSize="9" orientation="portrait" r:id="rId1"/>
  <headerFooter>
    <oddHeader>&amp;L&amp;"Calibri"&amp;12&amp;K800080SC Classification:PUBLIC&amp;1#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Q11"/>
  <sheetViews>
    <sheetView tabSelected="1" topLeftCell="E1" workbookViewId="0">
      <selection activeCell="J14" sqref="J14"/>
    </sheetView>
  </sheetViews>
  <sheetFormatPr defaultRowHeight="14.5" x14ac:dyDescent="0.35"/>
  <cols>
    <col min="2" max="2" width="10.6328125" bestFit="1" customWidth="1"/>
    <col min="3" max="3" width="8.453125" bestFit="1" customWidth="1"/>
    <col min="4" max="4" width="12" bestFit="1" customWidth="1"/>
    <col min="5" max="5" width="15.6328125" bestFit="1" customWidth="1"/>
    <col min="6" max="6" width="12.26953125" bestFit="1" customWidth="1"/>
    <col min="7" max="7" width="6.6328125" bestFit="1" customWidth="1"/>
    <col min="8" max="8" width="20.54296875" bestFit="1" customWidth="1"/>
    <col min="9" max="9" width="8.7265625" bestFit="1" customWidth="1"/>
    <col min="10" max="10" width="12.7265625" bestFit="1" customWidth="1"/>
    <col min="11" max="11" width="14.7265625" customWidth="1"/>
    <col min="12" max="12" width="12.90625" customWidth="1"/>
    <col min="13" max="13" width="13.1796875" customWidth="1"/>
    <col min="14" max="14" width="9.36328125" bestFit="1" customWidth="1"/>
    <col min="15" max="15" width="11.1796875" bestFit="1" customWidth="1"/>
    <col min="16" max="16" width="12" bestFit="1" customWidth="1"/>
    <col min="17" max="17" width="13.08984375" bestFit="1" customWidth="1"/>
  </cols>
  <sheetData>
    <row r="2" spans="2:17" s="18" customFormat="1" ht="40.5" customHeight="1" x14ac:dyDescent="0.35">
      <c r="B2" s="14" t="s">
        <v>33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2:17" ht="62" x14ac:dyDescent="0.35">
      <c r="B3" s="1" t="s">
        <v>23</v>
      </c>
      <c r="C3" s="1" t="s">
        <v>24</v>
      </c>
      <c r="D3" s="1" t="s">
        <v>0</v>
      </c>
      <c r="E3" s="1" t="s">
        <v>20</v>
      </c>
      <c r="F3" s="1" t="s">
        <v>1</v>
      </c>
      <c r="G3" s="1" t="s">
        <v>26</v>
      </c>
      <c r="H3" s="1" t="s">
        <v>2</v>
      </c>
      <c r="I3" s="1" t="s">
        <v>3</v>
      </c>
      <c r="J3" s="1" t="s">
        <v>4</v>
      </c>
      <c r="K3" s="1" t="s">
        <v>30</v>
      </c>
      <c r="L3" s="1" t="s">
        <v>31</v>
      </c>
      <c r="M3" s="1" t="s">
        <v>32</v>
      </c>
      <c r="N3" s="1" t="s">
        <v>29</v>
      </c>
      <c r="O3" s="1" t="s">
        <v>34</v>
      </c>
      <c r="P3" s="9" t="s">
        <v>18</v>
      </c>
      <c r="Q3" s="2" t="s">
        <v>17</v>
      </c>
    </row>
    <row r="4" spans="2:17" ht="31" x14ac:dyDescent="0.35">
      <c r="B4" s="5" t="s">
        <v>9</v>
      </c>
      <c r="C4" s="5" t="s">
        <v>25</v>
      </c>
      <c r="D4" s="15" t="s">
        <v>11</v>
      </c>
      <c r="E4" s="3" t="s">
        <v>15</v>
      </c>
      <c r="F4" s="4" t="s">
        <v>12</v>
      </c>
      <c r="G4" s="4" t="s">
        <v>27</v>
      </c>
      <c r="H4" s="3" t="s">
        <v>14</v>
      </c>
      <c r="I4" s="5">
        <v>100</v>
      </c>
      <c r="J4" s="6">
        <v>100</v>
      </c>
      <c r="K4" s="13">
        <v>40</v>
      </c>
      <c r="L4" s="13">
        <v>30</v>
      </c>
      <c r="M4" s="13">
        <v>30</v>
      </c>
      <c r="N4" s="13"/>
      <c r="O4" s="13" t="s">
        <v>35</v>
      </c>
      <c r="P4" s="19">
        <f>(I4*J4)-Q4</f>
        <v>2000</v>
      </c>
      <c r="Q4" s="7">
        <f>(I4*J4)-0.2*(I4*J4)</f>
        <v>8000</v>
      </c>
    </row>
    <row r="5" spans="2:17" ht="31" x14ac:dyDescent="0.35">
      <c r="B5" s="5" t="s">
        <v>9</v>
      </c>
      <c r="C5" s="5" t="s">
        <v>25</v>
      </c>
      <c r="D5" s="15" t="s">
        <v>11</v>
      </c>
      <c r="E5" s="3" t="s">
        <v>15</v>
      </c>
      <c r="F5" s="8" t="s">
        <v>13</v>
      </c>
      <c r="G5" s="8" t="s">
        <v>27</v>
      </c>
      <c r="H5" s="3" t="s">
        <v>14</v>
      </c>
      <c r="I5" s="5">
        <v>50</v>
      </c>
      <c r="J5" s="6">
        <v>100</v>
      </c>
      <c r="K5" s="13">
        <v>20</v>
      </c>
      <c r="L5" s="13">
        <v>20</v>
      </c>
      <c r="M5" s="13">
        <v>10</v>
      </c>
      <c r="N5" s="13"/>
      <c r="O5" s="13" t="s">
        <v>35</v>
      </c>
      <c r="P5" s="19">
        <f>(I5*J5)-Q5</f>
        <v>1000</v>
      </c>
      <c r="Q5" s="7">
        <f>(I5*J5)-0.2*(I5*J5)</f>
        <v>4000</v>
      </c>
    </row>
    <row r="6" spans="2:17" ht="36.5" customHeight="1" x14ac:dyDescent="0.35">
      <c r="B6" s="5" t="s">
        <v>10</v>
      </c>
      <c r="C6" s="5" t="s">
        <v>25</v>
      </c>
      <c r="D6" s="15" t="s">
        <v>11</v>
      </c>
      <c r="E6" s="3" t="s">
        <v>15</v>
      </c>
      <c r="F6" s="8" t="s">
        <v>13</v>
      </c>
      <c r="G6" s="8" t="s">
        <v>28</v>
      </c>
      <c r="H6" s="3" t="s">
        <v>14</v>
      </c>
      <c r="I6" s="5">
        <v>50</v>
      </c>
      <c r="J6" s="6">
        <v>100</v>
      </c>
      <c r="K6" s="13">
        <v>20</v>
      </c>
      <c r="L6" s="13">
        <v>20</v>
      </c>
      <c r="M6" s="13">
        <v>10</v>
      </c>
      <c r="N6" s="13"/>
      <c r="O6" s="13" t="s">
        <v>35</v>
      </c>
      <c r="P6" s="19">
        <f>(I6*J6)-Q6</f>
        <v>1000</v>
      </c>
      <c r="Q6" s="7">
        <f>(I6*J6)-0.2*(I6*J6)</f>
        <v>4000</v>
      </c>
    </row>
    <row r="7" spans="2:17" ht="36.5" customHeight="1" x14ac:dyDescent="0.35">
      <c r="B7" s="5" t="s">
        <v>10</v>
      </c>
      <c r="C7" s="5" t="s">
        <v>25</v>
      </c>
      <c r="D7" s="15" t="s">
        <v>11</v>
      </c>
      <c r="E7" s="3" t="s">
        <v>16</v>
      </c>
      <c r="F7" s="8" t="s">
        <v>13</v>
      </c>
      <c r="G7" s="8" t="s">
        <v>28</v>
      </c>
      <c r="H7" s="3" t="s">
        <v>14</v>
      </c>
      <c r="I7" s="5">
        <v>25</v>
      </c>
      <c r="J7" s="6">
        <v>60</v>
      </c>
      <c r="K7" s="13">
        <v>10</v>
      </c>
      <c r="L7" s="13">
        <v>10</v>
      </c>
      <c r="M7" s="13">
        <v>5</v>
      </c>
      <c r="N7" s="13"/>
      <c r="O7" s="13" t="s">
        <v>35</v>
      </c>
      <c r="P7" s="19">
        <f>(I7*J7)-Q7</f>
        <v>300</v>
      </c>
      <c r="Q7" s="7">
        <f>(I7*J7)-0.2*(I7*J7)</f>
        <v>1200</v>
      </c>
    </row>
    <row r="8" spans="2:17" ht="14.5" customHeight="1" x14ac:dyDescent="0.35">
      <c r="B8" s="20" t="s">
        <v>5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2"/>
      <c r="P8" s="23">
        <f>SUM(P4:P7)</f>
        <v>4300</v>
      </c>
      <c r="Q8" s="23">
        <f>SUM(Q4:Q7)</f>
        <v>17200</v>
      </c>
    </row>
    <row r="9" spans="2:17" ht="14.5" customHeight="1" x14ac:dyDescent="0.35">
      <c r="B9" s="11" t="s">
        <v>6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</row>
    <row r="10" spans="2:17" ht="14.5" customHeight="1" x14ac:dyDescent="0.35">
      <c r="B10" s="11" t="s">
        <v>7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2:17" ht="14.5" customHeight="1" x14ac:dyDescent="0.35">
      <c r="B11" s="11" t="s">
        <v>8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</sheetData>
  <mergeCells count="5">
    <mergeCell ref="B2:Q2"/>
    <mergeCell ref="B8:O8"/>
    <mergeCell ref="B9:Q9"/>
    <mergeCell ref="B10:Q10"/>
    <mergeCell ref="B11:Q11"/>
  </mergeCells>
  <pageMargins left="0.7" right="0.7" top="0.75" bottom="0.75" header="0.3" footer="0.3"/>
  <pageSetup paperSize="9" orientation="portrait" r:id="rId1"/>
  <headerFooter>
    <oddHeader>&amp;L&amp;"Calibri"&amp;12&amp;K800080SC Classification:PUBLIC&amp;1#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Ordering Screen - Contractor</vt:lpstr>
      <vt:lpstr>Preliminary Order - Contractor </vt:lpstr>
      <vt:lpstr>Confirmed Order - Cater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2025-05-29T06:49:39Z</dcterms:created>
  <dcterms:modified xsi:type="dcterms:W3CDTF">2025-05-29T11:30:44Z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8c04dc0-3755-4291-9447-c813dd2135c8_Enabled">
    <vt:lpwstr>true</vt:lpwstr>
  </property>
  <property fmtid="{D5CDD505-2E9C-101B-9397-08002B2CF9AE}" pid="3" name="MSIP_Label_78c04dc0-3755-4291-9447-c813dd2135c8_SetDate">
    <vt:lpwstr>2025-05-29T11:30:44Z</vt:lpwstr>
  </property>
  <property fmtid="{D5CDD505-2E9C-101B-9397-08002B2CF9AE}" pid="4" name="MSIP_Label_78c04dc0-3755-4291-9447-c813dd2135c8_Method">
    <vt:lpwstr>Privileged</vt:lpwstr>
  </property>
  <property fmtid="{D5CDD505-2E9C-101B-9397-08002B2CF9AE}" pid="5" name="MSIP_Label_78c04dc0-3755-4291-9447-c813dd2135c8_Name">
    <vt:lpwstr>Public</vt:lpwstr>
  </property>
  <property fmtid="{D5CDD505-2E9C-101B-9397-08002B2CF9AE}" pid="6" name="MSIP_Label_78c04dc0-3755-4291-9447-c813dd2135c8_SiteId">
    <vt:lpwstr>993ca615-6bd5-4d1c-8a7b-a1a99efc64b7</vt:lpwstr>
  </property>
  <property fmtid="{D5CDD505-2E9C-101B-9397-08002B2CF9AE}" pid="7" name="MSIP_Label_78c04dc0-3755-4291-9447-c813dd2135c8_ActionId">
    <vt:lpwstr>9b2f262e-0cbe-4e87-87ea-83f0e247405d</vt:lpwstr>
  </property>
  <property fmtid="{D5CDD505-2E9C-101B-9397-08002B2CF9AE}" pid="8" name="MSIP_Label_78c04dc0-3755-4291-9447-c813dd2135c8_ContentBits">
    <vt:lpwstr>1</vt:lpwstr>
  </property>
</Properties>
</file>