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uja\Desktop\"/>
    </mc:Choice>
  </mc:AlternateContent>
  <xr:revisionPtr revIDLastSave="0" documentId="13_ncr:40001_{5800A733-5A2A-4138-B030-F13B41EB9360}" xr6:coauthVersionLast="43" xr6:coauthVersionMax="43" xr10:uidLastSave="{00000000-0000-0000-0000-000000000000}"/>
  <bookViews>
    <workbookView xWindow="-120" yWindow="-120" windowWidth="29040" windowHeight="15840"/>
  </bookViews>
  <sheets>
    <sheet name="Car_Dataset" sheetId="1" r:id="rId1"/>
    <sheet name="Movie_Dataset" sheetId="2" r:id="rId2"/>
    <sheet name="Healthcare_Dataset" sheetId="3" r:id="rId3"/>
    <sheet name="Education_Data" sheetId="4" r:id="rId4"/>
    <sheet name="Data_Privacy" sheetId="5" r:id="rId5"/>
    <sheet name="Challenge_Lab" sheetId="6" r:id="rId6"/>
  </sheets>
  <definedNames>
    <definedName name="_xlnm._FilterDatabase" localSheetId="0" hidden="1">Car_Dataset!$A$1:$L$33</definedName>
    <definedName name="_xlnm._FilterDatabase" localSheetId="1" hidden="1">Movie_Dataset!$A$1:$D$105</definedName>
    <definedName name="_xlchart.v1.0" hidden="1">Car_Dataset!$O$2:$O$34</definedName>
    <definedName name="_xlchart.v1.1" hidden="1">Car_Dataset!$P$1</definedName>
    <definedName name="_xlchart.v1.10" hidden="1">(Challenge_Lab!$C$48,Challenge_Lab!$E$48)</definedName>
    <definedName name="_xlchart.v1.11" hidden="1">(Challenge_Lab!$C$1:$C$47,Challenge_Lab!$E$1:$E$47)</definedName>
    <definedName name="_xlchart.v1.12" hidden="1">(Challenge_Lab!$C$48,Challenge_Lab!$E$48)</definedName>
    <definedName name="_xlchart.v1.2" hidden="1">Car_Dataset!$P$2:$P$34</definedName>
    <definedName name="_xlchart.v1.3" hidden="1">Movie_Dataset!$B$1</definedName>
    <definedName name="_xlchart.v1.4" hidden="1">Movie_Dataset!$B$2:$B$106</definedName>
    <definedName name="_xlchart.v1.5" hidden="1">Movie_Dataset!$B$1</definedName>
    <definedName name="_xlchart.v1.6" hidden="1">Movie_Dataset!$B$2:$B$106</definedName>
    <definedName name="_xlchart.v1.7" hidden="1">Movie_Dataset!$B$1</definedName>
    <definedName name="_xlchart.v1.8" hidden="1">Movie_Dataset!$B$2:$B$106</definedName>
    <definedName name="_xlchart.v1.9" hidden="1">(Challenge_Lab!$C$1:$C$47,Challenge_Lab!$E$1:$E$47)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1" i="6" l="1"/>
  <c r="K24" i="6"/>
  <c r="K4" i="6"/>
  <c r="K7" i="6"/>
  <c r="K3" i="6"/>
  <c r="M7" i="4"/>
  <c r="L7" i="4"/>
  <c r="M6" i="4"/>
  <c r="L6" i="4"/>
  <c r="M5" i="4"/>
  <c r="L5" i="4"/>
  <c r="M4" i="4"/>
  <c r="L4" i="4"/>
  <c r="L3" i="4"/>
  <c r="M3" i="4"/>
  <c r="M2" i="4"/>
  <c r="L2" i="4"/>
  <c r="M2" i="3"/>
  <c r="L2" i="3"/>
  <c r="K2" i="3"/>
  <c r="J2" i="3"/>
  <c r="M3" i="3"/>
  <c r="L3" i="3"/>
  <c r="K3" i="3"/>
  <c r="J3" i="3"/>
  <c r="M4" i="3"/>
  <c r="L4" i="3"/>
  <c r="K4" i="3"/>
  <c r="J4" i="3"/>
  <c r="M5" i="3"/>
  <c r="L5" i="3"/>
  <c r="K5" i="3"/>
  <c r="J5" i="3"/>
  <c r="I5" i="3"/>
  <c r="I4" i="3"/>
  <c r="I3" i="3"/>
  <c r="I2" i="3"/>
  <c r="H3" i="3"/>
  <c r="H2" i="3"/>
  <c r="H5" i="3"/>
  <c r="H4" i="3"/>
  <c r="N6" i="2"/>
  <c r="N5" i="2"/>
  <c r="N4" i="2"/>
  <c r="N3" i="2"/>
  <c r="N2" i="2"/>
  <c r="J2" i="2"/>
  <c r="I2" i="2"/>
  <c r="H2" i="2"/>
  <c r="G2" i="2"/>
  <c r="F2" i="2"/>
  <c r="Q2" i="1"/>
  <c r="N2" i="1"/>
</calcChain>
</file>

<file path=xl/comments1.xml><?xml version="1.0" encoding="utf-8"?>
<comments xmlns="http://schemas.openxmlformats.org/spreadsheetml/2006/main">
  <authors>
    <author>Rutuja</author>
  </authors>
  <commentList>
    <comment ref="Z3" authorId="0" shapeId="0">
      <text>
        <r>
          <rPr>
            <b/>
            <sz val="9"/>
            <color indexed="81"/>
            <rFont val="Tahoma"/>
            <family val="2"/>
          </rPr>
          <t>Rutuja:</t>
        </r>
        <r>
          <rPr>
            <sz val="9"/>
            <color indexed="81"/>
            <rFont val="Tahoma"/>
            <family val="2"/>
          </rPr>
          <t xml:space="preserve">
There is a positive corelation between the horsepower and the number of cylinders. As we increase the number of cylinders, the horsepower seems to increase.</t>
        </r>
      </text>
    </comment>
  </commentList>
</comments>
</file>

<file path=xl/comments2.xml><?xml version="1.0" encoding="utf-8"?>
<comments xmlns="http://schemas.openxmlformats.org/spreadsheetml/2006/main">
  <authors>
    <author>Rutuja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Rutuja:</t>
        </r>
        <r>
          <rPr>
            <sz val="9"/>
            <color indexed="81"/>
            <rFont val="Tahoma"/>
            <family val="2"/>
          </rPr>
          <t xml:space="preserve">
Nominal Categorical Data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Rutuja:</t>
        </r>
        <r>
          <rPr>
            <sz val="9"/>
            <color indexed="81"/>
            <rFont val="Tahoma"/>
            <family val="2"/>
          </rPr>
          <t xml:space="preserve">
Ratio Numerical Data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Rutuja:</t>
        </r>
        <r>
          <rPr>
            <sz val="9"/>
            <color indexed="81"/>
            <rFont val="Tahoma"/>
            <family val="2"/>
          </rPr>
          <t xml:space="preserve">
Ordinal Categorical Data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Rutuja:</t>
        </r>
        <r>
          <rPr>
            <sz val="9"/>
            <color indexed="81"/>
            <rFont val="Tahoma"/>
            <family val="2"/>
          </rPr>
          <t xml:space="preserve">
Interval Numerical Data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Rutuja:</t>
        </r>
        <r>
          <rPr>
            <sz val="9"/>
            <color indexed="81"/>
            <rFont val="Tahoma"/>
            <family val="2"/>
          </rPr>
          <t xml:space="preserve">
Values are negatively skewed</t>
        </r>
      </text>
    </comment>
    <comment ref="K7" authorId="0" shapeId="0">
      <text>
        <r>
          <rPr>
            <b/>
            <sz val="9"/>
            <color indexed="81"/>
            <rFont val="Tahoma"/>
            <charset val="1"/>
          </rPr>
          <t>Rutuja:</t>
        </r>
        <r>
          <rPr>
            <sz val="9"/>
            <color indexed="81"/>
            <rFont val="Tahoma"/>
            <charset val="1"/>
          </rPr>
          <t xml:space="preserve">
Most of the movies lie in the runtime of 80-120 minutes with a few outliers outside this range</t>
        </r>
      </text>
    </comment>
    <comment ref="K23" authorId="0" shapeId="0">
      <text>
        <r>
          <rPr>
            <b/>
            <sz val="9"/>
            <color indexed="81"/>
            <rFont val="Tahoma"/>
            <charset val="1"/>
          </rPr>
          <t>Rutuja:</t>
        </r>
        <r>
          <rPr>
            <sz val="9"/>
            <color indexed="81"/>
            <rFont val="Tahoma"/>
            <charset val="1"/>
          </rPr>
          <t xml:space="preserve">
Number of movies falling into each binned category</t>
        </r>
      </text>
    </comment>
    <comment ref="K39" authorId="0" shapeId="0">
      <text>
        <r>
          <rPr>
            <b/>
            <sz val="9"/>
            <color indexed="81"/>
            <rFont val="Tahoma"/>
            <charset val="1"/>
          </rPr>
          <t>Rutuja:</t>
        </r>
        <r>
          <rPr>
            <sz val="9"/>
            <color indexed="81"/>
            <rFont val="Tahoma"/>
            <charset val="1"/>
          </rPr>
          <t xml:space="preserve">
The order of the ratings are PG13, PG, R, G</t>
        </r>
      </text>
    </comment>
  </commentList>
</comments>
</file>

<file path=xl/comments3.xml><?xml version="1.0" encoding="utf-8"?>
<comments xmlns="http://schemas.openxmlformats.org/spreadsheetml/2006/main">
  <authors>
    <author>Rutuja</author>
  </authors>
  <commentList>
    <comment ref="P11" authorId="0" shapeId="0">
      <text>
        <r>
          <rPr>
            <b/>
            <sz val="9"/>
            <color indexed="81"/>
            <rFont val="Tahoma"/>
            <family val="2"/>
          </rPr>
          <t>Rutuja:</t>
        </r>
        <r>
          <rPr>
            <sz val="9"/>
            <color indexed="81"/>
            <rFont val="Tahoma"/>
            <family val="2"/>
          </rPr>
          <t xml:space="preserve">
Haruto is the most efficient in terms of time spent</t>
        </r>
      </text>
    </comment>
  </commentList>
</comments>
</file>

<file path=xl/comments4.xml><?xml version="1.0" encoding="utf-8"?>
<comments xmlns="http://schemas.openxmlformats.org/spreadsheetml/2006/main">
  <authors>
    <author>Rutuja</author>
  </authors>
  <commentList>
    <comment ref="P12" authorId="0" shapeId="0">
      <text>
        <r>
          <rPr>
            <b/>
            <sz val="9"/>
            <color indexed="81"/>
            <rFont val="Tahoma"/>
            <family val="2"/>
          </rPr>
          <t>Rutuja:</t>
        </r>
        <r>
          <rPr>
            <sz val="9"/>
            <color indexed="81"/>
            <rFont val="Tahoma"/>
            <family val="2"/>
          </rPr>
          <t xml:space="preserve">
Helps to analyze how both the averages relate to each other. The Regression Intermediate class depicts to have the best ranking</t>
        </r>
      </text>
    </comment>
  </commentList>
</comments>
</file>

<file path=xl/comments5.xml><?xml version="1.0" encoding="utf-8"?>
<comments xmlns="http://schemas.openxmlformats.org/spreadsheetml/2006/main">
  <authors>
    <author>Rutuja</author>
  </authors>
  <commentList>
    <comment ref="L1" authorId="0" shapeId="0">
      <text>
        <r>
          <rPr>
            <b/>
            <sz val="9"/>
            <color indexed="81"/>
            <rFont val="Tahoma"/>
            <family val="2"/>
          </rPr>
          <t xml:space="preserve">Rutuja:
</t>
        </r>
        <r>
          <rPr>
            <sz val="9"/>
            <color indexed="81"/>
            <rFont val="Tahoma"/>
            <family val="2"/>
          </rPr>
          <t>Data Shuffling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Rutuja:</t>
        </r>
        <r>
          <rPr>
            <sz val="9"/>
            <color indexed="81"/>
            <rFont val="Tahoma"/>
            <family val="2"/>
          </rPr>
          <t xml:space="preserve">
Data Shuffling</t>
        </r>
      </text>
    </comment>
  </commentList>
</comments>
</file>

<file path=xl/comments6.xml><?xml version="1.0" encoding="utf-8"?>
<comments xmlns="http://schemas.openxmlformats.org/spreadsheetml/2006/main">
  <authors>
    <author>Rutuja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Rutuja:</t>
        </r>
        <r>
          <rPr>
            <sz val="9"/>
            <color indexed="81"/>
            <rFont val="Tahoma"/>
            <family val="2"/>
          </rPr>
          <t xml:space="preserve">
There exists a weak negative correlation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Rutuja:</t>
        </r>
        <r>
          <rPr>
            <sz val="9"/>
            <color indexed="81"/>
            <rFont val="Tahoma"/>
            <family val="2"/>
          </rPr>
          <t xml:space="preserve">
There exists a weak positive correlation</t>
        </r>
      </text>
    </comment>
    <comment ref="K40" authorId="0" shapeId="0">
      <text>
        <r>
          <rPr>
            <b/>
            <sz val="9"/>
            <color indexed="81"/>
            <rFont val="Tahoma"/>
            <family val="2"/>
          </rPr>
          <t>Rutuja:</t>
        </r>
        <r>
          <rPr>
            <sz val="9"/>
            <color indexed="81"/>
            <rFont val="Tahoma"/>
            <family val="2"/>
          </rPr>
          <t xml:space="preserve">
There exists a weak negative correlation</t>
        </r>
      </text>
    </comment>
  </commentList>
</comments>
</file>

<file path=xl/sharedStrings.xml><?xml version="1.0" encoding="utf-8"?>
<sst xmlns="http://schemas.openxmlformats.org/spreadsheetml/2006/main" count="1345" uniqueCount="277">
  <si>
    <t>model</t>
  </si>
  <si>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</si>
  <si>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</si>
  <si>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</si>
  <si>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</si>
  <si>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</si>
  <si>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</si>
  <si>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</si>
  <si>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</si>
  <si>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</si>
  <si>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</si>
  <si>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</si>
  <si>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Knight X</t>
  </si>
  <si>
    <t>Knight X Wagon</t>
  </si>
  <si>
    <t>Hercules 100</t>
  </si>
  <si>
    <t>Wasp 4WD</t>
  </si>
  <si>
    <t>Wasp Supersport</t>
  </si>
  <si>
    <t>El Pasion</t>
  </si>
  <si>
    <t>Road Devil</t>
  </si>
  <si>
    <t>Anansi 100</t>
  </si>
  <si>
    <t>Anansi 200</t>
  </si>
  <si>
    <t>Anansi 200x</t>
  </si>
  <si>
    <t>Anansi 300</t>
  </si>
  <si>
    <t>Anansi 350 Deluxe</t>
  </si>
  <si>
    <t>Anansi 400</t>
  </si>
  <si>
    <t>Anansi 400x</t>
  </si>
  <si>
    <t>Clydesdale Turbo</t>
  </si>
  <si>
    <t>Seaward</t>
  </si>
  <si>
    <t>Commonwealth 360</t>
  </si>
  <si>
    <t>Lance Roughrider</t>
  </si>
  <si>
    <t>Birchwood AWD</t>
  </si>
  <si>
    <t>Empire Baroness</t>
  </si>
  <si>
    <t>Empire Duchess</t>
  </si>
  <si>
    <t>Reisender Bluebird</t>
  </si>
  <si>
    <t>Tiara</t>
  </si>
  <si>
    <t>Osprey Z-7</t>
  </si>
  <si>
    <t>Hollinger Towncar</t>
  </si>
  <si>
    <t>Apocalypse 100</t>
  </si>
  <si>
    <t>Prince of Thieves</t>
  </si>
  <si>
    <t>Excalibur Phantom</t>
  </si>
  <si>
    <t>Destiny Model 23</t>
  </si>
  <si>
    <t>Stegosaurus</t>
  </si>
  <si>
    <t>Stegosaurus Diesel</t>
  </si>
  <si>
    <t>Sword of Damocles</t>
  </si>
  <si>
    <t>avg_cyl</t>
  </si>
  <si>
    <t>Chart Analysis</t>
  </si>
  <si>
    <t>correlation</t>
  </si>
  <si>
    <t>movieid</t>
  </si>
  <si>
    <t>runtime</t>
  </si>
  <si>
    <t>rating</t>
  </si>
  <si>
    <t>liking</t>
  </si>
  <si>
    <t>PG13</t>
  </si>
  <si>
    <t>PG</t>
  </si>
  <si>
    <t>G</t>
  </si>
  <si>
    <t>R</t>
  </si>
  <si>
    <t>mean_runtime</t>
  </si>
  <si>
    <t>median_runtime</t>
  </si>
  <si>
    <t>mode_runtime</t>
  </si>
  <si>
    <t>standard_deviation_runtime</t>
  </si>
  <si>
    <t>skew_runtime</t>
  </si>
  <si>
    <t>Total</t>
  </si>
  <si>
    <t>count</t>
  </si>
  <si>
    <t>day</t>
  </si>
  <si>
    <t>time</t>
  </si>
  <si>
    <t>provider</t>
  </si>
  <si>
    <t>duration (min)</t>
  </si>
  <si>
    <t>M</t>
  </si>
  <si>
    <t>Jessica</t>
  </si>
  <si>
    <t>T</t>
  </si>
  <si>
    <t>W</t>
  </si>
  <si>
    <t>F</t>
  </si>
  <si>
    <t>Fatima</t>
  </si>
  <si>
    <t>Haruto</t>
  </si>
  <si>
    <t>Benjamin</t>
  </si>
  <si>
    <t>total avg</t>
  </si>
  <si>
    <t>M avg</t>
  </si>
  <si>
    <t>T avg</t>
  </si>
  <si>
    <t>W avg</t>
  </si>
  <si>
    <t>R avg</t>
  </si>
  <si>
    <t>F avg</t>
  </si>
  <si>
    <t>overall.course</t>
  </si>
  <si>
    <t>overall.instructor</t>
  </si>
  <si>
    <t>rigor</t>
  </si>
  <si>
    <t>inspired</t>
  </si>
  <si>
    <t>clarity</t>
  </si>
  <si>
    <t>class</t>
  </si>
  <si>
    <t>level</t>
  </si>
  <si>
    <t>Regression</t>
  </si>
  <si>
    <t>Intro</t>
  </si>
  <si>
    <t>Machine Learning</t>
  </si>
  <si>
    <t>Intermediate</t>
  </si>
  <si>
    <t>Advanced</t>
  </si>
  <si>
    <t>course avg</t>
  </si>
  <si>
    <t>instructor avg</t>
  </si>
  <si>
    <t>student id</t>
  </si>
  <si>
    <t>lastname</t>
  </si>
  <si>
    <t>age</t>
  </si>
  <si>
    <t>class title</t>
  </si>
  <si>
    <t>paid?</t>
  </si>
  <si>
    <t>zip code</t>
  </si>
  <si>
    <t>Drover</t>
  </si>
  <si>
    <t>Fiction Basics</t>
  </si>
  <si>
    <t>yes</t>
  </si>
  <si>
    <t>Johnson</t>
  </si>
  <si>
    <t>Underwater Basket Weaving</t>
  </si>
  <si>
    <t>no</t>
  </si>
  <si>
    <t>Abe</t>
  </si>
  <si>
    <t>Spanish 1</t>
  </si>
  <si>
    <t>Siddiqi</t>
  </si>
  <si>
    <t>Ayers</t>
  </si>
  <si>
    <t>Memoir Writing</t>
  </si>
  <si>
    <t>Thornton</t>
  </si>
  <si>
    <t>Jackson</t>
  </si>
  <si>
    <t>Kickboxing</t>
  </si>
  <si>
    <t>Bancroft</t>
  </si>
  <si>
    <t>Jewelry Making</t>
  </si>
  <si>
    <t>Aldo</t>
  </si>
  <si>
    <t>O'Malley</t>
  </si>
  <si>
    <t>Adebayo</t>
  </si>
  <si>
    <t>Farahmand</t>
  </si>
  <si>
    <t>Tsang</t>
  </si>
  <si>
    <t>Alberts</t>
  </si>
  <si>
    <t>Clinton</t>
  </si>
  <si>
    <t>Ng</t>
  </si>
  <si>
    <t>Thornberry</t>
  </si>
  <si>
    <t>PII Columns</t>
  </si>
  <si>
    <t>city</t>
  </si>
  <si>
    <t>sales</t>
  </si>
  <si>
    <t>volume</t>
  </si>
  <si>
    <t>median</t>
  </si>
  <si>
    <t>listings</t>
  </si>
  <si>
    <t>inventory</t>
  </si>
  <si>
    <t>Aaron's Crossing</t>
  </si>
  <si>
    <t>$17,095,457.93</t>
  </si>
  <si>
    <t>$98,027.81</t>
  </si>
  <si>
    <t>Amethyst</t>
  </si>
  <si>
    <t>$32,503,576.50</t>
  </si>
  <si>
    <t>$115,121.93</t>
  </si>
  <si>
    <t>Appleton</t>
  </si>
  <si>
    <t>$62,241,213.27</t>
  </si>
  <si>
    <t>$128,314.44</t>
  </si>
  <si>
    <t>Azark</t>
  </si>
  <si>
    <t>$484,086,148.33</t>
  </si>
  <si>
    <t>$181,997.86</t>
  </si>
  <si>
    <t>Bayview</t>
  </si>
  <si>
    <t>$89,868,496.98</t>
  </si>
  <si>
    <t>$147,132.09</t>
  </si>
  <si>
    <t>Bessie's Creek</t>
  </si>
  <si>
    <t>$23,924,934.20</t>
  </si>
  <si>
    <t>$115,171.12</t>
  </si>
  <si>
    <t>Brass</t>
  </si>
  <si>
    <t>$12,657,643.46</t>
  </si>
  <si>
    <t>$116,677.46</t>
  </si>
  <si>
    <t>Brawlsville</t>
  </si>
  <si>
    <t>$8,033,910.03</t>
  </si>
  <si>
    <t>$95,446.49</t>
  </si>
  <si>
    <t>Bumpkinstown</t>
  </si>
  <si>
    <t>$30,845,654.83</t>
  </si>
  <si>
    <t>$139,472.19</t>
  </si>
  <si>
    <t>Cobalt</t>
  </si>
  <si>
    <t>$267,665,962.69</t>
  </si>
  <si>
    <t>$201,612.83</t>
  </si>
  <si>
    <t>Corral</t>
  </si>
  <si>
    <t>$51,913,887.76</t>
  </si>
  <si>
    <t>$127,084.78</t>
  </si>
  <si>
    <t>Despacito</t>
  </si>
  <si>
    <t>$927,735,801.21</t>
  </si>
  <si>
    <t>$160,783.42</t>
  </si>
  <si>
    <t>Dragonstown</t>
  </si>
  <si>
    <t>$126,392,581.75</t>
  </si>
  <si>
    <t>$165,013.37</t>
  </si>
  <si>
    <t>Elephant Ear</t>
  </si>
  <si>
    <t>$66,086,163.13</t>
  </si>
  <si>
    <t>$118,443.32</t>
  </si>
  <si>
    <t>Faerie</t>
  </si>
  <si>
    <t>$182,667,932.43</t>
  </si>
  <si>
    <t>$183,688.77</t>
  </si>
  <si>
    <t>Fort Doug</t>
  </si>
  <si>
    <t>$109,735,492.53</t>
  </si>
  <si>
    <t>$112,495.19</t>
  </si>
  <si>
    <t>Gas District</t>
  </si>
  <si>
    <t>$16,600,326.90</t>
  </si>
  <si>
    <t>$159,003.05</t>
  </si>
  <si>
    <t>Greedo</t>
  </si>
  <si>
    <t>$23,274,330.88</t>
  </si>
  <si>
    <t>$107,308.56</t>
  </si>
  <si>
    <t>Harpsville</t>
  </si>
  <si>
    <t>$7,666,404.61</t>
  </si>
  <si>
    <t>$87,744.44</t>
  </si>
  <si>
    <t>Heck</t>
  </si>
  <si>
    <t>$1,142,224,879.22</t>
  </si>
  <si>
    <t>$149,779.68</t>
  </si>
  <si>
    <t>Hogan's Crossing</t>
  </si>
  <si>
    <t>$21,947,027.42</t>
  </si>
  <si>
    <t>$138,371.12</t>
  </si>
  <si>
    <t>Krypton</t>
  </si>
  <si>
    <t>$8,769,463.73</t>
  </si>
  <si>
    <t>$165,997.59</t>
  </si>
  <si>
    <t>Kustard</t>
  </si>
  <si>
    <t>$26,294,806.48</t>
  </si>
  <si>
    <t>$107,771.51</t>
  </si>
  <si>
    <t>Larry's Kingdom</t>
  </si>
  <si>
    <t>$11,998,078.21</t>
  </si>
  <si>
    <t>$129,051.01</t>
  </si>
  <si>
    <t>Long Coast</t>
  </si>
  <si>
    <t>$24,397,867.58</t>
  </si>
  <si>
    <t>$115,222.29</t>
  </si>
  <si>
    <t>Lozenge</t>
  </si>
  <si>
    <t>$35,200,401.18</t>
  </si>
  <si>
    <t>$106,510.75</t>
  </si>
  <si>
    <t>Luftballoon</t>
  </si>
  <si>
    <t>$6,433,787.30</t>
  </si>
  <si>
    <t>$103,624.60</t>
  </si>
  <si>
    <t>MacGyver</t>
  </si>
  <si>
    <t>$19,906,638.19</t>
  </si>
  <si>
    <t>$101,174.59</t>
  </si>
  <si>
    <t>Midlat</t>
  </si>
  <si>
    <t>$32,315,264.91</t>
  </si>
  <si>
    <t>$189,847.32</t>
  </si>
  <si>
    <t>Mongoose</t>
  </si>
  <si>
    <t>$129,249,510.70</t>
  </si>
  <si>
    <t>$170,987.17</t>
  </si>
  <si>
    <t>Nap City</t>
  </si>
  <si>
    <t>$4,135,531.66</t>
  </si>
  <si>
    <t>$115,931.25</t>
  </si>
  <si>
    <t>New Cedarville</t>
  </si>
  <si>
    <t>$152,368,964.02</t>
  </si>
  <si>
    <t>$164,949.20</t>
  </si>
  <si>
    <t>Old Cedarville</t>
  </si>
  <si>
    <t>$15,081,640.33</t>
  </si>
  <si>
    <t>$136,566.09</t>
  </si>
  <si>
    <t>Pants</t>
  </si>
  <si>
    <t>$3,507,688.13</t>
  </si>
  <si>
    <t>$84,220.86</t>
  </si>
  <si>
    <t>Port Lemon</t>
  </si>
  <si>
    <t>$7,510,984.09</t>
  </si>
  <si>
    <t>$96,738.38</t>
  </si>
  <si>
    <t>Saint John</t>
  </si>
  <si>
    <t>$14,122,934.04</t>
  </si>
  <si>
    <t>$107,058.92</t>
  </si>
  <si>
    <t>Saint Larry</t>
  </si>
  <si>
    <t>$298,752,042.25</t>
  </si>
  <si>
    <t>$138,470.05</t>
  </si>
  <si>
    <t>Saint Narcissus</t>
  </si>
  <si>
    <t>$4,029,626.38</t>
  </si>
  <si>
    <t>$146,168.79</t>
  </si>
  <si>
    <t>Shelby Island</t>
  </si>
  <si>
    <t>$12,177,832.73</t>
  </si>
  <si>
    <t>$93,482.35</t>
  </si>
  <si>
    <t>Southtown</t>
  </si>
  <si>
    <t>$6,707,346.76</t>
  </si>
  <si>
    <t>$182,208.45</t>
  </si>
  <si>
    <t>Ten Cities</t>
  </si>
  <si>
    <t>$17,953,660.97</t>
  </si>
  <si>
    <t>$113,368.75</t>
  </si>
  <si>
    <t>Towel District</t>
  </si>
  <si>
    <t>$9,321,357.50</t>
  </si>
  <si>
    <t>$98,814.71</t>
  </si>
  <si>
    <t>Tronkus</t>
  </si>
  <si>
    <t>$38,605,787.42</t>
  </si>
  <si>
    <t>$126,891.98</t>
  </si>
  <si>
    <t>Vindication</t>
  </si>
  <si>
    <t>$9,441,459.44</t>
  </si>
  <si>
    <t>$118,403.78</t>
  </si>
  <si>
    <t>Waltersville</t>
  </si>
  <si>
    <t>$23,025,903.29</t>
  </si>
  <si>
    <t>$115,134.00</t>
  </si>
  <si>
    <t>Wiley Falls</t>
  </si>
  <si>
    <t>$14,649,493.90</t>
  </si>
  <si>
    <t>$92,334.76</t>
  </si>
  <si>
    <t>1. City with the most sales</t>
  </si>
  <si>
    <t>Heck - 5582.882353</t>
  </si>
  <si>
    <t>2. Average number of listings across cities</t>
  </si>
  <si>
    <t>3. Correlation Coefficient between number of sales and inventory</t>
  </si>
  <si>
    <t>4. Relationship between number of sales and median home price</t>
  </si>
  <si>
    <t>median_formatted</t>
  </si>
  <si>
    <t>5. Relationship between listings and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</si>
</sst>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4292E"/>
      <name val="Segoe UI"/>
      <family val="2"/>
    </font>
    <font>
      <sz val="9"/>
      <color rgb="FF24292E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Segoe UI"/>
      <family val="2"/>
    </font>
    <font>
      <sz val="9"/>
      <color theme="1"/>
      <name val="Segoe UI"/>
      <family val="2"/>
    </font>
    <font>
      <sz val="9"/>
      <color rgb="FF586069"/>
      <name val="Segoe U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/>
      <top/>
      <bottom/>
      <diagonal/>
    </border>
    <border>
      <left style="medium">
        <color rgb="FFDFE2E5"/>
      </left>
      <right style="medium">
        <color rgb="FFDFE2E5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0" fillId="4" borderId="0" xfId="0" applyFill="1"/>
    <xf numFmtId="0" fontId="2" fillId="3" borderId="4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 indent="2"/>
    </xf>
    <xf numFmtId="0" fontId="6" fillId="3" borderId="3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left" vertical="center"/>
    </xf>
    <xf numFmtId="0" fontId="1" fillId="0" borderId="0" xfId="0" applyFont="1"/>
    <xf numFmtId="20" fontId="3" fillId="3" borderId="2" xfId="0" applyNumberFormat="1" applyFont="1" applyFill="1" applyBorder="1" applyAlignment="1">
      <alignment horizontal="left" vertical="center"/>
    </xf>
    <xf numFmtId="20" fontId="3" fillId="2" borderId="2" xfId="0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4" fontId="3" fillId="3" borderId="2" xfId="0" applyNumberFormat="1" applyFont="1" applyFill="1" applyBorder="1" applyAlignment="1">
      <alignment horizontal="left" vertical="center"/>
    </xf>
    <xf numFmtId="4" fontId="3" fillId="2" borderId="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Engine_Size</a:t>
            </a:r>
            <a:r>
              <a:rPr lang="en-US" baseline="0"/>
              <a:t> vs Horsepower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Car_Dataset!$P$1</c:f>
              <c:strCache>
                <c:ptCount val="1"/>
                <c:pt idx="0">
                  <c:v>hp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Car_Dataset!$O$2:$O$34</c:f>
              <c:numCache>
                <c:formatCode>General</c:formatCode>
                <c:ptCount val="3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</c:numCache>
            </c:numRef>
          </c:xVal>
          <c:yVal>
            <c:numRef>
              <c:f>Car_Dataset!$P$2:$P$34</c:f>
              <c:numCache>
                <c:formatCode>General</c:formatCode>
                <c:ptCount val="33"/>
                <c:pt idx="0">
                  <c:v>93</c:v>
                </c:pt>
                <c:pt idx="1">
                  <c:v>62</c:v>
                </c:pt>
                <c:pt idx="2">
                  <c:v>95</c:v>
                </c:pt>
                <c:pt idx="3">
                  <c:v>66</c:v>
                </c:pt>
                <c:pt idx="4">
                  <c:v>52</c:v>
                </c:pt>
                <c:pt idx="5">
                  <c:v>65</c:v>
                </c:pt>
                <c:pt idx="6">
                  <c:v>97</c:v>
                </c:pt>
                <c:pt idx="7">
                  <c:v>66</c:v>
                </c:pt>
                <c:pt idx="8">
                  <c:v>91</c:v>
                </c:pt>
                <c:pt idx="9">
                  <c:v>113</c:v>
                </c:pt>
                <c:pt idx="10">
                  <c:v>109</c:v>
                </c:pt>
                <c:pt idx="11">
                  <c:v>110</c:v>
                </c:pt>
                <c:pt idx="12">
                  <c:v>110</c:v>
                </c:pt>
                <c:pt idx="13">
                  <c:v>110</c:v>
                </c:pt>
                <c:pt idx="14">
                  <c:v>105</c:v>
                </c:pt>
                <c:pt idx="15">
                  <c:v>123</c:v>
                </c:pt>
                <c:pt idx="16">
                  <c:v>123</c:v>
                </c:pt>
                <c:pt idx="17">
                  <c:v>175</c:v>
                </c:pt>
                <c:pt idx="18">
                  <c:v>175</c:v>
                </c:pt>
                <c:pt idx="19">
                  <c:v>245</c:v>
                </c:pt>
                <c:pt idx="20">
                  <c:v>180</c:v>
                </c:pt>
                <c:pt idx="21">
                  <c:v>180</c:v>
                </c:pt>
                <c:pt idx="22">
                  <c:v>180</c:v>
                </c:pt>
                <c:pt idx="23">
                  <c:v>205</c:v>
                </c:pt>
                <c:pt idx="24">
                  <c:v>215</c:v>
                </c:pt>
                <c:pt idx="25">
                  <c:v>230</c:v>
                </c:pt>
                <c:pt idx="26">
                  <c:v>150</c:v>
                </c:pt>
                <c:pt idx="27">
                  <c:v>150</c:v>
                </c:pt>
                <c:pt idx="28">
                  <c:v>245</c:v>
                </c:pt>
                <c:pt idx="29">
                  <c:v>175</c:v>
                </c:pt>
                <c:pt idx="30">
                  <c:v>264</c:v>
                </c:pt>
                <c:pt idx="31">
                  <c:v>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7A-4F45-814C-A92724DE6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661616"/>
        <c:axId val="503661936"/>
      </c:scatterChart>
      <c:valAx>
        <c:axId val="50366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Cylinders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61936"/>
        <c:crosses val="autoZero"/>
        <c:crossBetween val="midCat"/>
      </c:valAx>
      <c:valAx>
        <c:axId val="5036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Horsepower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6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Movie_Dataset!$B$1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Movie_Dataset!$B$2:$B$106</c:f>
              <c:numCache>
                <c:formatCode>General</c:formatCode>
                <c:ptCount val="105"/>
                <c:pt idx="0">
                  <c:v>101.86</c:v>
                </c:pt>
                <c:pt idx="1">
                  <c:v>90.07</c:v>
                </c:pt>
                <c:pt idx="2">
                  <c:v>92.46</c:v>
                </c:pt>
                <c:pt idx="3">
                  <c:v>115.19</c:v>
                </c:pt>
                <c:pt idx="4">
                  <c:v>83.38</c:v>
                </c:pt>
                <c:pt idx="5">
                  <c:v>112.74</c:v>
                </c:pt>
                <c:pt idx="6">
                  <c:v>106.36</c:v>
                </c:pt>
                <c:pt idx="7">
                  <c:v>108.69</c:v>
                </c:pt>
                <c:pt idx="8">
                  <c:v>90</c:v>
                </c:pt>
                <c:pt idx="9">
                  <c:v>94.56</c:v>
                </c:pt>
                <c:pt idx="10">
                  <c:v>100.64</c:v>
                </c:pt>
                <c:pt idx="11">
                  <c:v>104.44</c:v>
                </c:pt>
                <c:pt idx="12">
                  <c:v>91.08</c:v>
                </c:pt>
                <c:pt idx="13">
                  <c:v>96.78</c:v>
                </c:pt>
                <c:pt idx="14">
                  <c:v>91.59</c:v>
                </c:pt>
                <c:pt idx="15">
                  <c:v>118.04</c:v>
                </c:pt>
                <c:pt idx="16">
                  <c:v>102.26</c:v>
                </c:pt>
                <c:pt idx="17">
                  <c:v>107.57</c:v>
                </c:pt>
                <c:pt idx="18">
                  <c:v>98.23</c:v>
                </c:pt>
                <c:pt idx="19">
                  <c:v>112.84</c:v>
                </c:pt>
                <c:pt idx="20">
                  <c:v>98.86</c:v>
                </c:pt>
                <c:pt idx="21">
                  <c:v>110.53</c:v>
                </c:pt>
                <c:pt idx="22">
                  <c:v>97.11</c:v>
                </c:pt>
                <c:pt idx="23">
                  <c:v>103.69</c:v>
                </c:pt>
                <c:pt idx="24">
                  <c:v>88.57</c:v>
                </c:pt>
                <c:pt idx="25">
                  <c:v>88.74</c:v>
                </c:pt>
                <c:pt idx="26">
                  <c:v>111.73</c:v>
                </c:pt>
                <c:pt idx="27">
                  <c:v>112.73</c:v>
                </c:pt>
                <c:pt idx="28">
                  <c:v>121.58</c:v>
                </c:pt>
                <c:pt idx="29">
                  <c:v>94.99</c:v>
                </c:pt>
                <c:pt idx="30">
                  <c:v>92.05</c:v>
                </c:pt>
                <c:pt idx="31">
                  <c:v>109.98</c:v>
                </c:pt>
                <c:pt idx="32">
                  <c:v>94.75</c:v>
                </c:pt>
                <c:pt idx="33">
                  <c:v>102.16</c:v>
                </c:pt>
                <c:pt idx="34">
                  <c:v>113.93</c:v>
                </c:pt>
                <c:pt idx="35">
                  <c:v>115.6</c:v>
                </c:pt>
                <c:pt idx="36">
                  <c:v>97.05</c:v>
                </c:pt>
                <c:pt idx="37">
                  <c:v>111.75</c:v>
                </c:pt>
                <c:pt idx="38">
                  <c:v>81.14</c:v>
                </c:pt>
                <c:pt idx="39">
                  <c:v>104.7</c:v>
                </c:pt>
                <c:pt idx="40">
                  <c:v>98.86</c:v>
                </c:pt>
                <c:pt idx="41">
                  <c:v>103.88</c:v>
                </c:pt>
                <c:pt idx="42">
                  <c:v>80.150000000000006</c:v>
                </c:pt>
                <c:pt idx="43">
                  <c:v>102.25</c:v>
                </c:pt>
                <c:pt idx="44">
                  <c:v>91.99</c:v>
                </c:pt>
                <c:pt idx="45">
                  <c:v>85.23</c:v>
                </c:pt>
                <c:pt idx="46">
                  <c:v>114.65</c:v>
                </c:pt>
                <c:pt idx="47">
                  <c:v>95.91</c:v>
                </c:pt>
                <c:pt idx="48">
                  <c:v>77.959999999999994</c:v>
                </c:pt>
                <c:pt idx="49">
                  <c:v>119.55</c:v>
                </c:pt>
                <c:pt idx="50">
                  <c:v>96.54</c:v>
                </c:pt>
                <c:pt idx="51">
                  <c:v>114.68</c:v>
                </c:pt>
                <c:pt idx="52">
                  <c:v>114.87</c:v>
                </c:pt>
                <c:pt idx="53">
                  <c:v>91.3</c:v>
                </c:pt>
                <c:pt idx="54">
                  <c:v>112.54</c:v>
                </c:pt>
                <c:pt idx="55">
                  <c:v>81.22</c:v>
                </c:pt>
                <c:pt idx="56">
                  <c:v>109.02</c:v>
                </c:pt>
                <c:pt idx="57">
                  <c:v>116.4</c:v>
                </c:pt>
                <c:pt idx="58">
                  <c:v>100.78</c:v>
                </c:pt>
                <c:pt idx="59">
                  <c:v>97.85</c:v>
                </c:pt>
                <c:pt idx="60">
                  <c:v>97.33</c:v>
                </c:pt>
                <c:pt idx="61">
                  <c:v>113.58</c:v>
                </c:pt>
                <c:pt idx="62">
                  <c:v>81.44</c:v>
                </c:pt>
                <c:pt idx="63">
                  <c:v>112.1</c:v>
                </c:pt>
                <c:pt idx="64">
                  <c:v>96.82</c:v>
                </c:pt>
                <c:pt idx="65">
                  <c:v>94.93</c:v>
                </c:pt>
                <c:pt idx="66">
                  <c:v>109.71</c:v>
                </c:pt>
                <c:pt idx="67">
                  <c:v>95.12</c:v>
                </c:pt>
                <c:pt idx="68">
                  <c:v>99.95</c:v>
                </c:pt>
                <c:pt idx="69">
                  <c:v>103.32</c:v>
                </c:pt>
                <c:pt idx="70">
                  <c:v>104.81</c:v>
                </c:pt>
                <c:pt idx="71">
                  <c:v>95.1</c:v>
                </c:pt>
                <c:pt idx="72">
                  <c:v>110.4</c:v>
                </c:pt>
                <c:pt idx="73">
                  <c:v>102.19</c:v>
                </c:pt>
                <c:pt idx="74">
                  <c:v>94.98</c:v>
                </c:pt>
                <c:pt idx="75">
                  <c:v>96.68</c:v>
                </c:pt>
                <c:pt idx="76">
                  <c:v>110.27</c:v>
                </c:pt>
                <c:pt idx="77">
                  <c:v>102.75</c:v>
                </c:pt>
                <c:pt idx="78">
                  <c:v>74.89</c:v>
                </c:pt>
                <c:pt idx="79">
                  <c:v>103.73</c:v>
                </c:pt>
                <c:pt idx="80">
                  <c:v>107.18</c:v>
                </c:pt>
                <c:pt idx="81">
                  <c:v>102.44</c:v>
                </c:pt>
                <c:pt idx="82">
                  <c:v>100.25</c:v>
                </c:pt>
                <c:pt idx="83">
                  <c:v>108.89</c:v>
                </c:pt>
                <c:pt idx="84">
                  <c:v>111.36</c:v>
                </c:pt>
                <c:pt idx="85">
                  <c:v>97.23</c:v>
                </c:pt>
                <c:pt idx="86">
                  <c:v>87.57</c:v>
                </c:pt>
                <c:pt idx="87">
                  <c:v>88.55</c:v>
                </c:pt>
                <c:pt idx="88">
                  <c:v>104.07</c:v>
                </c:pt>
                <c:pt idx="89">
                  <c:v>84.7</c:v>
                </c:pt>
                <c:pt idx="90">
                  <c:v>114.4</c:v>
                </c:pt>
                <c:pt idx="91">
                  <c:v>117.42</c:v>
                </c:pt>
                <c:pt idx="92">
                  <c:v>101.38</c:v>
                </c:pt>
                <c:pt idx="93">
                  <c:v>92.42</c:v>
                </c:pt>
                <c:pt idx="94">
                  <c:v>103.86</c:v>
                </c:pt>
                <c:pt idx="95">
                  <c:v>112.55</c:v>
                </c:pt>
                <c:pt idx="96">
                  <c:v>87.32</c:v>
                </c:pt>
                <c:pt idx="97">
                  <c:v>93.62</c:v>
                </c:pt>
                <c:pt idx="98">
                  <c:v>91.16</c:v>
                </c:pt>
                <c:pt idx="99">
                  <c:v>114.13</c:v>
                </c:pt>
                <c:pt idx="100">
                  <c:v>84.3</c:v>
                </c:pt>
                <c:pt idx="101">
                  <c:v>95.14</c:v>
                </c:pt>
                <c:pt idx="102">
                  <c:v>90.38</c:v>
                </c:pt>
                <c:pt idx="103">
                  <c:v>85.41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8C-417E-A57E-600F58A58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667568"/>
        <c:axId val="503665648"/>
      </c:lineChart>
      <c:catAx>
        <c:axId val="50366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Movie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65648"/>
        <c:crosses val="autoZero"/>
        <c:auto val="1"/>
        <c:lblAlgn val="ctr"/>
        <c:lblOffset val="100"/>
        <c:noMultiLvlLbl val="0"/>
      </c:catAx>
      <c:valAx>
        <c:axId val="50366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Movie Runtime (in 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6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Movie</a:t>
            </a:r>
            <a:r>
              <a:rPr lang="en-GB" baseline="0"/>
              <a:t> Rating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Movie_Dataset!$M$2:$M$5</c:f>
              <c:strCache>
                <c:ptCount val="4"/>
                <c:pt idx="0">
                  <c:v>G</c:v>
                </c:pt>
                <c:pt idx="1">
                  <c:v>PG13</c:v>
                </c:pt>
                <c:pt idx="2">
                  <c:v>R</c:v>
                </c:pt>
                <c:pt idx="3">
                  <c:v>PG</c:v>
                </c:pt>
              </c:strCache>
            </c:strRef>
          </c:cat>
          <c:val>
            <c:numRef>
              <c:f>Movie_Dataset!$N$2:$N$5</c:f>
              <c:numCache>
                <c:formatCode>General</c:formatCode>
                <c:ptCount val="4"/>
                <c:pt idx="0">
                  <c:v>15</c:v>
                </c:pt>
                <c:pt idx="1">
                  <c:v>40</c:v>
                </c:pt>
                <c:pt idx="2">
                  <c:v>23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F-4DA2-981D-F2C43EE22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634160"/>
        <c:axId val="503634800"/>
      </c:barChart>
      <c:catAx>
        <c:axId val="50363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34800"/>
        <c:crosses val="autoZero"/>
        <c:auto val="1"/>
        <c:lblAlgn val="ctr"/>
        <c:lblOffset val="100"/>
        <c:noMultiLvlLbl val="0"/>
      </c:catAx>
      <c:valAx>
        <c:axId val="50363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Movies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3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Healthcare_Dataset!$G$2</c:f>
              <c:strCache>
                <c:ptCount val="1"/>
                <c:pt idx="0">
                  <c:v>Jessica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Healthcare_Dataset!$H$1:$M$1</c:f>
              <c:strCache>
                <c:ptCount val="6"/>
                <c:pt idx="0">
                  <c:v>total avg</c:v>
                </c:pt>
                <c:pt idx="1">
                  <c:v>M avg</c:v>
                </c:pt>
                <c:pt idx="2">
                  <c:v>T avg</c:v>
                </c:pt>
                <c:pt idx="3">
                  <c:v>W avg</c:v>
                </c:pt>
                <c:pt idx="4">
                  <c:v>R avg</c:v>
                </c:pt>
                <c:pt idx="5">
                  <c:v>F avg</c:v>
                </c:pt>
              </c:strCache>
            </c:strRef>
          </c:cat>
          <c:val>
            <c:numRef>
              <c:f>Healthcare_Dataset!$H$2:$M$2</c:f>
              <c:numCache>
                <c:formatCode>General</c:formatCode>
                <c:ptCount val="6"/>
                <c:pt idx="0">
                  <c:v>16.68</c:v>
                </c:pt>
                <c:pt idx="1">
                  <c:v>15.574999999999999</c:v>
                </c:pt>
                <c:pt idx="2">
                  <c:v>17.175000000000001</c:v>
                </c:pt>
                <c:pt idx="3">
                  <c:v>16.137500000000003</c:v>
                </c:pt>
                <c:pt idx="4">
                  <c:v>18.6875</c:v>
                </c:pt>
                <c:pt idx="5">
                  <c:v>15.824999999999999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1-4AF2-965C-664010BB6B51}"/>
            </c:ext>
          </c:extLst>
        </c:ser>
        <c:ser>
          <c:idx val="1"/>
          <c:order val="1"/>
          <c:tx>
            <c:strRef>
              <c:f>Healthcare_Dataset!$G$3</c:f>
              <c:strCache>
                <c:ptCount val="1"/>
                <c:pt idx="0">
                  <c:v>Fatima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Healthcare_Dataset!$H$1:$M$1</c:f>
              <c:strCache>
                <c:ptCount val="6"/>
                <c:pt idx="0">
                  <c:v>total avg</c:v>
                </c:pt>
                <c:pt idx="1">
                  <c:v>M avg</c:v>
                </c:pt>
                <c:pt idx="2">
                  <c:v>T avg</c:v>
                </c:pt>
                <c:pt idx="3">
                  <c:v>W avg</c:v>
                </c:pt>
                <c:pt idx="4">
                  <c:v>R avg</c:v>
                </c:pt>
                <c:pt idx="5">
                  <c:v>F avg</c:v>
                </c:pt>
              </c:strCache>
            </c:strRef>
          </c:cat>
          <c:val>
            <c:numRef>
              <c:f>Healthcare_Dataset!$H$3:$M$3</c:f>
              <c:numCache>
                <c:formatCode>General</c:formatCode>
                <c:ptCount val="6"/>
                <c:pt idx="0">
                  <c:v>12.420000000000002</c:v>
                </c:pt>
                <c:pt idx="1">
                  <c:v>10.1</c:v>
                </c:pt>
                <c:pt idx="2">
                  <c:v>16.3</c:v>
                </c:pt>
                <c:pt idx="3">
                  <c:v>12.524999999999999</c:v>
                </c:pt>
                <c:pt idx="4">
                  <c:v>10.7</c:v>
                </c:pt>
                <c:pt idx="5">
                  <c:v>12.475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81-4AF2-965C-664010BB6B51}"/>
            </c:ext>
          </c:extLst>
        </c:ser>
        <c:ser>
          <c:idx val="2"/>
          <c:order val="2"/>
          <c:tx>
            <c:strRef>
              <c:f>Healthcare_Dataset!$G$4</c:f>
              <c:strCache>
                <c:ptCount val="1"/>
                <c:pt idx="0">
                  <c:v>Haruto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Healthcare_Dataset!$H$1:$M$1</c:f>
              <c:strCache>
                <c:ptCount val="6"/>
                <c:pt idx="0">
                  <c:v>total avg</c:v>
                </c:pt>
                <c:pt idx="1">
                  <c:v>M avg</c:v>
                </c:pt>
                <c:pt idx="2">
                  <c:v>T avg</c:v>
                </c:pt>
                <c:pt idx="3">
                  <c:v>W avg</c:v>
                </c:pt>
                <c:pt idx="4">
                  <c:v>R avg</c:v>
                </c:pt>
                <c:pt idx="5">
                  <c:v>F avg</c:v>
                </c:pt>
              </c:strCache>
            </c:strRef>
          </c:cat>
          <c:val>
            <c:numRef>
              <c:f>Healthcare_Dataset!$H$4:$M$4</c:f>
              <c:numCache>
                <c:formatCode>General</c:formatCode>
                <c:ptCount val="6"/>
                <c:pt idx="0">
                  <c:v>9.3249999999999993</c:v>
                </c:pt>
                <c:pt idx="1">
                  <c:v>7.1875000000000009</c:v>
                </c:pt>
                <c:pt idx="2">
                  <c:v>10.6625</c:v>
                </c:pt>
                <c:pt idx="3">
                  <c:v>8.1</c:v>
                </c:pt>
                <c:pt idx="4">
                  <c:v>10.2125</c:v>
                </c:pt>
                <c:pt idx="5">
                  <c:v>10.4625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81-4AF2-965C-664010BB6B51}"/>
            </c:ext>
          </c:extLst>
        </c:ser>
        <c:ser>
          <c:idx val="3"/>
          <c:order val="3"/>
          <c:tx>
            <c:strRef>
              <c:f>Healthcare_Dataset!$G$5</c:f>
              <c:strCache>
                <c:ptCount val="1"/>
                <c:pt idx="0">
                  <c:v>Benjamin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Healthcare_Dataset!$H$1:$M$1</c:f>
              <c:strCache>
                <c:ptCount val="6"/>
                <c:pt idx="0">
                  <c:v>total avg</c:v>
                </c:pt>
                <c:pt idx="1">
                  <c:v>M avg</c:v>
                </c:pt>
                <c:pt idx="2">
                  <c:v>T avg</c:v>
                </c:pt>
                <c:pt idx="3">
                  <c:v>W avg</c:v>
                </c:pt>
                <c:pt idx="4">
                  <c:v>R avg</c:v>
                </c:pt>
                <c:pt idx="5">
                  <c:v>F avg</c:v>
                </c:pt>
              </c:strCache>
            </c:strRef>
          </c:cat>
          <c:val>
            <c:numRef>
              <c:f>Healthcare_Dataset!$H$5:$M$5</c:f>
              <c:numCache>
                <c:formatCode>General</c:formatCode>
                <c:ptCount val="6"/>
                <c:pt idx="0">
                  <c:v>10.959999999999996</c:v>
                </c:pt>
                <c:pt idx="1">
                  <c:v>10.75</c:v>
                </c:pt>
                <c:pt idx="2">
                  <c:v>10.475000000000001</c:v>
                </c:pt>
                <c:pt idx="3">
                  <c:v>9.5250000000000004</c:v>
                </c:pt>
                <c:pt idx="4">
                  <c:v>11.537500000000001</c:v>
                </c:pt>
                <c:pt idx="5">
                  <c:v>12.512500000000001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81-4AF2-965C-664010BB6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551736"/>
        <c:axId val="692555896"/>
      </c:barChart>
      <c:catAx>
        <c:axId val="69255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555896"/>
        <c:crosses val="autoZero"/>
        <c:auto val="1"/>
        <c:lblAlgn val="ctr"/>
        <c:lblOffset val="100"/>
        <c:noMultiLvlLbl val="0"/>
      </c:catAx>
      <c:valAx>
        <c:axId val="69255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55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 Ranking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Education_Data!$L$1</c:f>
              <c:strCache>
                <c:ptCount val="1"/>
                <c:pt idx="0">
                  <c:v>course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Education_Data!$J$2:$K$7</c:f>
              <c:multiLvlStrCache>
                <c:ptCount val="6"/>
                <c:lvl>
                  <c:pt idx="0">
                    <c:v>Intro</c:v>
                  </c:pt>
                  <c:pt idx="1">
                    <c:v>Intermediate</c:v>
                  </c:pt>
                  <c:pt idx="2">
                    <c:v>Advanced</c:v>
                  </c:pt>
                  <c:pt idx="3">
                    <c:v>Intro</c:v>
                  </c:pt>
                  <c:pt idx="4">
                    <c:v>Intermediate</c:v>
                  </c:pt>
                  <c:pt idx="5">
                    <c:v>Advanced</c:v>
                  </c:pt>
                </c:lvl>
                <c:lvl>
                  <c:pt idx="0">
                    <c:v>Regression</c:v>
                  </c:pt>
                  <c:pt idx="1">
                    <c:v>Regression</c:v>
                  </c:pt>
                  <c:pt idx="2">
                    <c:v>Regression</c:v>
                  </c:pt>
                  <c:pt idx="3">
                    <c:v>Machine Learning</c:v>
                  </c:pt>
                  <c:pt idx="4">
                    <c:v>Machine Learning</c:v>
                  </c:pt>
                  <c:pt idx="5">
                    <c:v>Machine Learning</c:v>
                  </c:pt>
                </c:lvl>
              </c:multiLvlStrCache>
            </c:multiLvlStrRef>
          </c:cat>
          <c:val>
            <c:numRef>
              <c:f>Education_Data!$L$2:$L$7</c:f>
              <c:numCache>
                <c:formatCode>General</c:formatCode>
                <c:ptCount val="6"/>
                <c:pt idx="0">
                  <c:v>3</c:v>
                </c:pt>
                <c:pt idx="1">
                  <c:v>4.666666666666667</c:v>
                </c:pt>
                <c:pt idx="2">
                  <c:v>2.9555555555555557</c:v>
                </c:pt>
                <c:pt idx="3">
                  <c:v>2.4777777777777779</c:v>
                </c:pt>
                <c:pt idx="4">
                  <c:v>1.5</c:v>
                </c:pt>
                <c:pt idx="5">
                  <c:v>3.4444444444444446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0-43B3-8184-9916E3817EFE}"/>
            </c:ext>
          </c:extLst>
        </c:ser>
        <c:ser>
          <c:idx val="1"/>
          <c:order val="1"/>
          <c:tx>
            <c:strRef>
              <c:f>Education_Data!$M$1</c:f>
              <c:strCache>
                <c:ptCount val="1"/>
                <c:pt idx="0">
                  <c:v>instructor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Education_Data!$J$2:$K$7</c:f>
              <c:multiLvlStrCache>
                <c:ptCount val="6"/>
                <c:lvl>
                  <c:pt idx="0">
                    <c:v>Intro</c:v>
                  </c:pt>
                  <c:pt idx="1">
                    <c:v>Intermediate</c:v>
                  </c:pt>
                  <c:pt idx="2">
                    <c:v>Advanced</c:v>
                  </c:pt>
                  <c:pt idx="3">
                    <c:v>Intro</c:v>
                  </c:pt>
                  <c:pt idx="4">
                    <c:v>Intermediate</c:v>
                  </c:pt>
                  <c:pt idx="5">
                    <c:v>Advanced</c:v>
                  </c:pt>
                </c:lvl>
                <c:lvl>
                  <c:pt idx="0">
                    <c:v>Regression</c:v>
                  </c:pt>
                  <c:pt idx="1">
                    <c:v>Regression</c:v>
                  </c:pt>
                  <c:pt idx="2">
                    <c:v>Regression</c:v>
                  </c:pt>
                  <c:pt idx="3">
                    <c:v>Machine Learning</c:v>
                  </c:pt>
                  <c:pt idx="4">
                    <c:v>Machine Learning</c:v>
                  </c:pt>
                  <c:pt idx="5">
                    <c:v>Machine Learning</c:v>
                  </c:pt>
                </c:lvl>
              </c:multiLvlStrCache>
            </c:multiLvlStrRef>
          </c:cat>
          <c:val>
            <c:numRef>
              <c:f>Education_Data!$M$2:$M$7</c:f>
              <c:numCache>
                <c:formatCode>General</c:formatCode>
                <c:ptCount val="6"/>
                <c:pt idx="0">
                  <c:v>3.0666666666666669</c:v>
                </c:pt>
                <c:pt idx="1">
                  <c:v>4.666666666666667</c:v>
                </c:pt>
                <c:pt idx="2">
                  <c:v>3.1111111111111112</c:v>
                </c:pt>
                <c:pt idx="3">
                  <c:v>2.3666666666666667</c:v>
                </c:pt>
                <c:pt idx="4">
                  <c:v>1.711111111111111</c:v>
                </c:pt>
                <c:pt idx="5">
                  <c:v>3.6222222222222222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0-43B3-8184-9916E3817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567096"/>
        <c:axId val="692567416"/>
      </c:lineChart>
      <c:catAx>
        <c:axId val="69256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567416"/>
        <c:crosses val="autoZero"/>
        <c:auto val="1"/>
        <c:lblAlgn val="ctr"/>
        <c:lblOffset val="100"/>
        <c:noMultiLvlLbl val="0"/>
      </c:catAx>
      <c:valAx>
        <c:axId val="69256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56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Challenge_Lab!$G$1</c:f>
              <c:strCache>
                <c:ptCount val="1"/>
                <c:pt idx="0">
                  <c:v>inventory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Challenge_Lab!$C$2:$C$48</c:f>
              <c:numCache>
                <c:formatCode>General</c:formatCode>
                <c:ptCount val="47"/>
                <c:pt idx="0">
                  <c:v>5582.882353</c:v>
                </c:pt>
                <c:pt idx="1">
                  <c:v>4364.2887700000001</c:v>
                </c:pt>
                <c:pt idx="2">
                  <c:v>1996.68984</c:v>
                </c:pt>
                <c:pt idx="3">
                  <c:v>1722.4438500000001</c:v>
                </c:pt>
                <c:pt idx="4">
                  <c:v>1084.9839569999999</c:v>
                </c:pt>
                <c:pt idx="5">
                  <c:v>818.65240640000002</c:v>
                </c:pt>
                <c:pt idx="6">
                  <c:v>774.28342250000003</c:v>
                </c:pt>
                <c:pt idx="7">
                  <c:v>684.52941180000005</c:v>
                </c:pt>
                <c:pt idx="8">
                  <c:v>627.83422459999997</c:v>
                </c:pt>
                <c:pt idx="9">
                  <c:v>559.29946519999999</c:v>
                </c:pt>
                <c:pt idx="10">
                  <c:v>502.61497329999997</c:v>
                </c:pt>
                <c:pt idx="11">
                  <c:v>473.81818179999999</c:v>
                </c:pt>
                <c:pt idx="12">
                  <c:v>423.98395720000002</c:v>
                </c:pt>
                <c:pt idx="13">
                  <c:v>344.08602150000002</c:v>
                </c:pt>
                <c:pt idx="14">
                  <c:v>263.97311830000001</c:v>
                </c:pt>
                <c:pt idx="15">
                  <c:v>248.43315509999999</c:v>
                </c:pt>
                <c:pt idx="16">
                  <c:v>238.65240639999999</c:v>
                </c:pt>
                <c:pt idx="17">
                  <c:v>221.9408602</c:v>
                </c:pt>
                <c:pt idx="18">
                  <c:v>193.54545450000001</c:v>
                </c:pt>
                <c:pt idx="19">
                  <c:v>186.74331549999999</c:v>
                </c:pt>
                <c:pt idx="20">
                  <c:v>182.19428569999999</c:v>
                </c:pt>
                <c:pt idx="21">
                  <c:v>177.05882349999999</c:v>
                </c:pt>
                <c:pt idx="22">
                  <c:v>176.0357143</c:v>
                </c:pt>
                <c:pt idx="23">
                  <c:v>162.17297300000001</c:v>
                </c:pt>
                <c:pt idx="24">
                  <c:v>150.48663099999999</c:v>
                </c:pt>
                <c:pt idx="25">
                  <c:v>147.82142859999999</c:v>
                </c:pt>
                <c:pt idx="26">
                  <c:v>137.22994650000001</c:v>
                </c:pt>
                <c:pt idx="27">
                  <c:v>132.39204549999999</c:v>
                </c:pt>
                <c:pt idx="28">
                  <c:v>120.10160430000001</c:v>
                </c:pt>
                <c:pt idx="29">
                  <c:v>113.8823529</c:v>
                </c:pt>
                <c:pt idx="30">
                  <c:v>104.52941180000001</c:v>
                </c:pt>
                <c:pt idx="31">
                  <c:v>98.53913043</c:v>
                </c:pt>
                <c:pt idx="32">
                  <c:v>94.231213870000005</c:v>
                </c:pt>
                <c:pt idx="33">
                  <c:v>82.602150539999997</c:v>
                </c:pt>
                <c:pt idx="34">
                  <c:v>81.344370859999998</c:v>
                </c:pt>
                <c:pt idx="35">
                  <c:v>80.770588239999995</c:v>
                </c:pt>
                <c:pt idx="36">
                  <c:v>69.235294120000006</c:v>
                </c:pt>
                <c:pt idx="37">
                  <c:v>68.845679009999998</c:v>
                </c:pt>
                <c:pt idx="38">
                  <c:v>66.989189190000005</c:v>
                </c:pt>
                <c:pt idx="39">
                  <c:v>65.518918920000004</c:v>
                </c:pt>
                <c:pt idx="40">
                  <c:v>52.556149730000001</c:v>
                </c:pt>
                <c:pt idx="41">
                  <c:v>42.819277110000002</c:v>
                </c:pt>
                <c:pt idx="42">
                  <c:v>35.497326200000003</c:v>
                </c:pt>
                <c:pt idx="43">
                  <c:v>31.960227270000001</c:v>
                </c:pt>
                <c:pt idx="44">
                  <c:v>28.718309860000002</c:v>
                </c:pt>
                <c:pt idx="45">
                  <c:v>25.049645389999998</c:v>
                </c:pt>
              </c:numCache>
            </c:numRef>
          </c:xVal>
          <c:yVal>
            <c:numRef>
              <c:f>Challenge_Lab!$G$2:$G$48</c:f>
              <c:numCache>
                <c:formatCode>General</c:formatCode>
                <c:ptCount val="47"/>
                <c:pt idx="0">
                  <c:v>5.4478494619999998</c:v>
                </c:pt>
                <c:pt idx="1">
                  <c:v>5.1161290319999999</c:v>
                </c:pt>
                <c:pt idx="2">
                  <c:v>4.6187165779999999</c:v>
                </c:pt>
                <c:pt idx="3">
                  <c:v>5.7853260869999996</c:v>
                </c:pt>
                <c:pt idx="4">
                  <c:v>4.5682795699999996</c:v>
                </c:pt>
                <c:pt idx="5">
                  <c:v>4.4940860220000003</c:v>
                </c:pt>
                <c:pt idx="6">
                  <c:v>5.3763440859999996</c:v>
                </c:pt>
                <c:pt idx="7">
                  <c:v>4.5387096769999999</c:v>
                </c:pt>
                <c:pt idx="8">
                  <c:v>4.8489247310000003</c:v>
                </c:pt>
                <c:pt idx="9">
                  <c:v>6.2870967740000001</c:v>
                </c:pt>
                <c:pt idx="10">
                  <c:v>6.1623655910000004</c:v>
                </c:pt>
                <c:pt idx="11">
                  <c:v>7.4751552800000001</c:v>
                </c:pt>
                <c:pt idx="12">
                  <c:v>4.5790322579999998</c:v>
                </c:pt>
                <c:pt idx="13">
                  <c:v>6.9587912090000001</c:v>
                </c:pt>
                <c:pt idx="14">
                  <c:v>4.8586021510000004</c:v>
                </c:pt>
                <c:pt idx="15">
                  <c:v>9.8101604279999997</c:v>
                </c:pt>
                <c:pt idx="16">
                  <c:v>5.5642857140000004</c:v>
                </c:pt>
                <c:pt idx="17">
                  <c:v>6.690184049</c:v>
                </c:pt>
                <c:pt idx="18">
                  <c:v>4.2510752690000002</c:v>
                </c:pt>
                <c:pt idx="19">
                  <c:v>6.521925134</c:v>
                </c:pt>
                <c:pt idx="20">
                  <c:v>7.939310345</c:v>
                </c:pt>
                <c:pt idx="21">
                  <c:v>7.7582887700000001</c:v>
                </c:pt>
                <c:pt idx="22">
                  <c:v>7.5975409840000001</c:v>
                </c:pt>
                <c:pt idx="23">
                  <c:v>13.46605505</c:v>
                </c:pt>
                <c:pt idx="24">
                  <c:v>5.5854838710000001</c:v>
                </c:pt>
                <c:pt idx="25">
                  <c:v>3.444761905</c:v>
                </c:pt>
                <c:pt idx="26">
                  <c:v>6.2759358289999998</c:v>
                </c:pt>
                <c:pt idx="27">
                  <c:v>6.8261437909999998</c:v>
                </c:pt>
                <c:pt idx="28">
                  <c:v>5.3155913979999996</c:v>
                </c:pt>
                <c:pt idx="29">
                  <c:v>4.9421052630000002</c:v>
                </c:pt>
                <c:pt idx="30">
                  <c:v>8.8930107530000004</c:v>
                </c:pt>
                <c:pt idx="31">
                  <c:v>3.6274999999999999</c:v>
                </c:pt>
                <c:pt idx="32">
                  <c:v>6.5426356590000001</c:v>
                </c:pt>
                <c:pt idx="33">
                  <c:v>11.976000000000001</c:v>
                </c:pt>
                <c:pt idx="34">
                  <c:v>7.0363636359999999</c:v>
                </c:pt>
                <c:pt idx="35">
                  <c:v>8.3952830190000007</c:v>
                </c:pt>
                <c:pt idx="36">
                  <c:v>5.0497326200000003</c:v>
                </c:pt>
                <c:pt idx="37">
                  <c:v>23.419166669999999</c:v>
                </c:pt>
                <c:pt idx="38">
                  <c:v>7.9773480660000002</c:v>
                </c:pt>
                <c:pt idx="39">
                  <c:v>11.40240964</c:v>
                </c:pt>
                <c:pt idx="40">
                  <c:v>9.4318181820000007</c:v>
                </c:pt>
                <c:pt idx="41">
                  <c:v>19.265789470000001</c:v>
                </c:pt>
                <c:pt idx="42">
                  <c:v>10.16547619</c:v>
                </c:pt>
                <c:pt idx="43">
                  <c:v>8.3745762710000005</c:v>
                </c:pt>
                <c:pt idx="44">
                  <c:v>31.9016129</c:v>
                </c:pt>
                <c:pt idx="45">
                  <c:v>7.4329896910000004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5-4EAF-85C9-D1D716D02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557816"/>
        <c:axId val="692558456"/>
      </c:scatterChart>
      <c:valAx>
        <c:axId val="69255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558456"/>
        <c:crosses val="autoZero"/>
        <c:crossBetween val="midCat"/>
      </c:valAx>
      <c:valAx>
        <c:axId val="6925584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Inventory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9255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</a:p>
        </c:rich>
      </c:tx>
      <c:layout>
        <c:manualLayout>
          <c:xMode val="edge"/>
          <c:yMode val="edge"/>
          <c:x val="0.3429096675415573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Challenge_Lab!$N$1</c:f>
              <c:strCache>
                <c:ptCount val="1"/>
                <c:pt idx="0">
                  <c:v>median_formatted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Challenge_Lab!$C$2:$C$48</c:f>
              <c:numCache>
                <c:formatCode>General</c:formatCode>
                <c:ptCount val="47"/>
                <c:pt idx="0">
                  <c:v>5582.882353</c:v>
                </c:pt>
                <c:pt idx="1">
                  <c:v>4364.2887700000001</c:v>
                </c:pt>
                <c:pt idx="2">
                  <c:v>1996.68984</c:v>
                </c:pt>
                <c:pt idx="3">
                  <c:v>1722.4438500000001</c:v>
                </c:pt>
                <c:pt idx="4">
                  <c:v>1084.9839569999999</c:v>
                </c:pt>
                <c:pt idx="5">
                  <c:v>818.65240640000002</c:v>
                </c:pt>
                <c:pt idx="6">
                  <c:v>774.28342250000003</c:v>
                </c:pt>
                <c:pt idx="7">
                  <c:v>684.52941180000005</c:v>
                </c:pt>
                <c:pt idx="8">
                  <c:v>627.83422459999997</c:v>
                </c:pt>
                <c:pt idx="9">
                  <c:v>559.29946519999999</c:v>
                </c:pt>
                <c:pt idx="10">
                  <c:v>502.61497329999997</c:v>
                </c:pt>
                <c:pt idx="11">
                  <c:v>473.81818179999999</c:v>
                </c:pt>
                <c:pt idx="12">
                  <c:v>423.98395720000002</c:v>
                </c:pt>
                <c:pt idx="13">
                  <c:v>344.08602150000002</c:v>
                </c:pt>
                <c:pt idx="14">
                  <c:v>263.97311830000001</c:v>
                </c:pt>
                <c:pt idx="15">
                  <c:v>248.43315509999999</c:v>
                </c:pt>
                <c:pt idx="16">
                  <c:v>238.65240639999999</c:v>
                </c:pt>
                <c:pt idx="17">
                  <c:v>221.9408602</c:v>
                </c:pt>
                <c:pt idx="18">
                  <c:v>193.54545450000001</c:v>
                </c:pt>
                <c:pt idx="19">
                  <c:v>186.74331549999999</c:v>
                </c:pt>
                <c:pt idx="20">
                  <c:v>182.19428569999999</c:v>
                </c:pt>
                <c:pt idx="21">
                  <c:v>177.05882349999999</c:v>
                </c:pt>
                <c:pt idx="22">
                  <c:v>176.0357143</c:v>
                </c:pt>
                <c:pt idx="23">
                  <c:v>162.17297300000001</c:v>
                </c:pt>
                <c:pt idx="24">
                  <c:v>150.48663099999999</c:v>
                </c:pt>
                <c:pt idx="25">
                  <c:v>147.82142859999999</c:v>
                </c:pt>
                <c:pt idx="26">
                  <c:v>137.22994650000001</c:v>
                </c:pt>
                <c:pt idx="27">
                  <c:v>132.39204549999999</c:v>
                </c:pt>
                <c:pt idx="28">
                  <c:v>120.10160430000001</c:v>
                </c:pt>
                <c:pt idx="29">
                  <c:v>113.8823529</c:v>
                </c:pt>
                <c:pt idx="30">
                  <c:v>104.52941180000001</c:v>
                </c:pt>
                <c:pt idx="31">
                  <c:v>98.53913043</c:v>
                </c:pt>
                <c:pt idx="32">
                  <c:v>94.231213870000005</c:v>
                </c:pt>
                <c:pt idx="33">
                  <c:v>82.602150539999997</c:v>
                </c:pt>
                <c:pt idx="34">
                  <c:v>81.344370859999998</c:v>
                </c:pt>
                <c:pt idx="35">
                  <c:v>80.770588239999995</c:v>
                </c:pt>
                <c:pt idx="36">
                  <c:v>69.235294120000006</c:v>
                </c:pt>
                <c:pt idx="37">
                  <c:v>68.845679009999998</c:v>
                </c:pt>
                <c:pt idx="38">
                  <c:v>66.989189190000005</c:v>
                </c:pt>
                <c:pt idx="39">
                  <c:v>65.518918920000004</c:v>
                </c:pt>
                <c:pt idx="40">
                  <c:v>52.556149730000001</c:v>
                </c:pt>
                <c:pt idx="41">
                  <c:v>42.819277110000002</c:v>
                </c:pt>
                <c:pt idx="42">
                  <c:v>35.497326200000003</c:v>
                </c:pt>
                <c:pt idx="43">
                  <c:v>31.960227270000001</c:v>
                </c:pt>
                <c:pt idx="44">
                  <c:v>28.718309860000002</c:v>
                </c:pt>
                <c:pt idx="45">
                  <c:v>25.049645389999998</c:v>
                </c:pt>
              </c:numCache>
            </c:numRef>
          </c:xVal>
          <c:yVal>
            <c:numRef>
              <c:f>Challenge_Lab!$N$2:$N$48</c:f>
              <c:numCache>
                <c:formatCode>#,##0.00</c:formatCode>
                <c:ptCount val="47"/>
                <c:pt idx="0">
                  <c:v>149779.68</c:v>
                </c:pt>
                <c:pt idx="1">
                  <c:v>160783.42000000001</c:v>
                </c:pt>
                <c:pt idx="2">
                  <c:v>181997.86</c:v>
                </c:pt>
                <c:pt idx="3">
                  <c:v>138470.04999999999</c:v>
                </c:pt>
                <c:pt idx="4">
                  <c:v>201612.83</c:v>
                </c:pt>
                <c:pt idx="5">
                  <c:v>183688.77</c:v>
                </c:pt>
                <c:pt idx="6">
                  <c:v>112495.19</c:v>
                </c:pt>
                <c:pt idx="7">
                  <c:v>164949.20000000001</c:v>
                </c:pt>
                <c:pt idx="8">
                  <c:v>165013.37</c:v>
                </c:pt>
                <c:pt idx="9">
                  <c:v>170987.17</c:v>
                </c:pt>
                <c:pt idx="10">
                  <c:v>147132.09</c:v>
                </c:pt>
                <c:pt idx="11">
                  <c:v>118443.32</c:v>
                </c:pt>
                <c:pt idx="12">
                  <c:v>128314.44</c:v>
                </c:pt>
                <c:pt idx="13">
                  <c:v>127084.78</c:v>
                </c:pt>
                <c:pt idx="14">
                  <c:v>106510.75</c:v>
                </c:pt>
                <c:pt idx="15">
                  <c:v>126891.98</c:v>
                </c:pt>
                <c:pt idx="16">
                  <c:v>115121.93</c:v>
                </c:pt>
                <c:pt idx="17">
                  <c:v>107771.51</c:v>
                </c:pt>
                <c:pt idx="18">
                  <c:v>107308.56</c:v>
                </c:pt>
                <c:pt idx="19">
                  <c:v>139472.19</c:v>
                </c:pt>
                <c:pt idx="20">
                  <c:v>115222.29</c:v>
                </c:pt>
                <c:pt idx="21">
                  <c:v>115171.12</c:v>
                </c:pt>
                <c:pt idx="22">
                  <c:v>115134</c:v>
                </c:pt>
                <c:pt idx="23">
                  <c:v>101174.59</c:v>
                </c:pt>
                <c:pt idx="24">
                  <c:v>98027.81</c:v>
                </c:pt>
                <c:pt idx="25">
                  <c:v>189847.32</c:v>
                </c:pt>
                <c:pt idx="26">
                  <c:v>92334.76</c:v>
                </c:pt>
                <c:pt idx="27">
                  <c:v>113368.75</c:v>
                </c:pt>
                <c:pt idx="28">
                  <c:v>138371.12</c:v>
                </c:pt>
                <c:pt idx="29">
                  <c:v>107058.92</c:v>
                </c:pt>
                <c:pt idx="30">
                  <c:v>93482.35</c:v>
                </c:pt>
                <c:pt idx="31">
                  <c:v>136566.09</c:v>
                </c:pt>
                <c:pt idx="32">
                  <c:v>116677.46</c:v>
                </c:pt>
                <c:pt idx="33">
                  <c:v>159003.04999999999</c:v>
                </c:pt>
                <c:pt idx="34">
                  <c:v>129051.01</c:v>
                </c:pt>
                <c:pt idx="35">
                  <c:v>98814.71</c:v>
                </c:pt>
                <c:pt idx="36">
                  <c:v>118403.78</c:v>
                </c:pt>
                <c:pt idx="37">
                  <c:v>87744.44</c:v>
                </c:pt>
                <c:pt idx="38">
                  <c:v>96738.38</c:v>
                </c:pt>
                <c:pt idx="39">
                  <c:v>95446.49</c:v>
                </c:pt>
                <c:pt idx="40">
                  <c:v>103624.6</c:v>
                </c:pt>
                <c:pt idx="41">
                  <c:v>165997.59</c:v>
                </c:pt>
                <c:pt idx="42">
                  <c:v>84220.86</c:v>
                </c:pt>
                <c:pt idx="43">
                  <c:v>115931.25</c:v>
                </c:pt>
                <c:pt idx="44">
                  <c:v>182208.45</c:v>
                </c:pt>
                <c:pt idx="45">
                  <c:v>146168.79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4-4CFE-A86F-ED602D7F9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876912"/>
        <c:axId val="407878832"/>
      </c:scatterChart>
      <c:valAx>
        <c:axId val="40787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78832"/>
        <c:crosses val="autoZero"/>
        <c:crossBetween val="midCat"/>
      </c:valAx>
      <c:valAx>
        <c:axId val="4078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Median Home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7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Challenge_Lab!$G$1</c:f>
              <c:strCache>
                <c:ptCount val="1"/>
                <c:pt idx="0">
                  <c:v>inventory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Challenge_Lab!$F$2:$F$48</c:f>
              <c:numCache>
                <c:formatCode>General</c:formatCode>
                <c:ptCount val="47"/>
                <c:pt idx="0">
                  <c:v>29525.989249999999</c:v>
                </c:pt>
                <c:pt idx="1">
                  <c:v>21789.107530000001</c:v>
                </c:pt>
                <c:pt idx="2">
                  <c:v>8696.4117650000007</c:v>
                </c:pt>
                <c:pt idx="3">
                  <c:v>9611.1141299999999</c:v>
                </c:pt>
                <c:pt idx="4">
                  <c:v>4738.5967739999996</c:v>
                </c:pt>
                <c:pt idx="5">
                  <c:v>3503.4946239999999</c:v>
                </c:pt>
                <c:pt idx="6">
                  <c:v>4039.3548390000001</c:v>
                </c:pt>
                <c:pt idx="7">
                  <c:v>3010.908602</c:v>
                </c:pt>
                <c:pt idx="8">
                  <c:v>2877.1290319999998</c:v>
                </c:pt>
                <c:pt idx="9">
                  <c:v>3282.33871</c:v>
                </c:pt>
                <c:pt idx="10">
                  <c:v>2999.2096769999998</c:v>
                </c:pt>
                <c:pt idx="11">
                  <c:v>3454.3913040000002</c:v>
                </c:pt>
                <c:pt idx="12">
                  <c:v>1945.3172039999999</c:v>
                </c:pt>
                <c:pt idx="13">
                  <c:v>2309.2417580000001</c:v>
                </c:pt>
                <c:pt idx="14">
                  <c:v>1253.7634410000001</c:v>
                </c:pt>
                <c:pt idx="15">
                  <c:v>2367.0802140000001</c:v>
                </c:pt>
                <c:pt idx="16">
                  <c:v>1286.2142859999999</c:v>
                </c:pt>
                <c:pt idx="17">
                  <c:v>1375.815951</c:v>
                </c:pt>
                <c:pt idx="18">
                  <c:v>837.09677420000003</c:v>
                </c:pt>
                <c:pt idx="19">
                  <c:v>1159.5561499999999</c:v>
                </c:pt>
                <c:pt idx="20">
                  <c:v>1442.5862070000001</c:v>
                </c:pt>
                <c:pt idx="21">
                  <c:v>1332.0802140000001</c:v>
                </c:pt>
                <c:pt idx="22">
                  <c:v>1356.9379839999999</c:v>
                </c:pt>
                <c:pt idx="23">
                  <c:v>2117.7339449999999</c:v>
                </c:pt>
                <c:pt idx="24">
                  <c:v>813.40860220000002</c:v>
                </c:pt>
                <c:pt idx="25">
                  <c:v>484.47747750000002</c:v>
                </c:pt>
                <c:pt idx="26">
                  <c:v>835.18181819999995</c:v>
                </c:pt>
                <c:pt idx="27">
                  <c:v>879.73248409999997</c:v>
                </c:pt>
                <c:pt idx="28">
                  <c:v>623.5376344</c:v>
                </c:pt>
                <c:pt idx="29">
                  <c:v>532.29239770000004</c:v>
                </c:pt>
                <c:pt idx="30">
                  <c:v>901.19892470000002</c:v>
                </c:pt>
                <c:pt idx="31">
                  <c:v>314.06172839999999</c:v>
                </c:pt>
                <c:pt idx="32">
                  <c:v>569.96183210000004</c:v>
                </c:pt>
                <c:pt idx="33">
                  <c:v>972.53333329999998</c:v>
                </c:pt>
                <c:pt idx="34">
                  <c:v>606.57954549999999</c:v>
                </c:pt>
                <c:pt idx="35">
                  <c:v>630.23364489999994</c:v>
                </c:pt>
                <c:pt idx="36">
                  <c:v>340.14973259999999</c:v>
                </c:pt>
                <c:pt idx="37">
                  <c:v>1383.4140629999999</c:v>
                </c:pt>
                <c:pt idx="38">
                  <c:v>515.28729280000005</c:v>
                </c:pt>
                <c:pt idx="39">
                  <c:v>655.31325300000003</c:v>
                </c:pt>
                <c:pt idx="40">
                  <c:v>440.52272729999999</c:v>
                </c:pt>
                <c:pt idx="41">
                  <c:v>744.01219509999999</c:v>
                </c:pt>
                <c:pt idx="42">
                  <c:v>347.44047619999998</c:v>
                </c:pt>
                <c:pt idx="43">
                  <c:v>252.0756303</c:v>
                </c:pt>
                <c:pt idx="44">
                  <c:v>892.55072459999997</c:v>
                </c:pt>
                <c:pt idx="45">
                  <c:v>162.27835049999999</c:v>
                </c:pt>
              </c:numCache>
            </c:numRef>
          </c:xVal>
          <c:yVal>
            <c:numRef>
              <c:f>Challenge_Lab!$G$2:$G$48</c:f>
              <c:numCache>
                <c:formatCode>General</c:formatCode>
                <c:ptCount val="47"/>
                <c:pt idx="0">
                  <c:v>5.4478494619999998</c:v>
                </c:pt>
                <c:pt idx="1">
                  <c:v>5.1161290319999999</c:v>
                </c:pt>
                <c:pt idx="2">
                  <c:v>4.6187165779999999</c:v>
                </c:pt>
                <c:pt idx="3">
                  <c:v>5.7853260869999996</c:v>
                </c:pt>
                <c:pt idx="4">
                  <c:v>4.5682795699999996</c:v>
                </c:pt>
                <c:pt idx="5">
                  <c:v>4.4940860220000003</c:v>
                </c:pt>
                <c:pt idx="6">
                  <c:v>5.3763440859999996</c:v>
                </c:pt>
                <c:pt idx="7">
                  <c:v>4.5387096769999999</c:v>
                </c:pt>
                <c:pt idx="8">
                  <c:v>4.8489247310000003</c:v>
                </c:pt>
                <c:pt idx="9">
                  <c:v>6.2870967740000001</c:v>
                </c:pt>
                <c:pt idx="10">
                  <c:v>6.1623655910000004</c:v>
                </c:pt>
                <c:pt idx="11">
                  <c:v>7.4751552800000001</c:v>
                </c:pt>
                <c:pt idx="12">
                  <c:v>4.5790322579999998</c:v>
                </c:pt>
                <c:pt idx="13">
                  <c:v>6.9587912090000001</c:v>
                </c:pt>
                <c:pt idx="14">
                  <c:v>4.8586021510000004</c:v>
                </c:pt>
                <c:pt idx="15">
                  <c:v>9.8101604279999997</c:v>
                </c:pt>
                <c:pt idx="16">
                  <c:v>5.5642857140000004</c:v>
                </c:pt>
                <c:pt idx="17">
                  <c:v>6.690184049</c:v>
                </c:pt>
                <c:pt idx="18">
                  <c:v>4.2510752690000002</c:v>
                </c:pt>
                <c:pt idx="19">
                  <c:v>6.521925134</c:v>
                </c:pt>
                <c:pt idx="20">
                  <c:v>7.939310345</c:v>
                </c:pt>
                <c:pt idx="21">
                  <c:v>7.7582887700000001</c:v>
                </c:pt>
                <c:pt idx="22">
                  <c:v>7.5975409840000001</c:v>
                </c:pt>
                <c:pt idx="23">
                  <c:v>13.46605505</c:v>
                </c:pt>
                <c:pt idx="24">
                  <c:v>5.5854838710000001</c:v>
                </c:pt>
                <c:pt idx="25">
                  <c:v>3.444761905</c:v>
                </c:pt>
                <c:pt idx="26">
                  <c:v>6.2759358289999998</c:v>
                </c:pt>
                <c:pt idx="27">
                  <c:v>6.8261437909999998</c:v>
                </c:pt>
                <c:pt idx="28">
                  <c:v>5.3155913979999996</c:v>
                </c:pt>
                <c:pt idx="29">
                  <c:v>4.9421052630000002</c:v>
                </c:pt>
                <c:pt idx="30">
                  <c:v>8.8930107530000004</c:v>
                </c:pt>
                <c:pt idx="31">
                  <c:v>3.6274999999999999</c:v>
                </c:pt>
                <c:pt idx="32">
                  <c:v>6.5426356590000001</c:v>
                </c:pt>
                <c:pt idx="33">
                  <c:v>11.976000000000001</c:v>
                </c:pt>
                <c:pt idx="34">
                  <c:v>7.0363636359999999</c:v>
                </c:pt>
                <c:pt idx="35">
                  <c:v>8.3952830190000007</c:v>
                </c:pt>
                <c:pt idx="36">
                  <c:v>5.0497326200000003</c:v>
                </c:pt>
                <c:pt idx="37">
                  <c:v>23.419166669999999</c:v>
                </c:pt>
                <c:pt idx="38">
                  <c:v>7.9773480660000002</c:v>
                </c:pt>
                <c:pt idx="39">
                  <c:v>11.40240964</c:v>
                </c:pt>
                <c:pt idx="40">
                  <c:v>9.4318181820000007</c:v>
                </c:pt>
                <c:pt idx="41">
                  <c:v>19.265789470000001</c:v>
                </c:pt>
                <c:pt idx="42">
                  <c:v>10.16547619</c:v>
                </c:pt>
                <c:pt idx="43">
                  <c:v>8.3745762710000005</c:v>
                </c:pt>
                <c:pt idx="44">
                  <c:v>31.9016129</c:v>
                </c:pt>
                <c:pt idx="45">
                  <c:v>7.4329896910000004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1-4552-8921-7C3E380C3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406544"/>
        <c:axId val="689409424"/>
      </c:scatterChart>
      <c:valAx>
        <c:axId val="68940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Sales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09424"/>
        <c:crosses val="autoZero"/>
        <c:crossBetween val="midCat"/>
      </c:valAx>
      <c:valAx>
        <c:axId val="6894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Inventory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0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Movie Runtime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Movie Runtime</a:t>
          </a:r>
        </a:p>
      </cx:txPr>
    </cx:title>
    <cx:plotArea>
      <cx:plotAreaRegion>
        <cx:series layoutId="clusteredColumn" uniqueId="{F44B12AD-1FB8-4477-B605-E211B9CFB196}">
          <cx:tx>
            <cx:txData>
              <cx:f>_xlchart.v1.3</cx:f>
              <cx:v>runtime</cx:v>
            </cx:txData>
          </cx:tx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Movie Runtime (in minutes)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Movie Runtime (in minutes)</a:t>
              </a:r>
            </a:p>
          </cx:txPr>
        </cx:title>
        <cx:tickLabels/>
      </cx:axis>
      <cx:axis id="1">
        <cx:valScaling/>
        <cx:title>
          <cx:tx>
            <cx:txData>
              <cx:v>Number of Movies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Movies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microsoft.com/office/2014/relationships/chartEx" Target="../charts/chartEx1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38099</xdr:colOff>
      <xdr:row>2</xdr:row>
      <xdr:rowOff>4761</xdr:rowOff>
    </xdr:from>
    <xdr:to>
      <xdr:col>24</xdr:col>
      <xdr:colOff>590550</xdr:colOff>
      <xdr:row>16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8F6CB-DDF8-48EB-A387-B5B24DDDC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1085850</xdr:colOff>
      <xdr:row>6</xdr:row>
      <xdr:rowOff>14287</xdr:rowOff>
    </xdr:from>
    <xdr:to>
      <xdr:col>9</xdr:col>
      <xdr:colOff>857250</xdr:colOff>
      <xdr:row>19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7D7239-6234-4CC7-9C21-CCD7E5924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</xdr:row>
      <xdr:rowOff>14287</xdr:rowOff>
    </xdr:from>
    <xdr:to>
      <xdr:col>9</xdr:col>
      <xdr:colOff>847725</xdr:colOff>
      <xdr:row>35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72D5F6B-40AE-4348-B0CE-7438279533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81775" y="4414837"/>
              <a:ext cx="46863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38</xdr:row>
      <xdr:rowOff>14287</xdr:rowOff>
    </xdr:from>
    <xdr:to>
      <xdr:col>9</xdr:col>
      <xdr:colOff>733425</xdr:colOff>
      <xdr:row>51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97BC0A-95F4-4F4A-AE5C-41946144C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10</xdr:row>
      <xdr:rowOff>4762</xdr:rowOff>
    </xdr:from>
    <xdr:to>
      <xdr:col>14</xdr:col>
      <xdr:colOff>600074</xdr:colOff>
      <xdr:row>23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9C74B-42CD-4801-9C16-80E4EB752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11</xdr:row>
      <xdr:rowOff>23812</xdr:rowOff>
    </xdr:from>
    <xdr:to>
      <xdr:col>14</xdr:col>
      <xdr:colOff>600075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658F25-9764-43DF-8834-64FEADDF2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5</xdr:row>
      <xdr:rowOff>4761</xdr:rowOff>
    </xdr:from>
    <xdr:to>
      <xdr:col>9</xdr:col>
      <xdr:colOff>4229100</xdr:colOff>
      <xdr:row>19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4555A-073A-49BC-802A-25AEDFAA9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22</xdr:row>
      <xdr:rowOff>4762</xdr:rowOff>
    </xdr:from>
    <xdr:to>
      <xdr:col>9</xdr:col>
      <xdr:colOff>4238625</xdr:colOff>
      <xdr:row>35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9C406B-D1DE-4D78-B9A2-D5D6C964E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23812</xdr:colOff>
      <xdr:row>38</xdr:row>
      <xdr:rowOff>195262</xdr:rowOff>
    </xdr:from>
    <xdr:to>
      <xdr:col>9</xdr:col>
      <xdr:colOff>4238625</xdr:colOff>
      <xdr:row>52</xdr:row>
      <xdr:rowOff>185737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56905B-E95E-4ADC-81CB-B3010D4D4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3"/>
  <sheetViews>
    <sheetView tabSelected="1" topLeftCell="B1" workbookViewId="0">
      <selection activeCell="S31" sqref="S31"/>
    </sheetView>
  </sheetViews>
  <sheetFormatPr defaultRowHeight="15" x14ac:dyDescent="0.25"/>
  <cols>
    <col min="1" max="1" width="24" customWidth="1"/>
    <col min="13" max="13" width="9.140625" style="5"/>
    <col min="14" max="14" width="9.140625" customWidth="1"/>
    <col min="17" max="17" width="11.7109375" customWidth="1"/>
    <col min="26" max="26" width="15.28515625" customWidth="1"/>
    <col min="29" max="29" width="13.7109375" customWidth="1"/>
  </cols>
  <sheetData>
    <row r="1" spans="1:26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4" t="s">
        <v>44</v>
      </c>
      <c r="O1" s="1" t="s">
        <v>2</v>
      </c>
      <c r="P1" s="1" t="s">
        <v>4</v>
      </c>
      <c r="Q1" s="6" t="s">
        <v>46</v>
      </c>
    </row>
    <row r="2" spans="1:26" ht="15.75" thickBot="1" x14ac:dyDescent="0.3">
      <c r="A2" s="2" t="s">
        <v>14</v>
      </c>
      <c r="B2" s="2">
        <v>22.8</v>
      </c>
      <c r="C2" s="2">
        <v>4</v>
      </c>
      <c r="D2" s="2">
        <v>108</v>
      </c>
      <c r="E2" s="2">
        <v>93</v>
      </c>
      <c r="F2" s="2">
        <v>3.85</v>
      </c>
      <c r="G2" s="2">
        <v>2.3199999999999998</v>
      </c>
      <c r="H2" s="2">
        <v>18.61</v>
      </c>
      <c r="I2" s="2">
        <v>1</v>
      </c>
      <c r="J2" s="2">
        <v>1</v>
      </c>
      <c r="K2" s="2">
        <v>4</v>
      </c>
      <c r="L2" s="2">
        <v>1</v>
      </c>
      <c r="N2">
        <f>AVERAGE(C2:C33)</f>
        <v>6.1875</v>
      </c>
      <c r="O2" s="2">
        <v>4</v>
      </c>
      <c r="P2" s="2">
        <v>93</v>
      </c>
      <c r="Q2">
        <f>CORREL(O2:O33,P2:P33)</f>
        <v>0.83244745272181953</v>
      </c>
    </row>
    <row r="3" spans="1:26" ht="15.75" thickBot="1" x14ac:dyDescent="0.3">
      <c r="A3" s="3" t="s">
        <v>19</v>
      </c>
      <c r="B3" s="3">
        <v>24.4</v>
      </c>
      <c r="C3" s="3">
        <v>4</v>
      </c>
      <c r="D3" s="3">
        <v>146.69999999999999</v>
      </c>
      <c r="E3" s="3">
        <v>62</v>
      </c>
      <c r="F3" s="3">
        <v>3.69</v>
      </c>
      <c r="G3" s="3">
        <v>3.19</v>
      </c>
      <c r="H3" s="3">
        <v>20</v>
      </c>
      <c r="I3" s="3">
        <v>1</v>
      </c>
      <c r="J3" s="3">
        <v>0</v>
      </c>
      <c r="K3" s="3">
        <v>4</v>
      </c>
      <c r="L3" s="3">
        <v>2</v>
      </c>
      <c r="O3" s="3">
        <v>4</v>
      </c>
      <c r="P3" s="3">
        <v>62</v>
      </c>
      <c r="Z3" t="s">
        <v>45</v>
      </c>
    </row>
    <row r="4" spans="1:26" ht="15.75" thickBot="1" x14ac:dyDescent="0.3">
      <c r="A4" s="2" t="s">
        <v>20</v>
      </c>
      <c r="B4" s="2">
        <v>22.8</v>
      </c>
      <c r="C4" s="2">
        <v>4</v>
      </c>
      <c r="D4" s="2">
        <v>140.80000000000001</v>
      </c>
      <c r="E4" s="2">
        <v>95</v>
      </c>
      <c r="F4" s="2">
        <v>3.92</v>
      </c>
      <c r="G4" s="2">
        <v>3.15</v>
      </c>
      <c r="H4" s="2">
        <v>22.9</v>
      </c>
      <c r="I4" s="2">
        <v>1</v>
      </c>
      <c r="J4" s="2">
        <v>0</v>
      </c>
      <c r="K4" s="2">
        <v>4</v>
      </c>
      <c r="L4" s="2">
        <v>2</v>
      </c>
      <c r="O4" s="2">
        <v>4</v>
      </c>
      <c r="P4" s="2">
        <v>95</v>
      </c>
    </row>
    <row r="5" spans="1:26" ht="15.75" thickBot="1" x14ac:dyDescent="0.3">
      <c r="A5" s="3" t="s">
        <v>29</v>
      </c>
      <c r="B5" s="3">
        <v>32.4</v>
      </c>
      <c r="C5" s="3">
        <v>4</v>
      </c>
      <c r="D5" s="3">
        <v>78.7</v>
      </c>
      <c r="E5" s="3">
        <v>66</v>
      </c>
      <c r="F5" s="3">
        <v>4.08</v>
      </c>
      <c r="G5" s="3">
        <v>2.2000000000000002</v>
      </c>
      <c r="H5" s="3">
        <v>19.47</v>
      </c>
      <c r="I5" s="3">
        <v>1</v>
      </c>
      <c r="J5" s="3">
        <v>1</v>
      </c>
      <c r="K5" s="3">
        <v>4</v>
      </c>
      <c r="L5" s="3">
        <v>1</v>
      </c>
      <c r="O5" s="3">
        <v>4</v>
      </c>
      <c r="P5" s="3">
        <v>66</v>
      </c>
    </row>
    <row r="6" spans="1:26" ht="15.75" thickBot="1" x14ac:dyDescent="0.3">
      <c r="A6" s="2" t="s">
        <v>30</v>
      </c>
      <c r="B6" s="2">
        <v>30.4</v>
      </c>
      <c r="C6" s="2">
        <v>4</v>
      </c>
      <c r="D6" s="2">
        <v>75.7</v>
      </c>
      <c r="E6" s="2">
        <v>52</v>
      </c>
      <c r="F6" s="2">
        <v>4.93</v>
      </c>
      <c r="G6" s="2">
        <v>1.615</v>
      </c>
      <c r="H6" s="2">
        <v>18.52</v>
      </c>
      <c r="I6" s="2">
        <v>1</v>
      </c>
      <c r="J6" s="2">
        <v>1</v>
      </c>
      <c r="K6" s="2">
        <v>4</v>
      </c>
      <c r="L6" s="2">
        <v>2</v>
      </c>
      <c r="O6" s="2">
        <v>4</v>
      </c>
      <c r="P6" s="2">
        <v>52</v>
      </c>
    </row>
    <row r="7" spans="1:26" ht="15.75" thickBot="1" x14ac:dyDescent="0.3">
      <c r="A7" s="3" t="s">
        <v>31</v>
      </c>
      <c r="B7" s="3">
        <v>33.9</v>
      </c>
      <c r="C7" s="3">
        <v>4</v>
      </c>
      <c r="D7" s="3">
        <v>71.099999999999994</v>
      </c>
      <c r="E7" s="3">
        <v>65</v>
      </c>
      <c r="F7" s="3">
        <v>4.22</v>
      </c>
      <c r="G7" s="3">
        <v>1.835</v>
      </c>
      <c r="H7" s="3">
        <v>19.899999999999999</v>
      </c>
      <c r="I7" s="3">
        <v>1</v>
      </c>
      <c r="J7" s="3">
        <v>1</v>
      </c>
      <c r="K7" s="3">
        <v>4</v>
      </c>
      <c r="L7" s="3">
        <v>1</v>
      </c>
      <c r="O7" s="3">
        <v>4</v>
      </c>
      <c r="P7" s="3">
        <v>65</v>
      </c>
    </row>
    <row r="8" spans="1:26" ht="15.75" thickBot="1" x14ac:dyDescent="0.3">
      <c r="A8" s="2" t="s">
        <v>32</v>
      </c>
      <c r="B8" s="2">
        <v>21.5</v>
      </c>
      <c r="C8" s="2">
        <v>4</v>
      </c>
      <c r="D8" s="2">
        <v>120.1</v>
      </c>
      <c r="E8" s="2">
        <v>97</v>
      </c>
      <c r="F8" s="2">
        <v>3.7</v>
      </c>
      <c r="G8" s="2">
        <v>2.4649999999999999</v>
      </c>
      <c r="H8" s="2">
        <v>20.010000000000002</v>
      </c>
      <c r="I8" s="2">
        <v>1</v>
      </c>
      <c r="J8" s="2">
        <v>0</v>
      </c>
      <c r="K8" s="2">
        <v>3</v>
      </c>
      <c r="L8" s="2">
        <v>1</v>
      </c>
      <c r="O8" s="2">
        <v>4</v>
      </c>
      <c r="P8" s="2">
        <v>97</v>
      </c>
    </row>
    <row r="9" spans="1:26" ht="15.75" thickBot="1" x14ac:dyDescent="0.3">
      <c r="A9" s="3" t="s">
        <v>37</v>
      </c>
      <c r="B9" s="3">
        <v>27.3</v>
      </c>
      <c r="C9" s="3">
        <v>4</v>
      </c>
      <c r="D9" s="3">
        <v>79</v>
      </c>
      <c r="E9" s="3">
        <v>66</v>
      </c>
      <c r="F9" s="3">
        <v>4.08</v>
      </c>
      <c r="G9" s="3">
        <v>1.9350000000000001</v>
      </c>
      <c r="H9" s="3">
        <v>18.899999999999999</v>
      </c>
      <c r="I9" s="3">
        <v>1</v>
      </c>
      <c r="J9" s="3">
        <v>1</v>
      </c>
      <c r="K9" s="3">
        <v>4</v>
      </c>
      <c r="L9" s="3">
        <v>1</v>
      </c>
      <c r="O9" s="3">
        <v>4</v>
      </c>
      <c r="P9" s="3">
        <v>66</v>
      </c>
    </row>
    <row r="10" spans="1:26" ht="15.75" thickBot="1" x14ac:dyDescent="0.3">
      <c r="A10" s="2" t="s">
        <v>38</v>
      </c>
      <c r="B10" s="2">
        <v>26</v>
      </c>
      <c r="C10" s="2">
        <v>4</v>
      </c>
      <c r="D10" s="2">
        <v>120.3</v>
      </c>
      <c r="E10" s="2">
        <v>91</v>
      </c>
      <c r="F10" s="2">
        <v>4.43</v>
      </c>
      <c r="G10" s="2">
        <v>2.14</v>
      </c>
      <c r="H10" s="2">
        <v>16.7</v>
      </c>
      <c r="I10" s="2">
        <v>0</v>
      </c>
      <c r="J10" s="2">
        <v>1</v>
      </c>
      <c r="K10" s="2">
        <v>5</v>
      </c>
      <c r="L10" s="2">
        <v>2</v>
      </c>
      <c r="O10" s="2">
        <v>4</v>
      </c>
      <c r="P10" s="2">
        <v>91</v>
      </c>
    </row>
    <row r="11" spans="1:26" ht="15.75" thickBot="1" x14ac:dyDescent="0.3">
      <c r="A11" s="3" t="s">
        <v>39</v>
      </c>
      <c r="B11" s="3">
        <v>30.4</v>
      </c>
      <c r="C11" s="3">
        <v>4</v>
      </c>
      <c r="D11" s="3">
        <v>95.1</v>
      </c>
      <c r="E11" s="3">
        <v>113</v>
      </c>
      <c r="F11" s="3">
        <v>3.77</v>
      </c>
      <c r="G11" s="3">
        <v>1.5129999999999999</v>
      </c>
      <c r="H11" s="3">
        <v>16.899999999999999</v>
      </c>
      <c r="I11" s="3">
        <v>1</v>
      </c>
      <c r="J11" s="3">
        <v>1</v>
      </c>
      <c r="K11" s="3">
        <v>5</v>
      </c>
      <c r="L11" s="3">
        <v>2</v>
      </c>
      <c r="O11" s="3">
        <v>4</v>
      </c>
      <c r="P11" s="3">
        <v>113</v>
      </c>
    </row>
    <row r="12" spans="1:26" ht="15.75" thickBot="1" x14ac:dyDescent="0.3">
      <c r="A12" s="3" t="s">
        <v>43</v>
      </c>
      <c r="B12" s="3">
        <v>21.4</v>
      </c>
      <c r="C12" s="3">
        <v>4</v>
      </c>
      <c r="D12" s="3">
        <v>121</v>
      </c>
      <c r="E12" s="3">
        <v>109</v>
      </c>
      <c r="F12" s="3">
        <v>4.1100000000000003</v>
      </c>
      <c r="G12" s="3">
        <v>2.78</v>
      </c>
      <c r="H12" s="3">
        <v>18.600000000000001</v>
      </c>
      <c r="I12" s="3">
        <v>1</v>
      </c>
      <c r="J12" s="3">
        <v>1</v>
      </c>
      <c r="K12" s="3">
        <v>4</v>
      </c>
      <c r="L12" s="3">
        <v>2</v>
      </c>
      <c r="O12" s="3">
        <v>4</v>
      </c>
      <c r="P12" s="3">
        <v>109</v>
      </c>
    </row>
    <row r="13" spans="1:26" ht="15.75" thickBot="1" x14ac:dyDescent="0.3">
      <c r="A13" s="2" t="s">
        <v>12</v>
      </c>
      <c r="B13" s="2">
        <v>21</v>
      </c>
      <c r="C13" s="2">
        <v>6</v>
      </c>
      <c r="D13" s="2">
        <v>160</v>
      </c>
      <c r="E13" s="2">
        <v>110</v>
      </c>
      <c r="F13" s="2">
        <v>3.9</v>
      </c>
      <c r="G13" s="2">
        <v>2.62</v>
      </c>
      <c r="H13" s="2">
        <v>16.46</v>
      </c>
      <c r="I13" s="2">
        <v>0</v>
      </c>
      <c r="J13" s="2">
        <v>1</v>
      </c>
      <c r="K13" s="2">
        <v>4</v>
      </c>
      <c r="L13" s="2">
        <v>4</v>
      </c>
      <c r="O13" s="2">
        <v>6</v>
      </c>
      <c r="P13" s="2">
        <v>110</v>
      </c>
    </row>
    <row r="14" spans="1:26" ht="15.75" thickBot="1" x14ac:dyDescent="0.3">
      <c r="A14" s="3" t="s">
        <v>13</v>
      </c>
      <c r="B14" s="3">
        <v>21</v>
      </c>
      <c r="C14" s="3">
        <v>6</v>
      </c>
      <c r="D14" s="3">
        <v>160</v>
      </c>
      <c r="E14" s="3">
        <v>110</v>
      </c>
      <c r="F14" s="3">
        <v>3.9</v>
      </c>
      <c r="G14" s="3">
        <v>2.875</v>
      </c>
      <c r="H14" s="3">
        <v>17.02</v>
      </c>
      <c r="I14" s="3">
        <v>0</v>
      </c>
      <c r="J14" s="3">
        <v>1</v>
      </c>
      <c r="K14" s="3">
        <v>4</v>
      </c>
      <c r="L14" s="3">
        <v>4</v>
      </c>
      <c r="O14" s="3">
        <v>6</v>
      </c>
      <c r="P14" s="3">
        <v>110</v>
      </c>
    </row>
    <row r="15" spans="1:26" ht="15.75" thickBot="1" x14ac:dyDescent="0.3">
      <c r="A15" s="3" t="s">
        <v>15</v>
      </c>
      <c r="B15" s="3">
        <v>21.4</v>
      </c>
      <c r="C15" s="3">
        <v>6</v>
      </c>
      <c r="D15" s="3">
        <v>258</v>
      </c>
      <c r="E15" s="3">
        <v>110</v>
      </c>
      <c r="F15" s="3">
        <v>3.08</v>
      </c>
      <c r="G15" s="3">
        <v>3.2149999999999999</v>
      </c>
      <c r="H15" s="3">
        <v>19.440000000000001</v>
      </c>
      <c r="I15" s="3">
        <v>1</v>
      </c>
      <c r="J15" s="3">
        <v>0</v>
      </c>
      <c r="K15" s="3">
        <v>3</v>
      </c>
      <c r="L15" s="3">
        <v>1</v>
      </c>
      <c r="O15" s="3">
        <v>6</v>
      </c>
      <c r="P15" s="3">
        <v>110</v>
      </c>
    </row>
    <row r="16" spans="1:26" ht="15.75" thickBot="1" x14ac:dyDescent="0.3">
      <c r="A16" s="3" t="s">
        <v>17</v>
      </c>
      <c r="B16" s="3">
        <v>18.100000000000001</v>
      </c>
      <c r="C16" s="3">
        <v>6</v>
      </c>
      <c r="D16" s="3">
        <v>225</v>
      </c>
      <c r="E16" s="3">
        <v>105</v>
      </c>
      <c r="F16" s="3">
        <v>2.76</v>
      </c>
      <c r="G16" s="3">
        <v>3.46</v>
      </c>
      <c r="H16" s="3">
        <v>20.22</v>
      </c>
      <c r="I16" s="3">
        <v>1</v>
      </c>
      <c r="J16" s="3">
        <v>0</v>
      </c>
      <c r="K16" s="3">
        <v>3</v>
      </c>
      <c r="L16" s="3">
        <v>1</v>
      </c>
      <c r="O16" s="3">
        <v>6</v>
      </c>
      <c r="P16" s="3">
        <v>105</v>
      </c>
    </row>
    <row r="17" spans="1:16" ht="15.75" thickBot="1" x14ac:dyDescent="0.3">
      <c r="A17" s="3" t="s">
        <v>21</v>
      </c>
      <c r="B17" s="3">
        <v>19.2</v>
      </c>
      <c r="C17" s="3">
        <v>6</v>
      </c>
      <c r="D17" s="3">
        <v>167.6</v>
      </c>
      <c r="E17" s="3">
        <v>123</v>
      </c>
      <c r="F17" s="3">
        <v>3.92</v>
      </c>
      <c r="G17" s="3">
        <v>3.44</v>
      </c>
      <c r="H17" s="3">
        <v>18.3</v>
      </c>
      <c r="I17" s="3">
        <v>1</v>
      </c>
      <c r="J17" s="3">
        <v>0</v>
      </c>
      <c r="K17" s="3">
        <v>4</v>
      </c>
      <c r="L17" s="3">
        <v>4</v>
      </c>
      <c r="O17" s="3">
        <v>6</v>
      </c>
      <c r="P17" s="3">
        <v>123</v>
      </c>
    </row>
    <row r="18" spans="1:16" ht="15.75" thickBot="1" x14ac:dyDescent="0.3">
      <c r="A18" s="2" t="s">
        <v>22</v>
      </c>
      <c r="B18" s="2">
        <v>17.8</v>
      </c>
      <c r="C18" s="2">
        <v>6</v>
      </c>
      <c r="D18" s="2">
        <v>167.6</v>
      </c>
      <c r="E18" s="2">
        <v>123</v>
      </c>
      <c r="F18" s="2">
        <v>3.92</v>
      </c>
      <c r="G18" s="2">
        <v>3.44</v>
      </c>
      <c r="H18" s="2">
        <v>18.899999999999999</v>
      </c>
      <c r="I18" s="2">
        <v>1</v>
      </c>
      <c r="J18" s="2">
        <v>0</v>
      </c>
      <c r="K18" s="2">
        <v>4</v>
      </c>
      <c r="L18" s="2">
        <v>4</v>
      </c>
      <c r="O18" s="2">
        <v>6</v>
      </c>
      <c r="P18" s="2">
        <v>123</v>
      </c>
    </row>
    <row r="19" spans="1:16" ht="15.75" thickBot="1" x14ac:dyDescent="0.3">
      <c r="A19" s="3" t="s">
        <v>41</v>
      </c>
      <c r="B19" s="3">
        <v>19.7</v>
      </c>
      <c r="C19" s="3">
        <v>6</v>
      </c>
      <c r="D19" s="3">
        <v>145</v>
      </c>
      <c r="E19" s="3">
        <v>175</v>
      </c>
      <c r="F19" s="3">
        <v>3.62</v>
      </c>
      <c r="G19" s="3">
        <v>2.77</v>
      </c>
      <c r="H19" s="3">
        <v>15.5</v>
      </c>
      <c r="I19" s="3">
        <v>0</v>
      </c>
      <c r="J19" s="3">
        <v>1</v>
      </c>
      <c r="K19" s="3">
        <v>5</v>
      </c>
      <c r="L19" s="3">
        <v>6</v>
      </c>
      <c r="O19" s="3">
        <v>6</v>
      </c>
      <c r="P19" s="3">
        <v>175</v>
      </c>
    </row>
    <row r="20" spans="1:16" ht="15.75" thickBot="1" x14ac:dyDescent="0.3">
      <c r="A20" s="2" t="s">
        <v>16</v>
      </c>
      <c r="B20" s="2">
        <v>18.7</v>
      </c>
      <c r="C20" s="2">
        <v>8</v>
      </c>
      <c r="D20" s="2">
        <v>360</v>
      </c>
      <c r="E20" s="2">
        <v>175</v>
      </c>
      <c r="F20" s="2">
        <v>3.15</v>
      </c>
      <c r="G20" s="2">
        <v>3.44</v>
      </c>
      <c r="H20" s="2">
        <v>17.02</v>
      </c>
      <c r="I20" s="2">
        <v>0</v>
      </c>
      <c r="J20" s="2">
        <v>0</v>
      </c>
      <c r="K20" s="2">
        <v>3</v>
      </c>
      <c r="L20" s="2">
        <v>2</v>
      </c>
      <c r="O20" s="2">
        <v>8</v>
      </c>
      <c r="P20" s="2">
        <v>175</v>
      </c>
    </row>
    <row r="21" spans="1:16" ht="15.75" thickBot="1" x14ac:dyDescent="0.3">
      <c r="A21" s="2" t="s">
        <v>18</v>
      </c>
      <c r="B21" s="2">
        <v>14.3</v>
      </c>
      <c r="C21" s="2">
        <v>8</v>
      </c>
      <c r="D21" s="2">
        <v>360</v>
      </c>
      <c r="E21" s="2">
        <v>245</v>
      </c>
      <c r="F21" s="2">
        <v>3.21</v>
      </c>
      <c r="G21" s="2">
        <v>3.57</v>
      </c>
      <c r="H21" s="2">
        <v>15.84</v>
      </c>
      <c r="I21" s="2">
        <v>0</v>
      </c>
      <c r="J21" s="2">
        <v>0</v>
      </c>
      <c r="K21" s="2">
        <v>3</v>
      </c>
      <c r="L21" s="2">
        <v>4</v>
      </c>
      <c r="O21" s="2">
        <v>8</v>
      </c>
      <c r="P21" s="2">
        <v>245</v>
      </c>
    </row>
    <row r="22" spans="1:16" ht="15.75" thickBot="1" x14ac:dyDescent="0.3">
      <c r="A22" s="3" t="s">
        <v>23</v>
      </c>
      <c r="B22" s="3">
        <v>16.399999999999999</v>
      </c>
      <c r="C22" s="3">
        <v>8</v>
      </c>
      <c r="D22" s="3">
        <v>275.8</v>
      </c>
      <c r="E22" s="3">
        <v>180</v>
      </c>
      <c r="F22" s="3">
        <v>3.07</v>
      </c>
      <c r="G22" s="3">
        <v>4.07</v>
      </c>
      <c r="H22" s="3">
        <v>17.399999999999999</v>
      </c>
      <c r="I22" s="3">
        <v>0</v>
      </c>
      <c r="J22" s="3">
        <v>0</v>
      </c>
      <c r="K22" s="3">
        <v>3</v>
      </c>
      <c r="L22" s="3">
        <v>3</v>
      </c>
      <c r="O22" s="3">
        <v>8</v>
      </c>
      <c r="P22" s="3">
        <v>180</v>
      </c>
    </row>
    <row r="23" spans="1:16" ht="15.75" thickBot="1" x14ac:dyDescent="0.3">
      <c r="A23" s="2" t="s">
        <v>24</v>
      </c>
      <c r="B23" s="2">
        <v>17.3</v>
      </c>
      <c r="C23" s="2">
        <v>8</v>
      </c>
      <c r="D23" s="2">
        <v>275.8</v>
      </c>
      <c r="E23" s="2">
        <v>180</v>
      </c>
      <c r="F23" s="2">
        <v>3.07</v>
      </c>
      <c r="G23" s="2">
        <v>3.73</v>
      </c>
      <c r="H23" s="2">
        <v>17.600000000000001</v>
      </c>
      <c r="I23" s="2">
        <v>0</v>
      </c>
      <c r="J23" s="2">
        <v>0</v>
      </c>
      <c r="K23" s="2">
        <v>3</v>
      </c>
      <c r="L23" s="2">
        <v>3</v>
      </c>
      <c r="O23" s="2">
        <v>8</v>
      </c>
      <c r="P23" s="2">
        <v>180</v>
      </c>
    </row>
    <row r="24" spans="1:16" ht="15.75" thickBot="1" x14ac:dyDescent="0.3">
      <c r="A24" s="3" t="s">
        <v>25</v>
      </c>
      <c r="B24" s="3">
        <v>15.2</v>
      </c>
      <c r="C24" s="3">
        <v>8</v>
      </c>
      <c r="D24" s="3">
        <v>275.8</v>
      </c>
      <c r="E24" s="3">
        <v>180</v>
      </c>
      <c r="F24" s="3">
        <v>3.07</v>
      </c>
      <c r="G24" s="3">
        <v>3.78</v>
      </c>
      <c r="H24" s="3">
        <v>18</v>
      </c>
      <c r="I24" s="3">
        <v>0</v>
      </c>
      <c r="J24" s="3">
        <v>0</v>
      </c>
      <c r="K24" s="3">
        <v>3</v>
      </c>
      <c r="L24" s="3">
        <v>3</v>
      </c>
      <c r="O24" s="3">
        <v>8</v>
      </c>
      <c r="P24" s="3">
        <v>180</v>
      </c>
    </row>
    <row r="25" spans="1:16" ht="15.75" thickBot="1" x14ac:dyDescent="0.3">
      <c r="A25" s="2" t="s">
        <v>26</v>
      </c>
      <c r="B25" s="2">
        <v>10.4</v>
      </c>
      <c r="C25" s="2">
        <v>8</v>
      </c>
      <c r="D25" s="2">
        <v>472</v>
      </c>
      <c r="E25" s="2">
        <v>205</v>
      </c>
      <c r="F25" s="2">
        <v>2.93</v>
      </c>
      <c r="G25" s="2">
        <v>5.25</v>
      </c>
      <c r="H25" s="2">
        <v>17.98</v>
      </c>
      <c r="I25" s="2">
        <v>0</v>
      </c>
      <c r="J25" s="2">
        <v>0</v>
      </c>
      <c r="K25" s="2">
        <v>3</v>
      </c>
      <c r="L25" s="2">
        <v>4</v>
      </c>
      <c r="O25" s="2">
        <v>8</v>
      </c>
      <c r="P25" s="2">
        <v>205</v>
      </c>
    </row>
    <row r="26" spans="1:16" ht="15.75" thickBot="1" x14ac:dyDescent="0.3">
      <c r="A26" s="3" t="s">
        <v>27</v>
      </c>
      <c r="B26" s="3">
        <v>10.4</v>
      </c>
      <c r="C26" s="3">
        <v>8</v>
      </c>
      <c r="D26" s="3">
        <v>460</v>
      </c>
      <c r="E26" s="3">
        <v>215</v>
      </c>
      <c r="F26" s="3">
        <v>3</v>
      </c>
      <c r="G26" s="3">
        <v>5.4240000000000004</v>
      </c>
      <c r="H26" s="3">
        <v>17.82</v>
      </c>
      <c r="I26" s="3">
        <v>0</v>
      </c>
      <c r="J26" s="3">
        <v>0</v>
      </c>
      <c r="K26" s="3">
        <v>3</v>
      </c>
      <c r="L26" s="3">
        <v>4</v>
      </c>
      <c r="O26" s="3">
        <v>8</v>
      </c>
      <c r="P26" s="3">
        <v>215</v>
      </c>
    </row>
    <row r="27" spans="1:16" ht="15.75" thickBot="1" x14ac:dyDescent="0.3">
      <c r="A27" s="2" t="s">
        <v>28</v>
      </c>
      <c r="B27" s="2">
        <v>14.7</v>
      </c>
      <c r="C27" s="2">
        <v>8</v>
      </c>
      <c r="D27" s="2">
        <v>440</v>
      </c>
      <c r="E27" s="2">
        <v>230</v>
      </c>
      <c r="F27" s="2">
        <v>3.23</v>
      </c>
      <c r="G27" s="2">
        <v>5.3449999999999998</v>
      </c>
      <c r="H27" s="2">
        <v>17.420000000000002</v>
      </c>
      <c r="I27" s="2">
        <v>0</v>
      </c>
      <c r="J27" s="2">
        <v>0</v>
      </c>
      <c r="K27" s="2">
        <v>3</v>
      </c>
      <c r="L27" s="2">
        <v>4</v>
      </c>
      <c r="O27" s="2">
        <v>8</v>
      </c>
      <c r="P27" s="2">
        <v>230</v>
      </c>
    </row>
    <row r="28" spans="1:16" ht="15.75" thickBot="1" x14ac:dyDescent="0.3">
      <c r="A28" s="3" t="s">
        <v>33</v>
      </c>
      <c r="B28" s="3">
        <v>15.5</v>
      </c>
      <c r="C28" s="3">
        <v>8</v>
      </c>
      <c r="D28" s="3">
        <v>318</v>
      </c>
      <c r="E28" s="3">
        <v>150</v>
      </c>
      <c r="F28" s="3">
        <v>2.76</v>
      </c>
      <c r="G28" s="3">
        <v>3.52</v>
      </c>
      <c r="H28" s="3">
        <v>16.87</v>
      </c>
      <c r="I28" s="3">
        <v>0</v>
      </c>
      <c r="J28" s="3">
        <v>0</v>
      </c>
      <c r="K28" s="3">
        <v>3</v>
      </c>
      <c r="L28" s="3">
        <v>2</v>
      </c>
      <c r="O28" s="3">
        <v>8</v>
      </c>
      <c r="P28" s="3">
        <v>150</v>
      </c>
    </row>
    <row r="29" spans="1:16" ht="15.75" thickBot="1" x14ac:dyDescent="0.3">
      <c r="A29" s="2" t="s">
        <v>34</v>
      </c>
      <c r="B29" s="2">
        <v>15.2</v>
      </c>
      <c r="C29" s="2">
        <v>8</v>
      </c>
      <c r="D29" s="2">
        <v>304</v>
      </c>
      <c r="E29" s="2">
        <v>150</v>
      </c>
      <c r="F29" s="2">
        <v>3.15</v>
      </c>
      <c r="G29" s="2">
        <v>3.4350000000000001</v>
      </c>
      <c r="H29" s="2">
        <v>17.3</v>
      </c>
      <c r="I29" s="2">
        <v>0</v>
      </c>
      <c r="J29" s="2">
        <v>0</v>
      </c>
      <c r="K29" s="2">
        <v>3</v>
      </c>
      <c r="L29" s="2">
        <v>2</v>
      </c>
      <c r="O29" s="2">
        <v>8</v>
      </c>
      <c r="P29" s="2">
        <v>150</v>
      </c>
    </row>
    <row r="30" spans="1:16" ht="15.75" thickBot="1" x14ac:dyDescent="0.3">
      <c r="A30" s="3" t="s">
        <v>35</v>
      </c>
      <c r="B30" s="3">
        <v>13.3</v>
      </c>
      <c r="C30" s="3">
        <v>8</v>
      </c>
      <c r="D30" s="3">
        <v>350</v>
      </c>
      <c r="E30" s="3">
        <v>245</v>
      </c>
      <c r="F30" s="3">
        <v>3.73</v>
      </c>
      <c r="G30" s="3">
        <v>3.84</v>
      </c>
      <c r="H30" s="3">
        <v>15.41</v>
      </c>
      <c r="I30" s="3">
        <v>0</v>
      </c>
      <c r="J30" s="3">
        <v>0</v>
      </c>
      <c r="K30" s="3">
        <v>3</v>
      </c>
      <c r="L30" s="3">
        <v>4</v>
      </c>
      <c r="O30" s="3">
        <v>8</v>
      </c>
      <c r="P30" s="3">
        <v>245</v>
      </c>
    </row>
    <row r="31" spans="1:16" ht="15.75" thickBot="1" x14ac:dyDescent="0.3">
      <c r="A31" s="2" t="s">
        <v>36</v>
      </c>
      <c r="B31" s="2">
        <v>19.2</v>
      </c>
      <c r="C31" s="2">
        <v>8</v>
      </c>
      <c r="D31" s="2">
        <v>400</v>
      </c>
      <c r="E31" s="2">
        <v>175</v>
      </c>
      <c r="F31" s="2">
        <v>3.08</v>
      </c>
      <c r="G31" s="2">
        <v>3.8450000000000002</v>
      </c>
      <c r="H31" s="2">
        <v>17.05</v>
      </c>
      <c r="I31" s="2">
        <v>0</v>
      </c>
      <c r="J31" s="2">
        <v>0</v>
      </c>
      <c r="K31" s="2">
        <v>3</v>
      </c>
      <c r="L31" s="2">
        <v>2</v>
      </c>
      <c r="O31" s="2">
        <v>8</v>
      </c>
      <c r="P31" s="2">
        <v>175</v>
      </c>
    </row>
    <row r="32" spans="1:16" ht="15.75" thickBot="1" x14ac:dyDescent="0.3">
      <c r="A32" s="2" t="s">
        <v>40</v>
      </c>
      <c r="B32" s="2">
        <v>15.8</v>
      </c>
      <c r="C32" s="2">
        <v>8</v>
      </c>
      <c r="D32" s="2">
        <v>351</v>
      </c>
      <c r="E32" s="2">
        <v>264</v>
      </c>
      <c r="F32" s="2">
        <v>4.22</v>
      </c>
      <c r="G32" s="2">
        <v>3.17</v>
      </c>
      <c r="H32" s="2">
        <v>14.5</v>
      </c>
      <c r="I32" s="2">
        <v>0</v>
      </c>
      <c r="J32" s="2">
        <v>1</v>
      </c>
      <c r="K32" s="2">
        <v>5</v>
      </c>
      <c r="L32" s="2">
        <v>4</v>
      </c>
      <c r="O32" s="2">
        <v>8</v>
      </c>
      <c r="P32" s="2">
        <v>264</v>
      </c>
    </row>
    <row r="33" spans="1:16" ht="15.75" thickBot="1" x14ac:dyDescent="0.3">
      <c r="A33" s="2" t="s">
        <v>42</v>
      </c>
      <c r="B33" s="2">
        <v>15</v>
      </c>
      <c r="C33" s="2">
        <v>8</v>
      </c>
      <c r="D33" s="2">
        <v>301</v>
      </c>
      <c r="E33" s="2">
        <v>335</v>
      </c>
      <c r="F33" s="2">
        <v>3.54</v>
      </c>
      <c r="G33" s="2">
        <v>3.57</v>
      </c>
      <c r="H33" s="2">
        <v>14.6</v>
      </c>
      <c r="I33" s="2">
        <v>0</v>
      </c>
      <c r="J33" s="2">
        <v>1</v>
      </c>
      <c r="K33" s="2">
        <v>5</v>
      </c>
      <c r="L33" s="2">
        <v>8</v>
      </c>
      <c r="O33" s="2">
        <v>8</v>
      </c>
      <c r="P33" s="2">
        <v>335</v>
      </c>
    </row>
  </sheetData>
  <autoFilter ref="A1:L33">
    <sortState ref="A2:L33">
      <sortCondition ref="C1:C33"/>
    </sortState>
  </autoFilter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6"/>
  <sheetViews>
    <sheetView workbookViewId="0">
      <selection activeCell="K39" sqref="K39"/>
    </sheetView>
  </sheetViews>
  <sheetFormatPr defaultRowHeight="15" x14ac:dyDescent="0.25"/>
  <cols>
    <col min="1" max="1" width="19" customWidth="1"/>
    <col min="2" max="2" width="17.7109375" customWidth="1"/>
    <col min="3" max="3" width="17.85546875" customWidth="1"/>
    <col min="4" max="4" width="18.5703125" customWidth="1"/>
    <col min="5" max="5" width="9.140625" style="5"/>
    <col min="6" max="6" width="16.42578125" customWidth="1"/>
    <col min="7" max="7" width="17.140625" customWidth="1"/>
    <col min="8" max="8" width="14.42578125" customWidth="1"/>
    <col min="9" max="9" width="26" customWidth="1"/>
    <col min="10" max="10" width="13.7109375" customWidth="1"/>
    <col min="11" max="11" width="13.5703125" customWidth="1"/>
  </cols>
  <sheetData>
    <row r="1" spans="1:14" ht="15.75" thickBot="1" x14ac:dyDescent="0.3">
      <c r="A1" s="7" t="s">
        <v>47</v>
      </c>
      <c r="B1" s="7" t="s">
        <v>48</v>
      </c>
      <c r="C1" s="7" t="s">
        <v>49</v>
      </c>
      <c r="D1" s="7" t="s">
        <v>50</v>
      </c>
      <c r="F1" s="11" t="s">
        <v>55</v>
      </c>
      <c r="G1" s="11" t="s">
        <v>56</v>
      </c>
      <c r="H1" s="11" t="s">
        <v>57</v>
      </c>
      <c r="I1" s="11" t="s">
        <v>58</v>
      </c>
      <c r="J1" s="11" t="s">
        <v>59</v>
      </c>
      <c r="M1" s="12" t="s">
        <v>49</v>
      </c>
      <c r="N1" s="12" t="s">
        <v>61</v>
      </c>
    </row>
    <row r="2" spans="1:14" ht="15.75" thickBot="1" x14ac:dyDescent="0.3">
      <c r="A2" s="9">
        <v>1</v>
      </c>
      <c r="B2" s="9">
        <v>101.86</v>
      </c>
      <c r="C2" s="9" t="s">
        <v>53</v>
      </c>
      <c r="D2" s="9">
        <v>3</v>
      </c>
      <c r="F2">
        <f>AVERAGE(B2:B105)</f>
        <v>100.49884615384609</v>
      </c>
      <c r="G2">
        <f>MEDIAN(B2:B105)</f>
        <v>100.71000000000001</v>
      </c>
      <c r="H2">
        <f>_xlfn.MODE.SNGL(B2:B105)</f>
        <v>98.86</v>
      </c>
      <c r="I2">
        <f>STDEV(B2:B105)</f>
        <v>10.66638220463431</v>
      </c>
      <c r="J2">
        <f>SKEW(B2:B105)</f>
        <v>-0.16790623285250547</v>
      </c>
      <c r="M2" t="s">
        <v>53</v>
      </c>
      <c r="N2">
        <f>COUNTIF(C2:C105,"G")</f>
        <v>15</v>
      </c>
    </row>
    <row r="3" spans="1:14" ht="15.75" thickBot="1" x14ac:dyDescent="0.3">
      <c r="A3" s="8">
        <v>2</v>
      </c>
      <c r="B3" s="8">
        <v>90.07</v>
      </c>
      <c r="C3" s="8" t="s">
        <v>51</v>
      </c>
      <c r="D3" s="8">
        <v>4</v>
      </c>
      <c r="M3" t="s">
        <v>51</v>
      </c>
      <c r="N3">
        <f>COUNTIF(C2:C105,"PG13")</f>
        <v>40</v>
      </c>
    </row>
    <row r="4" spans="1:14" ht="15.75" thickBot="1" x14ac:dyDescent="0.3">
      <c r="A4" s="9">
        <v>3</v>
      </c>
      <c r="B4" s="9">
        <v>92.46</v>
      </c>
      <c r="C4" s="9" t="s">
        <v>51</v>
      </c>
      <c r="D4" s="9">
        <v>4</v>
      </c>
      <c r="M4" t="s">
        <v>54</v>
      </c>
      <c r="N4">
        <f>COUNTIF(C2:C105,"R")</f>
        <v>23</v>
      </c>
    </row>
    <row r="5" spans="1:14" ht="15.75" thickBot="1" x14ac:dyDescent="0.3">
      <c r="A5" s="9">
        <v>4</v>
      </c>
      <c r="B5" s="9">
        <v>115.19</v>
      </c>
      <c r="C5" s="9" t="s">
        <v>53</v>
      </c>
      <c r="D5" s="9">
        <v>3</v>
      </c>
      <c r="M5" t="s">
        <v>52</v>
      </c>
      <c r="N5">
        <f>COUNTIF(C2:C105,"PG")</f>
        <v>26</v>
      </c>
    </row>
    <row r="6" spans="1:14" ht="15.75" thickBot="1" x14ac:dyDescent="0.3">
      <c r="A6" s="8">
        <v>5</v>
      </c>
      <c r="B6" s="8">
        <v>83.38</v>
      </c>
      <c r="C6" s="8" t="s">
        <v>52</v>
      </c>
      <c r="D6" s="8">
        <v>5</v>
      </c>
      <c r="M6" s="13" t="s">
        <v>60</v>
      </c>
      <c r="N6" s="13">
        <f>SUM(N2:N5)</f>
        <v>104</v>
      </c>
    </row>
    <row r="7" spans="1:14" ht="15.75" thickBot="1" x14ac:dyDescent="0.3">
      <c r="A7" s="8">
        <v>6</v>
      </c>
      <c r="B7" s="8">
        <v>112.74</v>
      </c>
      <c r="C7" s="8" t="s">
        <v>51</v>
      </c>
      <c r="D7" s="8">
        <v>3</v>
      </c>
      <c r="K7" t="s">
        <v>45</v>
      </c>
    </row>
    <row r="8" spans="1:14" ht="15.75" thickBot="1" x14ac:dyDescent="0.3">
      <c r="A8" s="9">
        <v>7</v>
      </c>
      <c r="B8" s="9">
        <v>106.36</v>
      </c>
      <c r="C8" s="9" t="s">
        <v>51</v>
      </c>
      <c r="D8" s="9">
        <v>3</v>
      </c>
    </row>
    <row r="9" spans="1:14" ht="15.75" thickBot="1" x14ac:dyDescent="0.3">
      <c r="A9" s="8">
        <v>8</v>
      </c>
      <c r="B9" s="8">
        <v>108.69</v>
      </c>
      <c r="C9" s="8" t="s">
        <v>51</v>
      </c>
      <c r="D9" s="8">
        <v>4</v>
      </c>
    </row>
    <row r="10" spans="1:14" ht="15.75" thickBot="1" x14ac:dyDescent="0.3">
      <c r="A10" s="9">
        <v>9</v>
      </c>
      <c r="B10" s="9">
        <v>90</v>
      </c>
      <c r="C10" s="9" t="s">
        <v>54</v>
      </c>
      <c r="D10" s="9">
        <v>5</v>
      </c>
    </row>
    <row r="11" spans="1:14" ht="15.75" thickBot="1" x14ac:dyDescent="0.3">
      <c r="A11" s="9">
        <v>10</v>
      </c>
      <c r="B11" s="9">
        <v>94.56</v>
      </c>
      <c r="C11" s="9" t="s">
        <v>51</v>
      </c>
      <c r="D11" s="9">
        <v>5</v>
      </c>
    </row>
    <row r="12" spans="1:14" ht="15.75" thickBot="1" x14ac:dyDescent="0.3">
      <c r="A12" s="9">
        <v>11</v>
      </c>
      <c r="B12" s="9">
        <v>100.64</v>
      </c>
      <c r="C12" s="9" t="s">
        <v>51</v>
      </c>
      <c r="D12" s="9">
        <v>3</v>
      </c>
    </row>
    <row r="13" spans="1:14" ht="15.75" thickBot="1" x14ac:dyDescent="0.3">
      <c r="A13" s="9">
        <v>12</v>
      </c>
      <c r="B13" s="9">
        <v>104.44</v>
      </c>
      <c r="C13" s="9" t="s">
        <v>51</v>
      </c>
      <c r="D13" s="9">
        <v>5</v>
      </c>
    </row>
    <row r="14" spans="1:14" ht="15.75" thickBot="1" x14ac:dyDescent="0.3">
      <c r="A14" s="9">
        <v>13</v>
      </c>
      <c r="B14" s="9">
        <v>91.08</v>
      </c>
      <c r="C14" s="9" t="s">
        <v>54</v>
      </c>
      <c r="D14" s="9">
        <v>3</v>
      </c>
    </row>
    <row r="15" spans="1:14" ht="15.75" thickBot="1" x14ac:dyDescent="0.3">
      <c r="A15" s="9">
        <v>14</v>
      </c>
      <c r="B15" s="9">
        <v>96.78</v>
      </c>
      <c r="C15" s="9" t="s">
        <v>51</v>
      </c>
      <c r="D15" s="9">
        <v>3</v>
      </c>
    </row>
    <row r="16" spans="1:14" ht="15.75" thickBot="1" x14ac:dyDescent="0.3">
      <c r="A16" s="9">
        <v>15</v>
      </c>
      <c r="B16" s="9">
        <v>91.59</v>
      </c>
      <c r="C16" s="9" t="s">
        <v>51</v>
      </c>
      <c r="D16" s="9">
        <v>4</v>
      </c>
    </row>
    <row r="17" spans="1:11" ht="15.75" thickBot="1" x14ac:dyDescent="0.3">
      <c r="A17" s="9">
        <v>16</v>
      </c>
      <c r="B17" s="9">
        <v>118.04</v>
      </c>
      <c r="C17" s="9" t="s">
        <v>51</v>
      </c>
      <c r="D17" s="9">
        <v>3</v>
      </c>
    </row>
    <row r="18" spans="1:11" ht="15.75" thickBot="1" x14ac:dyDescent="0.3">
      <c r="A18" s="9">
        <v>17</v>
      </c>
      <c r="B18" s="9">
        <v>102.26</v>
      </c>
      <c r="C18" s="9" t="s">
        <v>51</v>
      </c>
      <c r="D18" s="9">
        <v>4</v>
      </c>
    </row>
    <row r="19" spans="1:11" ht="15.75" thickBot="1" x14ac:dyDescent="0.3">
      <c r="A19" s="8">
        <v>18</v>
      </c>
      <c r="B19" s="8">
        <v>107.57</v>
      </c>
      <c r="C19" s="8" t="s">
        <v>52</v>
      </c>
      <c r="D19" s="8">
        <v>3</v>
      </c>
    </row>
    <row r="20" spans="1:11" ht="15.75" thickBot="1" x14ac:dyDescent="0.3">
      <c r="A20" s="9">
        <v>19</v>
      </c>
      <c r="B20" s="9">
        <v>98.23</v>
      </c>
      <c r="C20" s="9" t="s">
        <v>51</v>
      </c>
      <c r="D20" s="9">
        <v>3</v>
      </c>
    </row>
    <row r="21" spans="1:11" ht="15.75" thickBot="1" x14ac:dyDescent="0.3">
      <c r="A21" s="9">
        <v>20</v>
      </c>
      <c r="B21" s="9">
        <v>112.84</v>
      </c>
      <c r="C21" s="9" t="s">
        <v>51</v>
      </c>
      <c r="D21" s="9">
        <v>3</v>
      </c>
    </row>
    <row r="22" spans="1:11" ht="15.75" thickBot="1" x14ac:dyDescent="0.3">
      <c r="A22" s="9">
        <v>21</v>
      </c>
      <c r="B22" s="9">
        <v>98.86</v>
      </c>
      <c r="C22" s="9" t="s">
        <v>52</v>
      </c>
      <c r="D22" s="9">
        <v>4</v>
      </c>
    </row>
    <row r="23" spans="1:11" ht="15.75" thickBot="1" x14ac:dyDescent="0.3">
      <c r="A23" s="9">
        <v>22</v>
      </c>
      <c r="B23" s="9">
        <v>110.53</v>
      </c>
      <c r="C23" s="9" t="s">
        <v>52</v>
      </c>
      <c r="D23" s="9">
        <v>4</v>
      </c>
      <c r="K23" t="s">
        <v>45</v>
      </c>
    </row>
    <row r="24" spans="1:11" ht="15.75" thickBot="1" x14ac:dyDescent="0.3">
      <c r="A24" s="9">
        <v>23</v>
      </c>
      <c r="B24" s="9">
        <v>97.11</v>
      </c>
      <c r="C24" s="9" t="s">
        <v>52</v>
      </c>
      <c r="D24" s="9">
        <v>4</v>
      </c>
    </row>
    <row r="25" spans="1:11" ht="15.75" thickBot="1" x14ac:dyDescent="0.3">
      <c r="A25" s="8">
        <v>24</v>
      </c>
      <c r="B25" s="8">
        <v>103.69</v>
      </c>
      <c r="C25" s="8" t="s">
        <v>51</v>
      </c>
      <c r="D25" s="8">
        <v>5</v>
      </c>
    </row>
    <row r="26" spans="1:11" ht="15.75" thickBot="1" x14ac:dyDescent="0.3">
      <c r="A26" s="8">
        <v>25</v>
      </c>
      <c r="B26" s="8">
        <v>88.57</v>
      </c>
      <c r="C26" s="8" t="s">
        <v>51</v>
      </c>
      <c r="D26" s="8">
        <v>5</v>
      </c>
    </row>
    <row r="27" spans="1:11" ht="15.75" thickBot="1" x14ac:dyDescent="0.3">
      <c r="A27" s="9">
        <v>26</v>
      </c>
      <c r="B27" s="9">
        <v>88.74</v>
      </c>
      <c r="C27" s="9" t="s">
        <v>54</v>
      </c>
      <c r="D27" s="9">
        <v>5</v>
      </c>
    </row>
    <row r="28" spans="1:11" ht="15.75" thickBot="1" x14ac:dyDescent="0.3">
      <c r="A28" s="9">
        <v>27</v>
      </c>
      <c r="B28" s="9">
        <v>111.73</v>
      </c>
      <c r="C28" s="9" t="s">
        <v>52</v>
      </c>
      <c r="D28" s="9">
        <v>3</v>
      </c>
    </row>
    <row r="29" spans="1:11" ht="15.75" thickBot="1" x14ac:dyDescent="0.3">
      <c r="A29" s="8">
        <v>28</v>
      </c>
      <c r="B29" s="8">
        <v>112.73</v>
      </c>
      <c r="C29" s="8" t="s">
        <v>51</v>
      </c>
      <c r="D29" s="8">
        <v>3</v>
      </c>
    </row>
    <row r="30" spans="1:11" ht="15.75" thickBot="1" x14ac:dyDescent="0.3">
      <c r="A30" s="8">
        <v>29</v>
      </c>
      <c r="B30" s="8">
        <v>121.58</v>
      </c>
      <c r="C30" s="8" t="s">
        <v>53</v>
      </c>
      <c r="D30" s="8">
        <v>3</v>
      </c>
    </row>
    <row r="31" spans="1:11" ht="15.75" thickBot="1" x14ac:dyDescent="0.3">
      <c r="A31" s="8">
        <v>30</v>
      </c>
      <c r="B31" s="8">
        <v>94.99</v>
      </c>
      <c r="C31" s="8" t="s">
        <v>51</v>
      </c>
      <c r="D31" s="8">
        <v>2</v>
      </c>
    </row>
    <row r="32" spans="1:11" ht="15.75" thickBot="1" x14ac:dyDescent="0.3">
      <c r="A32" s="8">
        <v>31</v>
      </c>
      <c r="B32" s="8">
        <v>92.05</v>
      </c>
      <c r="C32" s="8" t="s">
        <v>53</v>
      </c>
      <c r="D32" s="8">
        <v>3</v>
      </c>
    </row>
    <row r="33" spans="1:11" ht="15.75" thickBot="1" x14ac:dyDescent="0.3">
      <c r="A33" s="8">
        <v>32</v>
      </c>
      <c r="B33" s="8">
        <v>109.98</v>
      </c>
      <c r="C33" s="8" t="s">
        <v>51</v>
      </c>
      <c r="D33" s="8">
        <v>3</v>
      </c>
    </row>
    <row r="34" spans="1:11" ht="15.75" thickBot="1" x14ac:dyDescent="0.3">
      <c r="A34" s="9">
        <v>33</v>
      </c>
      <c r="B34" s="9">
        <v>94.75</v>
      </c>
      <c r="C34" s="9" t="s">
        <v>52</v>
      </c>
      <c r="D34" s="9">
        <v>4</v>
      </c>
    </row>
    <row r="35" spans="1:11" ht="15.75" thickBot="1" x14ac:dyDescent="0.3">
      <c r="A35" s="9">
        <v>34</v>
      </c>
      <c r="B35" s="9">
        <v>102.16</v>
      </c>
      <c r="C35" s="9" t="s">
        <v>53</v>
      </c>
      <c r="D35" s="9">
        <v>5</v>
      </c>
    </row>
    <row r="36" spans="1:11" ht="15.75" thickBot="1" x14ac:dyDescent="0.3">
      <c r="A36" s="8">
        <v>35</v>
      </c>
      <c r="B36" s="8">
        <v>113.93</v>
      </c>
      <c r="C36" s="8" t="s">
        <v>54</v>
      </c>
      <c r="D36" s="8">
        <v>5</v>
      </c>
    </row>
    <row r="37" spans="1:11" ht="15.75" thickBot="1" x14ac:dyDescent="0.3">
      <c r="A37" s="9">
        <v>36</v>
      </c>
      <c r="B37" s="9">
        <v>115.6</v>
      </c>
      <c r="C37" s="9" t="s">
        <v>54</v>
      </c>
      <c r="D37" s="9">
        <v>2</v>
      </c>
    </row>
    <row r="38" spans="1:11" ht="15.75" thickBot="1" x14ac:dyDescent="0.3">
      <c r="A38" s="8">
        <v>37</v>
      </c>
      <c r="B38" s="8">
        <v>97.05</v>
      </c>
      <c r="C38" s="8" t="s">
        <v>54</v>
      </c>
      <c r="D38" s="8">
        <v>3</v>
      </c>
    </row>
    <row r="39" spans="1:11" ht="15.75" thickBot="1" x14ac:dyDescent="0.3">
      <c r="A39" s="9">
        <v>38</v>
      </c>
      <c r="B39" s="9">
        <v>111.75</v>
      </c>
      <c r="C39" s="9" t="s">
        <v>52</v>
      </c>
      <c r="D39" s="9">
        <v>4</v>
      </c>
      <c r="K39" t="s">
        <v>45</v>
      </c>
    </row>
    <row r="40" spans="1:11" ht="15.75" thickBot="1" x14ac:dyDescent="0.3">
      <c r="A40" s="8">
        <v>39</v>
      </c>
      <c r="B40" s="8">
        <v>81.14</v>
      </c>
      <c r="C40" s="8" t="s">
        <v>51</v>
      </c>
      <c r="D40" s="8">
        <v>5</v>
      </c>
    </row>
    <row r="41" spans="1:11" ht="15.75" thickBot="1" x14ac:dyDescent="0.3">
      <c r="A41" s="8">
        <v>40</v>
      </c>
      <c r="B41" s="8">
        <v>104.7</v>
      </c>
      <c r="C41" s="8" t="s">
        <v>52</v>
      </c>
      <c r="D41" s="8">
        <v>5</v>
      </c>
    </row>
    <row r="42" spans="1:11" ht="15.75" thickBot="1" x14ac:dyDescent="0.3">
      <c r="A42" s="8">
        <v>41</v>
      </c>
      <c r="B42" s="8">
        <v>98.86</v>
      </c>
      <c r="C42" s="8" t="s">
        <v>54</v>
      </c>
      <c r="D42" s="8">
        <v>4</v>
      </c>
    </row>
    <row r="43" spans="1:11" ht="15.75" thickBot="1" x14ac:dyDescent="0.3">
      <c r="A43" s="8">
        <v>42</v>
      </c>
      <c r="B43" s="8">
        <v>103.88</v>
      </c>
      <c r="C43" s="8" t="s">
        <v>52</v>
      </c>
      <c r="D43" s="8">
        <v>4</v>
      </c>
    </row>
    <row r="44" spans="1:11" ht="15.75" thickBot="1" x14ac:dyDescent="0.3">
      <c r="A44" s="8">
        <v>43</v>
      </c>
      <c r="B44" s="8">
        <v>80.150000000000006</v>
      </c>
      <c r="C44" s="8" t="s">
        <v>54</v>
      </c>
      <c r="D44" s="8">
        <v>3</v>
      </c>
    </row>
    <row r="45" spans="1:11" ht="15.75" thickBot="1" x14ac:dyDescent="0.3">
      <c r="A45" s="9">
        <v>44</v>
      </c>
      <c r="B45" s="9">
        <v>102.25</v>
      </c>
      <c r="C45" s="9" t="s">
        <v>54</v>
      </c>
      <c r="D45" s="9">
        <v>5</v>
      </c>
    </row>
    <row r="46" spans="1:11" ht="15.75" thickBot="1" x14ac:dyDescent="0.3">
      <c r="A46" s="9">
        <v>45</v>
      </c>
      <c r="B46" s="9">
        <v>91.99</v>
      </c>
      <c r="C46" s="9" t="s">
        <v>51</v>
      </c>
      <c r="D46" s="9">
        <v>4</v>
      </c>
    </row>
    <row r="47" spans="1:11" ht="15.75" thickBot="1" x14ac:dyDescent="0.3">
      <c r="A47" s="9">
        <v>46</v>
      </c>
      <c r="B47" s="9">
        <v>85.23</v>
      </c>
      <c r="C47" s="9" t="s">
        <v>51</v>
      </c>
      <c r="D47" s="9">
        <v>4</v>
      </c>
    </row>
    <row r="48" spans="1:11" ht="15.75" thickBot="1" x14ac:dyDescent="0.3">
      <c r="A48" s="9">
        <v>47</v>
      </c>
      <c r="B48" s="9">
        <v>114.65</v>
      </c>
      <c r="C48" s="9" t="s">
        <v>54</v>
      </c>
      <c r="D48" s="9">
        <v>3</v>
      </c>
    </row>
    <row r="49" spans="1:4" ht="15.75" thickBot="1" x14ac:dyDescent="0.3">
      <c r="A49" s="9">
        <v>48</v>
      </c>
      <c r="B49" s="9">
        <v>95.91</v>
      </c>
      <c r="C49" s="9" t="s">
        <v>51</v>
      </c>
      <c r="D49" s="9">
        <v>4</v>
      </c>
    </row>
    <row r="50" spans="1:4" ht="15.75" thickBot="1" x14ac:dyDescent="0.3">
      <c r="A50" s="9">
        <v>49</v>
      </c>
      <c r="B50" s="9">
        <v>77.959999999999994</v>
      </c>
      <c r="C50" s="9" t="s">
        <v>54</v>
      </c>
      <c r="D50" s="9">
        <v>2</v>
      </c>
    </row>
    <row r="51" spans="1:4" ht="15.75" thickBot="1" x14ac:dyDescent="0.3">
      <c r="A51" s="8">
        <v>50</v>
      </c>
      <c r="B51" s="8">
        <v>119.55</v>
      </c>
      <c r="C51" s="8" t="s">
        <v>54</v>
      </c>
      <c r="D51" s="8">
        <v>4</v>
      </c>
    </row>
    <row r="52" spans="1:4" ht="15.75" thickBot="1" x14ac:dyDescent="0.3">
      <c r="A52" s="9">
        <v>51</v>
      </c>
      <c r="B52" s="9">
        <v>96.54</v>
      </c>
      <c r="C52" s="9" t="s">
        <v>51</v>
      </c>
      <c r="D52" s="9">
        <v>4</v>
      </c>
    </row>
    <row r="53" spans="1:4" ht="15.75" thickBot="1" x14ac:dyDescent="0.3">
      <c r="A53" s="8">
        <v>52</v>
      </c>
      <c r="B53" s="8">
        <v>114.68</v>
      </c>
      <c r="C53" s="8" t="s">
        <v>53</v>
      </c>
      <c r="D53" s="8">
        <v>3</v>
      </c>
    </row>
    <row r="54" spans="1:4" ht="15.75" thickBot="1" x14ac:dyDescent="0.3">
      <c r="A54" s="9">
        <v>53</v>
      </c>
      <c r="B54" s="9">
        <v>114.87</v>
      </c>
      <c r="C54" s="9" t="s">
        <v>54</v>
      </c>
      <c r="D54" s="9">
        <v>3</v>
      </c>
    </row>
    <row r="55" spans="1:4" ht="15.75" thickBot="1" x14ac:dyDescent="0.3">
      <c r="A55" s="9">
        <v>54</v>
      </c>
      <c r="B55" s="9">
        <v>91.3</v>
      </c>
      <c r="C55" s="9" t="s">
        <v>53</v>
      </c>
      <c r="D55" s="9">
        <v>5</v>
      </c>
    </row>
    <row r="56" spans="1:4" ht="15.75" thickBot="1" x14ac:dyDescent="0.3">
      <c r="A56" s="9">
        <v>55</v>
      </c>
      <c r="B56" s="9">
        <v>112.54</v>
      </c>
      <c r="C56" s="9" t="s">
        <v>54</v>
      </c>
      <c r="D56" s="9">
        <v>5</v>
      </c>
    </row>
    <row r="57" spans="1:4" ht="15.75" thickBot="1" x14ac:dyDescent="0.3">
      <c r="A57" s="8">
        <v>56</v>
      </c>
      <c r="B57" s="8">
        <v>81.22</v>
      </c>
      <c r="C57" s="8" t="s">
        <v>52</v>
      </c>
      <c r="D57" s="8">
        <v>3</v>
      </c>
    </row>
    <row r="58" spans="1:4" ht="15.75" thickBot="1" x14ac:dyDescent="0.3">
      <c r="A58" s="9">
        <v>57</v>
      </c>
      <c r="B58" s="9">
        <v>109.02</v>
      </c>
      <c r="C58" s="9" t="s">
        <v>51</v>
      </c>
      <c r="D58" s="9">
        <v>2</v>
      </c>
    </row>
    <row r="59" spans="1:4" ht="15.75" thickBot="1" x14ac:dyDescent="0.3">
      <c r="A59" s="8">
        <v>58</v>
      </c>
      <c r="B59" s="8">
        <v>116.4</v>
      </c>
      <c r="C59" s="8" t="s">
        <v>51</v>
      </c>
      <c r="D59" s="8">
        <v>4</v>
      </c>
    </row>
    <row r="60" spans="1:4" ht="15.75" thickBot="1" x14ac:dyDescent="0.3">
      <c r="A60" s="8">
        <v>59</v>
      </c>
      <c r="B60" s="8">
        <v>100.78</v>
      </c>
      <c r="C60" s="8" t="s">
        <v>54</v>
      </c>
      <c r="D60" s="8">
        <v>3</v>
      </c>
    </row>
    <row r="61" spans="1:4" ht="15.75" thickBot="1" x14ac:dyDescent="0.3">
      <c r="A61" s="9">
        <v>60</v>
      </c>
      <c r="B61" s="9">
        <v>97.85</v>
      </c>
      <c r="C61" s="9" t="s">
        <v>51</v>
      </c>
      <c r="D61" s="9">
        <v>3</v>
      </c>
    </row>
    <row r="62" spans="1:4" ht="15.75" thickBot="1" x14ac:dyDescent="0.3">
      <c r="A62" s="8">
        <v>61</v>
      </c>
      <c r="B62" s="8">
        <v>97.33</v>
      </c>
      <c r="C62" s="8" t="s">
        <v>51</v>
      </c>
      <c r="D62" s="8">
        <v>5</v>
      </c>
    </row>
    <row r="63" spans="1:4" ht="15.75" thickBot="1" x14ac:dyDescent="0.3">
      <c r="A63" s="8">
        <v>62</v>
      </c>
      <c r="B63" s="8">
        <v>113.58</v>
      </c>
      <c r="C63" s="8" t="s">
        <v>51</v>
      </c>
      <c r="D63" s="8">
        <v>3</v>
      </c>
    </row>
    <row r="64" spans="1:4" ht="15.75" thickBot="1" x14ac:dyDescent="0.3">
      <c r="A64" s="9">
        <v>63</v>
      </c>
      <c r="B64" s="9">
        <v>81.44</v>
      </c>
      <c r="C64" s="9" t="s">
        <v>52</v>
      </c>
      <c r="D64" s="9">
        <v>5</v>
      </c>
    </row>
    <row r="65" spans="1:4" ht="15.75" thickBot="1" x14ac:dyDescent="0.3">
      <c r="A65" s="8">
        <v>64</v>
      </c>
      <c r="B65" s="8">
        <v>112.1</v>
      </c>
      <c r="C65" s="8" t="s">
        <v>53</v>
      </c>
      <c r="D65" s="8">
        <v>4</v>
      </c>
    </row>
    <row r="66" spans="1:4" ht="15.75" thickBot="1" x14ac:dyDescent="0.3">
      <c r="A66" s="9">
        <v>65</v>
      </c>
      <c r="B66" s="9">
        <v>96.82</v>
      </c>
      <c r="C66" s="9" t="s">
        <v>54</v>
      </c>
      <c r="D66" s="9">
        <v>5</v>
      </c>
    </row>
    <row r="67" spans="1:4" ht="15.75" thickBot="1" x14ac:dyDescent="0.3">
      <c r="A67" s="8">
        <v>66</v>
      </c>
      <c r="B67" s="8">
        <v>94.93</v>
      </c>
      <c r="C67" s="8" t="s">
        <v>52</v>
      </c>
      <c r="D67" s="8">
        <v>5</v>
      </c>
    </row>
    <row r="68" spans="1:4" ht="15.75" thickBot="1" x14ac:dyDescent="0.3">
      <c r="A68" s="8">
        <v>67</v>
      </c>
      <c r="B68" s="8">
        <v>109.71</v>
      </c>
      <c r="C68" s="8" t="s">
        <v>54</v>
      </c>
      <c r="D68" s="8">
        <v>5</v>
      </c>
    </row>
    <row r="69" spans="1:4" ht="15.75" thickBot="1" x14ac:dyDescent="0.3">
      <c r="A69" s="8">
        <v>68</v>
      </c>
      <c r="B69" s="8">
        <v>95.12</v>
      </c>
      <c r="C69" s="8" t="s">
        <v>54</v>
      </c>
      <c r="D69" s="8">
        <v>4</v>
      </c>
    </row>
    <row r="70" spans="1:4" ht="15.75" thickBot="1" x14ac:dyDescent="0.3">
      <c r="A70" s="8">
        <v>69</v>
      </c>
      <c r="B70" s="8">
        <v>99.95</v>
      </c>
      <c r="C70" s="8" t="s">
        <v>51</v>
      </c>
      <c r="D70" s="8">
        <v>4</v>
      </c>
    </row>
    <row r="71" spans="1:4" ht="15.75" thickBot="1" x14ac:dyDescent="0.3">
      <c r="A71" s="9">
        <v>70</v>
      </c>
      <c r="B71" s="9">
        <v>103.32</v>
      </c>
      <c r="C71" s="9" t="s">
        <v>54</v>
      </c>
      <c r="D71" s="9">
        <v>4</v>
      </c>
    </row>
    <row r="72" spans="1:4" ht="15.75" thickBot="1" x14ac:dyDescent="0.3">
      <c r="A72" s="8">
        <v>71</v>
      </c>
      <c r="B72" s="8">
        <v>104.81</v>
      </c>
      <c r="C72" s="8" t="s">
        <v>51</v>
      </c>
      <c r="D72" s="8">
        <v>4</v>
      </c>
    </row>
    <row r="73" spans="1:4" ht="15.75" thickBot="1" x14ac:dyDescent="0.3">
      <c r="A73" s="8">
        <v>72</v>
      </c>
      <c r="B73" s="8">
        <v>95.1</v>
      </c>
      <c r="C73" s="8" t="s">
        <v>54</v>
      </c>
      <c r="D73" s="8">
        <v>5</v>
      </c>
    </row>
    <row r="74" spans="1:4" ht="15.75" thickBot="1" x14ac:dyDescent="0.3">
      <c r="A74" s="9">
        <v>73</v>
      </c>
      <c r="B74" s="9">
        <v>110.4</v>
      </c>
      <c r="C74" s="9" t="s">
        <v>51</v>
      </c>
      <c r="D74" s="9">
        <v>5</v>
      </c>
    </row>
    <row r="75" spans="1:4" ht="15.75" thickBot="1" x14ac:dyDescent="0.3">
      <c r="A75" s="8">
        <v>74</v>
      </c>
      <c r="B75" s="8">
        <v>102.19</v>
      </c>
      <c r="C75" s="8" t="s">
        <v>51</v>
      </c>
      <c r="D75" s="8">
        <v>5</v>
      </c>
    </row>
    <row r="76" spans="1:4" ht="15.75" thickBot="1" x14ac:dyDescent="0.3">
      <c r="A76" s="8">
        <v>75</v>
      </c>
      <c r="B76" s="8">
        <v>94.98</v>
      </c>
      <c r="C76" s="8" t="s">
        <v>52</v>
      </c>
      <c r="D76" s="8">
        <v>3</v>
      </c>
    </row>
    <row r="77" spans="1:4" ht="15.75" thickBot="1" x14ac:dyDescent="0.3">
      <c r="A77" s="9">
        <v>76</v>
      </c>
      <c r="B77" s="9">
        <v>96.68</v>
      </c>
      <c r="C77" s="9" t="s">
        <v>52</v>
      </c>
      <c r="D77" s="9">
        <v>3</v>
      </c>
    </row>
    <row r="78" spans="1:4" ht="15.75" thickBot="1" x14ac:dyDescent="0.3">
      <c r="A78" s="9">
        <v>77</v>
      </c>
      <c r="B78" s="9">
        <v>110.27</v>
      </c>
      <c r="C78" s="9" t="s">
        <v>53</v>
      </c>
      <c r="D78" s="9">
        <v>5</v>
      </c>
    </row>
    <row r="79" spans="1:4" ht="15.75" thickBot="1" x14ac:dyDescent="0.3">
      <c r="A79" s="9">
        <v>78</v>
      </c>
      <c r="B79" s="9">
        <v>102.75</v>
      </c>
      <c r="C79" s="9" t="s">
        <v>54</v>
      </c>
      <c r="D79" s="9">
        <v>3</v>
      </c>
    </row>
    <row r="80" spans="1:4" ht="15.75" thickBot="1" x14ac:dyDescent="0.3">
      <c r="A80" s="8">
        <v>79</v>
      </c>
      <c r="B80" s="8">
        <v>74.89</v>
      </c>
      <c r="C80" s="8" t="s">
        <v>51</v>
      </c>
      <c r="D80" s="8">
        <v>5</v>
      </c>
    </row>
    <row r="81" spans="1:4" ht="15.75" thickBot="1" x14ac:dyDescent="0.3">
      <c r="A81" s="8">
        <v>80</v>
      </c>
      <c r="B81" s="8">
        <v>103.73</v>
      </c>
      <c r="C81" s="8" t="s">
        <v>52</v>
      </c>
      <c r="D81" s="8">
        <v>3</v>
      </c>
    </row>
    <row r="82" spans="1:4" ht="15.75" thickBot="1" x14ac:dyDescent="0.3">
      <c r="A82" s="8">
        <v>81</v>
      </c>
      <c r="B82" s="8">
        <v>107.18</v>
      </c>
      <c r="C82" s="8" t="s">
        <v>52</v>
      </c>
      <c r="D82" s="8">
        <v>4</v>
      </c>
    </row>
    <row r="83" spans="1:4" ht="15.75" thickBot="1" x14ac:dyDescent="0.3">
      <c r="A83" s="8">
        <v>82</v>
      </c>
      <c r="B83" s="8">
        <v>102.44</v>
      </c>
      <c r="C83" s="8" t="s">
        <v>54</v>
      </c>
      <c r="D83" s="8">
        <v>3</v>
      </c>
    </row>
    <row r="84" spans="1:4" ht="15.75" thickBot="1" x14ac:dyDescent="0.3">
      <c r="A84" s="8">
        <v>83</v>
      </c>
      <c r="B84" s="8">
        <v>100.25</v>
      </c>
      <c r="C84" s="8" t="s">
        <v>54</v>
      </c>
      <c r="D84" s="8">
        <v>4</v>
      </c>
    </row>
    <row r="85" spans="1:4" ht="15.75" thickBot="1" x14ac:dyDescent="0.3">
      <c r="A85" s="9">
        <v>84</v>
      </c>
      <c r="B85" s="9">
        <v>108.89</v>
      </c>
      <c r="C85" s="9" t="s">
        <v>52</v>
      </c>
      <c r="D85" s="9">
        <v>3</v>
      </c>
    </row>
    <row r="86" spans="1:4" ht="15.75" thickBot="1" x14ac:dyDescent="0.3">
      <c r="A86" s="8">
        <v>85</v>
      </c>
      <c r="B86" s="8">
        <v>111.36</v>
      </c>
      <c r="C86" s="8" t="s">
        <v>52</v>
      </c>
      <c r="D86" s="8">
        <v>3</v>
      </c>
    </row>
    <row r="87" spans="1:4" ht="15.75" thickBot="1" x14ac:dyDescent="0.3">
      <c r="A87" s="8">
        <v>86</v>
      </c>
      <c r="B87" s="8">
        <v>97.23</v>
      </c>
      <c r="C87" s="8" t="s">
        <v>53</v>
      </c>
      <c r="D87" s="8">
        <v>4</v>
      </c>
    </row>
    <row r="88" spans="1:4" ht="15.75" thickBot="1" x14ac:dyDescent="0.3">
      <c r="A88" s="9">
        <v>87</v>
      </c>
      <c r="B88" s="9">
        <v>87.57</v>
      </c>
      <c r="C88" s="9" t="s">
        <v>51</v>
      </c>
      <c r="D88" s="9">
        <v>4</v>
      </c>
    </row>
    <row r="89" spans="1:4" ht="15.75" thickBot="1" x14ac:dyDescent="0.3">
      <c r="A89" s="9">
        <v>88</v>
      </c>
      <c r="B89" s="9">
        <v>88.55</v>
      </c>
      <c r="C89" s="9" t="s">
        <v>53</v>
      </c>
      <c r="D89" s="9">
        <v>5</v>
      </c>
    </row>
    <row r="90" spans="1:4" ht="15.75" thickBot="1" x14ac:dyDescent="0.3">
      <c r="A90" s="9">
        <v>89</v>
      </c>
      <c r="B90" s="9">
        <v>104.07</v>
      </c>
      <c r="C90" s="9" t="s">
        <v>52</v>
      </c>
      <c r="D90" s="9">
        <v>4</v>
      </c>
    </row>
    <row r="91" spans="1:4" ht="15.75" thickBot="1" x14ac:dyDescent="0.3">
      <c r="A91" s="8">
        <v>90</v>
      </c>
      <c r="B91" s="8">
        <v>84.7</v>
      </c>
      <c r="C91" s="8" t="s">
        <v>52</v>
      </c>
      <c r="D91" s="8">
        <v>5</v>
      </c>
    </row>
    <row r="92" spans="1:4" ht="15.75" thickBot="1" x14ac:dyDescent="0.3">
      <c r="A92" s="9">
        <v>91</v>
      </c>
      <c r="B92" s="9">
        <v>114.4</v>
      </c>
      <c r="C92" s="9" t="s">
        <v>51</v>
      </c>
      <c r="D92" s="9">
        <v>4</v>
      </c>
    </row>
    <row r="93" spans="1:4" ht="15.75" thickBot="1" x14ac:dyDescent="0.3">
      <c r="A93" s="8">
        <v>92</v>
      </c>
      <c r="B93" s="8">
        <v>117.42</v>
      </c>
      <c r="C93" s="8" t="s">
        <v>52</v>
      </c>
      <c r="D93" s="8">
        <v>4</v>
      </c>
    </row>
    <row r="94" spans="1:4" ht="15.75" thickBot="1" x14ac:dyDescent="0.3">
      <c r="A94" s="8">
        <v>93</v>
      </c>
      <c r="B94" s="8">
        <v>101.38</v>
      </c>
      <c r="C94" s="8" t="s">
        <v>53</v>
      </c>
      <c r="D94" s="8">
        <v>4</v>
      </c>
    </row>
    <row r="95" spans="1:4" ht="15.75" thickBot="1" x14ac:dyDescent="0.3">
      <c r="A95" s="8">
        <v>94</v>
      </c>
      <c r="B95" s="8">
        <v>92.42</v>
      </c>
      <c r="C95" s="8" t="s">
        <v>51</v>
      </c>
      <c r="D95" s="8">
        <v>3</v>
      </c>
    </row>
    <row r="96" spans="1:4" ht="15.75" thickBot="1" x14ac:dyDescent="0.3">
      <c r="A96" s="8">
        <v>95</v>
      </c>
      <c r="B96" s="8">
        <v>103.86</v>
      </c>
      <c r="C96" s="8" t="s">
        <v>52</v>
      </c>
      <c r="D96" s="8">
        <v>4</v>
      </c>
    </row>
    <row r="97" spans="1:4" ht="15.75" thickBot="1" x14ac:dyDescent="0.3">
      <c r="A97" s="9">
        <v>96</v>
      </c>
      <c r="B97" s="9">
        <v>112.55</v>
      </c>
      <c r="C97" s="9" t="s">
        <v>53</v>
      </c>
      <c r="D97" s="9">
        <v>4</v>
      </c>
    </row>
    <row r="98" spans="1:4" ht="15.75" thickBot="1" x14ac:dyDescent="0.3">
      <c r="A98" s="8">
        <v>97</v>
      </c>
      <c r="B98" s="8">
        <v>87.32</v>
      </c>
      <c r="C98" s="8" t="s">
        <v>52</v>
      </c>
      <c r="D98" s="8">
        <v>5</v>
      </c>
    </row>
    <row r="99" spans="1:4" ht="15.75" thickBot="1" x14ac:dyDescent="0.3">
      <c r="A99" s="8">
        <v>98</v>
      </c>
      <c r="B99" s="8">
        <v>93.62</v>
      </c>
      <c r="C99" s="8" t="s">
        <v>53</v>
      </c>
      <c r="D99" s="8">
        <v>3</v>
      </c>
    </row>
    <row r="100" spans="1:4" ht="15.75" thickBot="1" x14ac:dyDescent="0.3">
      <c r="A100" s="8">
        <v>99</v>
      </c>
      <c r="B100" s="8">
        <v>91.16</v>
      </c>
      <c r="C100" s="8" t="s">
        <v>51</v>
      </c>
      <c r="D100" s="8">
        <v>4</v>
      </c>
    </row>
    <row r="101" spans="1:4" ht="15.75" thickBot="1" x14ac:dyDescent="0.3">
      <c r="A101" s="9">
        <v>100</v>
      </c>
      <c r="B101" s="9">
        <v>114.13</v>
      </c>
      <c r="C101" s="9" t="s">
        <v>52</v>
      </c>
      <c r="D101" s="9">
        <v>4</v>
      </c>
    </row>
    <row r="102" spans="1:4" ht="15.75" thickBot="1" x14ac:dyDescent="0.3">
      <c r="A102" s="8">
        <v>101</v>
      </c>
      <c r="B102" s="8">
        <v>84.3</v>
      </c>
      <c r="C102" s="8" t="s">
        <v>51</v>
      </c>
      <c r="D102" s="8">
        <v>4</v>
      </c>
    </row>
    <row r="103" spans="1:4" ht="15.75" thickBot="1" x14ac:dyDescent="0.3">
      <c r="A103" s="9">
        <v>102</v>
      </c>
      <c r="B103" s="9">
        <v>95.14</v>
      </c>
      <c r="C103" s="9" t="s">
        <v>53</v>
      </c>
      <c r="D103" s="9">
        <v>3</v>
      </c>
    </row>
    <row r="104" spans="1:4" ht="15.75" thickBot="1" x14ac:dyDescent="0.3">
      <c r="A104" s="8">
        <v>103</v>
      </c>
      <c r="B104" s="8">
        <v>90.38</v>
      </c>
      <c r="C104" s="8" t="s">
        <v>51</v>
      </c>
      <c r="D104" s="8">
        <v>3</v>
      </c>
    </row>
    <row r="105" spans="1:4" ht="15.75" thickBot="1" x14ac:dyDescent="0.3">
      <c r="A105" s="9">
        <v>104</v>
      </c>
      <c r="B105" s="9">
        <v>85.41</v>
      </c>
      <c r="C105" s="9" t="s">
        <v>52</v>
      </c>
      <c r="D105" s="9">
        <v>5</v>
      </c>
    </row>
    <row r="106" spans="1:4" x14ac:dyDescent="0.25">
      <c r="A106" s="10"/>
    </row>
  </sheetData>
  <autoFilter ref="A1:D105">
    <sortState ref="A2:D105">
      <sortCondition ref="A1:A105"/>
    </sortState>
  </autoFilter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61"/>
  <sheetViews>
    <sheetView workbookViewId="0">
      <selection activeCell="I2" sqref="I2"/>
    </sheetView>
  </sheetViews>
  <sheetFormatPr defaultRowHeight="15" x14ac:dyDescent="0.25"/>
  <cols>
    <col min="5" max="5" width="18.28515625" customWidth="1"/>
    <col min="6" max="6" width="9.140625" style="5"/>
    <col min="16" max="16" width="14.28515625" customWidth="1"/>
  </cols>
  <sheetData>
    <row r="1" spans="1:16" ht="15.75" thickBot="1" x14ac:dyDescent="0.3">
      <c r="B1" s="1" t="s">
        <v>62</v>
      </c>
      <c r="C1" s="1" t="s">
        <v>63</v>
      </c>
      <c r="D1" s="1" t="s">
        <v>64</v>
      </c>
      <c r="E1" s="1" t="s">
        <v>65</v>
      </c>
      <c r="G1" s="4" t="s">
        <v>64</v>
      </c>
      <c r="H1" s="4" t="s">
        <v>74</v>
      </c>
      <c r="I1" s="4" t="s">
        <v>75</v>
      </c>
      <c r="J1" s="4" t="s">
        <v>76</v>
      </c>
      <c r="K1" s="4" t="s">
        <v>77</v>
      </c>
      <c r="L1" s="4" t="s">
        <v>78</v>
      </c>
      <c r="M1" s="4" t="s">
        <v>79</v>
      </c>
    </row>
    <row r="2" spans="1:16" ht="15.75" thickBot="1" x14ac:dyDescent="0.3">
      <c r="A2" s="2">
        <v>1</v>
      </c>
      <c r="B2" s="2" t="s">
        <v>66</v>
      </c>
      <c r="C2" s="2">
        <v>8</v>
      </c>
      <c r="D2" s="2" t="s">
        <v>67</v>
      </c>
      <c r="E2" s="2">
        <v>17</v>
      </c>
      <c r="G2" t="s">
        <v>67</v>
      </c>
      <c r="H2">
        <f>AVERAGE(E2:E41)</f>
        <v>16.68</v>
      </c>
      <c r="I2">
        <f>AVERAGEIF(B2:B41,"M",E2:E41)</f>
        <v>15.574999999999999</v>
      </c>
      <c r="J2">
        <f>AVERAGEIF(B2:B41,"T",E2:E41)</f>
        <v>17.175000000000001</v>
      </c>
      <c r="K2">
        <f>AVERAGEIF(B2:B41,"W",E2:E41)</f>
        <v>16.137500000000003</v>
      </c>
      <c r="L2">
        <f>AVERAGEIF(B2:B41,"R",E2:E41)</f>
        <v>18.6875</v>
      </c>
      <c r="M2">
        <f>AVERAGEIF(B2:B41,"F",E2:E41)</f>
        <v>15.824999999999999</v>
      </c>
    </row>
    <row r="3" spans="1:16" ht="15.75" thickBot="1" x14ac:dyDescent="0.3">
      <c r="A3" s="3">
        <v>2</v>
      </c>
      <c r="B3" s="3" t="s">
        <v>68</v>
      </c>
      <c r="C3" s="3">
        <v>8</v>
      </c>
      <c r="D3" s="3" t="s">
        <v>67</v>
      </c>
      <c r="E3" s="3">
        <v>14.8</v>
      </c>
      <c r="G3" t="s">
        <v>71</v>
      </c>
      <c r="H3">
        <f>AVERAGE(E42:E81)</f>
        <v>12.420000000000002</v>
      </c>
      <c r="I3">
        <f>AVERAGEIF(B42:B81,"M",E42:E81)</f>
        <v>10.1</v>
      </c>
      <c r="J3">
        <f>AVERAGEIF(B42:B81,"T",E42:E81)</f>
        <v>16.3</v>
      </c>
      <c r="K3">
        <f>AVERAGEIF(B42:B81,"W",E42:E81)</f>
        <v>12.524999999999999</v>
      </c>
      <c r="L3">
        <f>AVERAGEIF(B42:B81,"R",E42:E81)</f>
        <v>10.7</v>
      </c>
      <c r="M3">
        <f>AVERAGEIF(B42:B81,"F",E42:E81)</f>
        <v>12.475</v>
      </c>
    </row>
    <row r="4" spans="1:16" ht="15.75" thickBot="1" x14ac:dyDescent="0.3">
      <c r="A4" s="2">
        <v>3</v>
      </c>
      <c r="B4" s="2" t="s">
        <v>69</v>
      </c>
      <c r="C4" s="2">
        <v>8</v>
      </c>
      <c r="D4" s="2" t="s">
        <v>67</v>
      </c>
      <c r="E4" s="2">
        <v>13.3</v>
      </c>
      <c r="G4" t="s">
        <v>72</v>
      </c>
      <c r="H4">
        <f>AVERAGE(E82:E121)</f>
        <v>9.3249999999999993</v>
      </c>
      <c r="I4">
        <f>AVERAGEIF(B82:B121,"M",E82:E121)</f>
        <v>7.1875000000000009</v>
      </c>
      <c r="J4">
        <f>AVERAGEIF(B82:B121,"T",E82:E121)</f>
        <v>10.6625</v>
      </c>
      <c r="K4">
        <f>AVERAGEIF(B82:B121,"W",E82:E121)</f>
        <v>8.1</v>
      </c>
      <c r="L4">
        <f>AVERAGEIF(B82:B121,"R",E82:E121)</f>
        <v>10.2125</v>
      </c>
      <c r="M4">
        <f>AVERAGEIF(B82:B121,"F",E82:E121)</f>
        <v>10.4625</v>
      </c>
    </row>
    <row r="5" spans="1:16" ht="15.75" thickBot="1" x14ac:dyDescent="0.3">
      <c r="A5" s="3">
        <v>4</v>
      </c>
      <c r="B5" s="3" t="s">
        <v>54</v>
      </c>
      <c r="C5" s="3">
        <v>8</v>
      </c>
      <c r="D5" s="3" t="s">
        <v>67</v>
      </c>
      <c r="E5" s="3">
        <v>15.1</v>
      </c>
      <c r="G5" t="s">
        <v>73</v>
      </c>
      <c r="H5">
        <f>AVERAGE(E122:E161)</f>
        <v>10.959999999999996</v>
      </c>
      <c r="I5">
        <f>AVERAGEIF(B122:B161,"M",E122:E161)</f>
        <v>10.75</v>
      </c>
      <c r="J5">
        <f>AVERAGEIF(B122:B161,"T",E122:E161)</f>
        <v>10.475000000000001</v>
      </c>
      <c r="K5">
        <f>AVERAGEIF(B122:B161,"W",E122:E161)</f>
        <v>9.5250000000000004</v>
      </c>
      <c r="L5">
        <f>AVERAGEIF(B122:B161,"R",E122:E161)</f>
        <v>11.537500000000001</v>
      </c>
      <c r="M5">
        <f>AVERAGEIF(B122:B161,"F",E122:E161)</f>
        <v>12.512500000000001</v>
      </c>
    </row>
    <row r="6" spans="1:16" ht="15.75" thickBot="1" x14ac:dyDescent="0.3">
      <c r="A6" s="2">
        <v>5</v>
      </c>
      <c r="B6" s="2" t="s">
        <v>70</v>
      </c>
      <c r="C6" s="2">
        <v>8</v>
      </c>
      <c r="D6" s="2" t="s">
        <v>67</v>
      </c>
      <c r="E6" s="2">
        <v>20.9</v>
      </c>
    </row>
    <row r="7" spans="1:16" ht="15.75" thickBot="1" x14ac:dyDescent="0.3">
      <c r="A7" s="3">
        <v>6</v>
      </c>
      <c r="B7" s="3" t="s">
        <v>66</v>
      </c>
      <c r="C7" s="14">
        <v>0.35416666666666669</v>
      </c>
      <c r="D7" s="3" t="s">
        <v>67</v>
      </c>
      <c r="E7" s="3">
        <v>15.3</v>
      </c>
    </row>
    <row r="8" spans="1:16" ht="15.75" thickBot="1" x14ac:dyDescent="0.3">
      <c r="A8" s="2">
        <v>7</v>
      </c>
      <c r="B8" s="2" t="s">
        <v>68</v>
      </c>
      <c r="C8" s="15">
        <v>0.35416666666666669</v>
      </c>
      <c r="D8" s="2" t="s">
        <v>67</v>
      </c>
      <c r="E8" s="2">
        <v>14.4</v>
      </c>
    </row>
    <row r="9" spans="1:16" ht="15.75" thickBot="1" x14ac:dyDescent="0.3">
      <c r="A9" s="3">
        <v>8</v>
      </c>
      <c r="B9" s="3" t="s">
        <v>69</v>
      </c>
      <c r="C9" s="14">
        <v>0.35416666666666669</v>
      </c>
      <c r="D9" s="3" t="s">
        <v>67</v>
      </c>
      <c r="E9" s="3">
        <v>18.899999999999999</v>
      </c>
    </row>
    <row r="10" spans="1:16" ht="15.75" thickBot="1" x14ac:dyDescent="0.3">
      <c r="A10" s="2">
        <v>9</v>
      </c>
      <c r="B10" s="2" t="s">
        <v>54</v>
      </c>
      <c r="C10" s="15">
        <v>0.35416666666666669</v>
      </c>
      <c r="D10" s="2" t="s">
        <v>67</v>
      </c>
      <c r="E10" s="2">
        <v>18.5</v>
      </c>
    </row>
    <row r="11" spans="1:16" ht="15.75" thickBot="1" x14ac:dyDescent="0.3">
      <c r="A11" s="3">
        <v>10</v>
      </c>
      <c r="B11" s="3" t="s">
        <v>70</v>
      </c>
      <c r="C11" s="14">
        <v>0.35416666666666669</v>
      </c>
      <c r="D11" s="3" t="s">
        <v>67</v>
      </c>
      <c r="E11" s="3">
        <v>14.5</v>
      </c>
      <c r="P11" t="s">
        <v>45</v>
      </c>
    </row>
    <row r="12" spans="1:16" ht="15.75" thickBot="1" x14ac:dyDescent="0.3">
      <c r="A12" s="2">
        <v>11</v>
      </c>
      <c r="B12" s="2" t="s">
        <v>66</v>
      </c>
      <c r="C12" s="2">
        <v>9</v>
      </c>
      <c r="D12" s="2" t="s">
        <v>67</v>
      </c>
      <c r="E12" s="2">
        <v>17.399999999999999</v>
      </c>
    </row>
    <row r="13" spans="1:16" ht="15.75" thickBot="1" x14ac:dyDescent="0.3">
      <c r="A13" s="3">
        <v>12</v>
      </c>
      <c r="B13" s="3" t="s">
        <v>68</v>
      </c>
      <c r="C13" s="3">
        <v>9</v>
      </c>
      <c r="D13" s="3" t="s">
        <v>67</v>
      </c>
      <c r="E13" s="3">
        <v>23.8</v>
      </c>
    </row>
    <row r="14" spans="1:16" ht="15.75" thickBot="1" x14ac:dyDescent="0.3">
      <c r="A14" s="2">
        <v>13</v>
      </c>
      <c r="B14" s="2" t="s">
        <v>69</v>
      </c>
      <c r="C14" s="2">
        <v>9</v>
      </c>
      <c r="D14" s="2" t="s">
        <v>67</v>
      </c>
      <c r="E14" s="2">
        <v>26.2</v>
      </c>
    </row>
    <row r="15" spans="1:16" ht="15.75" thickBot="1" x14ac:dyDescent="0.3">
      <c r="A15" s="3">
        <v>14</v>
      </c>
      <c r="B15" s="3" t="s">
        <v>54</v>
      </c>
      <c r="C15" s="3">
        <v>9</v>
      </c>
      <c r="D15" s="3" t="s">
        <v>67</v>
      </c>
      <c r="E15" s="3">
        <v>19.899999999999999</v>
      </c>
    </row>
    <row r="16" spans="1:16" ht="15.75" thickBot="1" x14ac:dyDescent="0.3">
      <c r="A16" s="2">
        <v>15</v>
      </c>
      <c r="B16" s="2" t="s">
        <v>70</v>
      </c>
      <c r="C16" s="2">
        <v>9</v>
      </c>
      <c r="D16" s="2" t="s">
        <v>67</v>
      </c>
      <c r="E16" s="2">
        <v>14.6</v>
      </c>
    </row>
    <row r="17" spans="1:5" ht="15.75" thickBot="1" x14ac:dyDescent="0.3">
      <c r="A17" s="3">
        <v>16</v>
      </c>
      <c r="B17" s="3" t="s">
        <v>66</v>
      </c>
      <c r="C17" s="14">
        <v>0.39583333333333331</v>
      </c>
      <c r="D17" s="3" t="s">
        <v>67</v>
      </c>
      <c r="E17" s="3">
        <v>14.9</v>
      </c>
    </row>
    <row r="18" spans="1:5" ht="15.75" thickBot="1" x14ac:dyDescent="0.3">
      <c r="A18" s="2">
        <v>17</v>
      </c>
      <c r="B18" s="2" t="s">
        <v>68</v>
      </c>
      <c r="C18" s="15">
        <v>0.39583333333333331</v>
      </c>
      <c r="D18" s="2" t="s">
        <v>67</v>
      </c>
      <c r="E18" s="2">
        <v>28.8</v>
      </c>
    </row>
    <row r="19" spans="1:5" ht="15.75" thickBot="1" x14ac:dyDescent="0.3">
      <c r="A19" s="3">
        <v>18</v>
      </c>
      <c r="B19" s="3" t="s">
        <v>69</v>
      </c>
      <c r="C19" s="14">
        <v>0.39583333333333331</v>
      </c>
      <c r="D19" s="3" t="s">
        <v>67</v>
      </c>
      <c r="E19" s="3">
        <v>17.3</v>
      </c>
    </row>
    <row r="20" spans="1:5" ht="15.75" thickBot="1" x14ac:dyDescent="0.3">
      <c r="A20" s="2">
        <v>19</v>
      </c>
      <c r="B20" s="2" t="s">
        <v>54</v>
      </c>
      <c r="C20" s="15">
        <v>0.39583333333333331</v>
      </c>
      <c r="D20" s="2" t="s">
        <v>67</v>
      </c>
      <c r="E20" s="2">
        <v>18.899999999999999</v>
      </c>
    </row>
    <row r="21" spans="1:5" ht="15.75" thickBot="1" x14ac:dyDescent="0.3">
      <c r="A21" s="3">
        <v>20</v>
      </c>
      <c r="B21" s="3" t="s">
        <v>70</v>
      </c>
      <c r="C21" s="14">
        <v>0.39583333333333331</v>
      </c>
      <c r="D21" s="3" t="s">
        <v>67</v>
      </c>
      <c r="E21" s="3">
        <v>15</v>
      </c>
    </row>
    <row r="22" spans="1:5" ht="15.75" thickBot="1" x14ac:dyDescent="0.3">
      <c r="A22" s="2">
        <v>21</v>
      </c>
      <c r="B22" s="2" t="s">
        <v>66</v>
      </c>
      <c r="C22" s="2">
        <v>10</v>
      </c>
      <c r="D22" s="2" t="s">
        <v>67</v>
      </c>
      <c r="E22" s="2">
        <v>19.3</v>
      </c>
    </row>
    <row r="23" spans="1:5" ht="15.75" thickBot="1" x14ac:dyDescent="0.3">
      <c r="A23" s="3">
        <v>22</v>
      </c>
      <c r="B23" s="3" t="s">
        <v>68</v>
      </c>
      <c r="C23" s="3">
        <v>10</v>
      </c>
      <c r="D23" s="3" t="s">
        <v>67</v>
      </c>
      <c r="E23" s="3">
        <v>20.6</v>
      </c>
    </row>
    <row r="24" spans="1:5" ht="15.75" thickBot="1" x14ac:dyDescent="0.3">
      <c r="A24" s="2">
        <v>23</v>
      </c>
      <c r="B24" s="2" t="s">
        <v>69</v>
      </c>
      <c r="C24" s="2">
        <v>10</v>
      </c>
      <c r="D24" s="2" t="s">
        <v>67</v>
      </c>
      <c r="E24" s="2">
        <v>14.9</v>
      </c>
    </row>
    <row r="25" spans="1:5" ht="15.75" thickBot="1" x14ac:dyDescent="0.3">
      <c r="A25" s="3">
        <v>24</v>
      </c>
      <c r="B25" s="3" t="s">
        <v>54</v>
      </c>
      <c r="C25" s="3">
        <v>10</v>
      </c>
      <c r="D25" s="3" t="s">
        <v>67</v>
      </c>
      <c r="E25" s="3">
        <v>15.6</v>
      </c>
    </row>
    <row r="26" spans="1:5" ht="15.75" thickBot="1" x14ac:dyDescent="0.3">
      <c r="A26" s="2">
        <v>25</v>
      </c>
      <c r="B26" s="2" t="s">
        <v>70</v>
      </c>
      <c r="C26" s="2">
        <v>10</v>
      </c>
      <c r="D26" s="2" t="s">
        <v>67</v>
      </c>
      <c r="E26" s="2">
        <v>16.600000000000001</v>
      </c>
    </row>
    <row r="27" spans="1:5" ht="15.75" thickBot="1" x14ac:dyDescent="0.3">
      <c r="A27" s="3">
        <v>26</v>
      </c>
      <c r="B27" s="3" t="s">
        <v>66</v>
      </c>
      <c r="C27" s="14">
        <v>0.4375</v>
      </c>
      <c r="D27" s="3" t="s">
        <v>67</v>
      </c>
      <c r="E27" s="3">
        <v>14.8</v>
      </c>
    </row>
    <row r="28" spans="1:5" ht="15.75" thickBot="1" x14ac:dyDescent="0.3">
      <c r="A28" s="2">
        <v>27</v>
      </c>
      <c r="B28" s="2" t="s">
        <v>68</v>
      </c>
      <c r="C28" s="15">
        <v>0.4375</v>
      </c>
      <c r="D28" s="2" t="s">
        <v>67</v>
      </c>
      <c r="E28" s="2">
        <v>10.9</v>
      </c>
    </row>
    <row r="29" spans="1:5" ht="15.75" thickBot="1" x14ac:dyDescent="0.3">
      <c r="A29" s="3">
        <v>28</v>
      </c>
      <c r="B29" s="3" t="s">
        <v>69</v>
      </c>
      <c r="C29" s="14">
        <v>0.4375</v>
      </c>
      <c r="D29" s="3" t="s">
        <v>67</v>
      </c>
      <c r="E29" s="3">
        <v>9.9</v>
      </c>
    </row>
    <row r="30" spans="1:5" ht="15.75" thickBot="1" x14ac:dyDescent="0.3">
      <c r="A30" s="2">
        <v>29</v>
      </c>
      <c r="B30" s="2" t="s">
        <v>54</v>
      </c>
      <c r="C30" s="15">
        <v>0.4375</v>
      </c>
      <c r="D30" s="2" t="s">
        <v>67</v>
      </c>
      <c r="E30" s="2">
        <v>19.2</v>
      </c>
    </row>
    <row r="31" spans="1:5" ht="15.75" thickBot="1" x14ac:dyDescent="0.3">
      <c r="A31" s="3">
        <v>30</v>
      </c>
      <c r="B31" s="3" t="s">
        <v>70</v>
      </c>
      <c r="C31" s="14">
        <v>0.4375</v>
      </c>
      <c r="D31" s="3" t="s">
        <v>67</v>
      </c>
      <c r="E31" s="3">
        <v>8.1999999999999993</v>
      </c>
    </row>
    <row r="32" spans="1:5" ht="15.75" thickBot="1" x14ac:dyDescent="0.3">
      <c r="A32" s="2">
        <v>31</v>
      </c>
      <c r="B32" s="2" t="s">
        <v>66</v>
      </c>
      <c r="C32" s="2">
        <v>11</v>
      </c>
      <c r="D32" s="2" t="s">
        <v>67</v>
      </c>
      <c r="E32" s="2">
        <v>10.4</v>
      </c>
    </row>
    <row r="33" spans="1:5" ht="15.75" thickBot="1" x14ac:dyDescent="0.3">
      <c r="A33" s="3">
        <v>32</v>
      </c>
      <c r="B33" s="3" t="s">
        <v>68</v>
      </c>
      <c r="C33" s="3">
        <v>11</v>
      </c>
      <c r="D33" s="3" t="s">
        <v>67</v>
      </c>
      <c r="E33" s="3">
        <v>19</v>
      </c>
    </row>
    <row r="34" spans="1:5" ht="15.75" thickBot="1" x14ac:dyDescent="0.3">
      <c r="A34" s="2">
        <v>33</v>
      </c>
      <c r="B34" s="2" t="s">
        <v>69</v>
      </c>
      <c r="C34" s="2">
        <v>11</v>
      </c>
      <c r="D34" s="2" t="s">
        <v>67</v>
      </c>
      <c r="E34" s="2">
        <v>14.6</v>
      </c>
    </row>
    <row r="35" spans="1:5" ht="15.75" thickBot="1" x14ac:dyDescent="0.3">
      <c r="A35" s="3">
        <v>34</v>
      </c>
      <c r="B35" s="3" t="s">
        <v>54</v>
      </c>
      <c r="C35" s="3">
        <v>11</v>
      </c>
      <c r="D35" s="3" t="s">
        <v>67</v>
      </c>
      <c r="E35" s="3">
        <v>23.5</v>
      </c>
    </row>
    <row r="36" spans="1:5" ht="15.75" thickBot="1" x14ac:dyDescent="0.3">
      <c r="A36" s="2">
        <v>35</v>
      </c>
      <c r="B36" s="2" t="s">
        <v>70</v>
      </c>
      <c r="C36" s="2">
        <v>11</v>
      </c>
      <c r="D36" s="2" t="s">
        <v>67</v>
      </c>
      <c r="E36" s="2">
        <v>20.8</v>
      </c>
    </row>
    <row r="37" spans="1:5" ht="15.75" thickBot="1" x14ac:dyDescent="0.3">
      <c r="A37" s="3">
        <v>36</v>
      </c>
      <c r="B37" s="3" t="s">
        <v>66</v>
      </c>
      <c r="C37" s="14">
        <v>0.47916666666666669</v>
      </c>
      <c r="D37" s="3" t="s">
        <v>67</v>
      </c>
      <c r="E37" s="3">
        <v>15.5</v>
      </c>
    </row>
    <row r="38" spans="1:5" ht="15.75" thickBot="1" x14ac:dyDescent="0.3">
      <c r="A38" s="2">
        <v>37</v>
      </c>
      <c r="B38" s="2" t="s">
        <v>68</v>
      </c>
      <c r="C38" s="15">
        <v>0.47916666666666669</v>
      </c>
      <c r="D38" s="2" t="s">
        <v>67</v>
      </c>
      <c r="E38" s="2">
        <v>5.0999999999999996</v>
      </c>
    </row>
    <row r="39" spans="1:5" ht="15.75" thickBot="1" x14ac:dyDescent="0.3">
      <c r="A39" s="3">
        <v>38</v>
      </c>
      <c r="B39" s="3" t="s">
        <v>69</v>
      </c>
      <c r="C39" s="14">
        <v>0.47916666666666669</v>
      </c>
      <c r="D39" s="3" t="s">
        <v>67</v>
      </c>
      <c r="E39" s="3">
        <v>14</v>
      </c>
    </row>
    <row r="40" spans="1:5" ht="15.75" thickBot="1" x14ac:dyDescent="0.3">
      <c r="A40" s="2">
        <v>39</v>
      </c>
      <c r="B40" s="2" t="s">
        <v>54</v>
      </c>
      <c r="C40" s="15">
        <v>0.47916666666666669</v>
      </c>
      <c r="D40" s="2" t="s">
        <v>67</v>
      </c>
      <c r="E40" s="2">
        <v>18.8</v>
      </c>
    </row>
    <row r="41" spans="1:5" ht="15.75" thickBot="1" x14ac:dyDescent="0.3">
      <c r="A41" s="3">
        <v>40</v>
      </c>
      <c r="B41" s="3" t="s">
        <v>70</v>
      </c>
      <c r="C41" s="14">
        <v>0.47916666666666669</v>
      </c>
      <c r="D41" s="3" t="s">
        <v>67</v>
      </c>
      <c r="E41" s="3">
        <v>16</v>
      </c>
    </row>
    <row r="42" spans="1:5" ht="15.75" thickBot="1" x14ac:dyDescent="0.3">
      <c r="A42" s="2">
        <v>41</v>
      </c>
      <c r="B42" s="2" t="s">
        <v>66</v>
      </c>
      <c r="C42" s="2">
        <v>8</v>
      </c>
      <c r="D42" s="2" t="s">
        <v>71</v>
      </c>
      <c r="E42" s="2">
        <v>9</v>
      </c>
    </row>
    <row r="43" spans="1:5" ht="15.75" thickBot="1" x14ac:dyDescent="0.3">
      <c r="A43" s="3">
        <v>42</v>
      </c>
      <c r="B43" s="3" t="s">
        <v>68</v>
      </c>
      <c r="C43" s="3">
        <v>8</v>
      </c>
      <c r="D43" s="3" t="s">
        <v>71</v>
      </c>
      <c r="E43" s="3">
        <v>12.6</v>
      </c>
    </row>
    <row r="44" spans="1:5" ht="15.75" thickBot="1" x14ac:dyDescent="0.3">
      <c r="A44" s="2">
        <v>43</v>
      </c>
      <c r="B44" s="2" t="s">
        <v>69</v>
      </c>
      <c r="C44" s="2">
        <v>8</v>
      </c>
      <c r="D44" s="2" t="s">
        <v>71</v>
      </c>
      <c r="E44" s="2">
        <v>9.5</v>
      </c>
    </row>
    <row r="45" spans="1:5" ht="15.75" thickBot="1" x14ac:dyDescent="0.3">
      <c r="A45" s="3">
        <v>44</v>
      </c>
      <c r="B45" s="3" t="s">
        <v>54</v>
      </c>
      <c r="C45" s="3">
        <v>8</v>
      </c>
      <c r="D45" s="3" t="s">
        <v>71</v>
      </c>
      <c r="E45" s="3">
        <v>19.100000000000001</v>
      </c>
    </row>
    <row r="46" spans="1:5" ht="15.75" thickBot="1" x14ac:dyDescent="0.3">
      <c r="A46" s="2">
        <v>45</v>
      </c>
      <c r="B46" s="2" t="s">
        <v>70</v>
      </c>
      <c r="C46" s="2">
        <v>8</v>
      </c>
      <c r="D46" s="2" t="s">
        <v>71</v>
      </c>
      <c r="E46" s="2">
        <v>4</v>
      </c>
    </row>
    <row r="47" spans="1:5" ht="15.75" thickBot="1" x14ac:dyDescent="0.3">
      <c r="A47" s="3">
        <v>46</v>
      </c>
      <c r="B47" s="3" t="s">
        <v>66</v>
      </c>
      <c r="C47" s="14">
        <v>0.35416666666666669</v>
      </c>
      <c r="D47" s="3" t="s">
        <v>71</v>
      </c>
      <c r="E47" s="3">
        <v>13.9</v>
      </c>
    </row>
    <row r="48" spans="1:5" ht="15.75" thickBot="1" x14ac:dyDescent="0.3">
      <c r="A48" s="2">
        <v>47</v>
      </c>
      <c r="B48" s="2" t="s">
        <v>68</v>
      </c>
      <c r="C48" s="15">
        <v>0.35416666666666669</v>
      </c>
      <c r="D48" s="2" t="s">
        <v>71</v>
      </c>
      <c r="E48" s="2">
        <v>25.6</v>
      </c>
    </row>
    <row r="49" spans="1:5" ht="15.75" thickBot="1" x14ac:dyDescent="0.3">
      <c r="A49" s="3">
        <v>48</v>
      </c>
      <c r="B49" s="3" t="s">
        <v>69</v>
      </c>
      <c r="C49" s="14">
        <v>0.35416666666666669</v>
      </c>
      <c r="D49" s="3" t="s">
        <v>71</v>
      </c>
      <c r="E49" s="3">
        <v>11.9</v>
      </c>
    </row>
    <row r="50" spans="1:5" ht="15.75" thickBot="1" x14ac:dyDescent="0.3">
      <c r="A50" s="2">
        <v>49</v>
      </c>
      <c r="B50" s="2" t="s">
        <v>54</v>
      </c>
      <c r="C50" s="15">
        <v>0.35416666666666669</v>
      </c>
      <c r="D50" s="2" t="s">
        <v>71</v>
      </c>
      <c r="E50" s="2">
        <v>6.8</v>
      </c>
    </row>
    <row r="51" spans="1:5" ht="15.75" thickBot="1" x14ac:dyDescent="0.3">
      <c r="A51" s="3">
        <v>50</v>
      </c>
      <c r="B51" s="3" t="s">
        <v>70</v>
      </c>
      <c r="C51" s="14">
        <v>0.35416666666666669</v>
      </c>
      <c r="D51" s="3" t="s">
        <v>71</v>
      </c>
      <c r="E51" s="3">
        <v>19.600000000000001</v>
      </c>
    </row>
    <row r="52" spans="1:5" ht="15.75" thickBot="1" x14ac:dyDescent="0.3">
      <c r="A52" s="2">
        <v>51</v>
      </c>
      <c r="B52" s="2" t="s">
        <v>66</v>
      </c>
      <c r="C52" s="2">
        <v>9</v>
      </c>
      <c r="D52" s="2" t="s">
        <v>71</v>
      </c>
      <c r="E52" s="2">
        <v>1.1000000000000001</v>
      </c>
    </row>
    <row r="53" spans="1:5" ht="15.75" thickBot="1" x14ac:dyDescent="0.3">
      <c r="A53" s="3">
        <v>52</v>
      </c>
      <c r="B53" s="3" t="s">
        <v>68</v>
      </c>
      <c r="C53" s="3">
        <v>9</v>
      </c>
      <c r="D53" s="3" t="s">
        <v>71</v>
      </c>
      <c r="E53" s="3">
        <v>23.1</v>
      </c>
    </row>
    <row r="54" spans="1:5" ht="15.75" thickBot="1" x14ac:dyDescent="0.3">
      <c r="A54" s="2">
        <v>53</v>
      </c>
      <c r="B54" s="2" t="s">
        <v>69</v>
      </c>
      <c r="C54" s="2">
        <v>9</v>
      </c>
      <c r="D54" s="2" t="s">
        <v>71</v>
      </c>
      <c r="E54" s="2">
        <v>13.5</v>
      </c>
    </row>
    <row r="55" spans="1:5" ht="15.75" thickBot="1" x14ac:dyDescent="0.3">
      <c r="A55" s="3">
        <v>54</v>
      </c>
      <c r="B55" s="3" t="s">
        <v>54</v>
      </c>
      <c r="C55" s="3">
        <v>9</v>
      </c>
      <c r="D55" s="3" t="s">
        <v>71</v>
      </c>
      <c r="E55" s="3">
        <v>2.9</v>
      </c>
    </row>
    <row r="56" spans="1:5" ht="15.75" thickBot="1" x14ac:dyDescent="0.3">
      <c r="A56" s="2">
        <v>55</v>
      </c>
      <c r="B56" s="2" t="s">
        <v>70</v>
      </c>
      <c r="C56" s="2">
        <v>9</v>
      </c>
      <c r="D56" s="2" t="s">
        <v>71</v>
      </c>
      <c r="E56" s="2">
        <v>9.1999999999999993</v>
      </c>
    </row>
    <row r="57" spans="1:5" ht="15.75" thickBot="1" x14ac:dyDescent="0.3">
      <c r="A57" s="3">
        <v>56</v>
      </c>
      <c r="B57" s="3" t="s">
        <v>66</v>
      </c>
      <c r="C57" s="14">
        <v>0.39583333333333331</v>
      </c>
      <c r="D57" s="3" t="s">
        <v>71</v>
      </c>
      <c r="E57" s="3">
        <v>13.8</v>
      </c>
    </row>
    <row r="58" spans="1:5" ht="15.75" thickBot="1" x14ac:dyDescent="0.3">
      <c r="A58" s="2">
        <v>57</v>
      </c>
      <c r="B58" s="2" t="s">
        <v>68</v>
      </c>
      <c r="C58" s="15">
        <v>0.39583333333333331</v>
      </c>
      <c r="D58" s="2" t="s">
        <v>71</v>
      </c>
      <c r="E58" s="2">
        <v>21</v>
      </c>
    </row>
    <row r="59" spans="1:5" ht="15.75" thickBot="1" x14ac:dyDescent="0.3">
      <c r="A59" s="3">
        <v>58</v>
      </c>
      <c r="B59" s="3" t="s">
        <v>69</v>
      </c>
      <c r="C59" s="14">
        <v>0.39583333333333331</v>
      </c>
      <c r="D59" s="3" t="s">
        <v>71</v>
      </c>
      <c r="E59" s="3">
        <v>8.1999999999999993</v>
      </c>
    </row>
    <row r="60" spans="1:5" ht="15.75" thickBot="1" x14ac:dyDescent="0.3">
      <c r="A60" s="2">
        <v>59</v>
      </c>
      <c r="B60" s="2" t="s">
        <v>54</v>
      </c>
      <c r="C60" s="15">
        <v>0.39583333333333331</v>
      </c>
      <c r="D60" s="2" t="s">
        <v>71</v>
      </c>
      <c r="E60" s="2">
        <v>8.9</v>
      </c>
    </row>
    <row r="61" spans="1:5" ht="15.75" thickBot="1" x14ac:dyDescent="0.3">
      <c r="A61" s="3">
        <v>60</v>
      </c>
      <c r="B61" s="3" t="s">
        <v>70</v>
      </c>
      <c r="C61" s="14">
        <v>0.39583333333333331</v>
      </c>
      <c r="D61" s="3" t="s">
        <v>71</v>
      </c>
      <c r="E61" s="3">
        <v>9.6</v>
      </c>
    </row>
    <row r="62" spans="1:5" ht="15.75" thickBot="1" x14ac:dyDescent="0.3">
      <c r="A62" s="2">
        <v>61</v>
      </c>
      <c r="B62" s="2" t="s">
        <v>66</v>
      </c>
      <c r="C62" s="2">
        <v>10</v>
      </c>
      <c r="D62" s="2" t="s">
        <v>71</v>
      </c>
      <c r="E62" s="2">
        <v>14.9</v>
      </c>
    </row>
    <row r="63" spans="1:5" ht="15.75" thickBot="1" x14ac:dyDescent="0.3">
      <c r="A63" s="3">
        <v>62</v>
      </c>
      <c r="B63" s="3" t="s">
        <v>68</v>
      </c>
      <c r="C63" s="3">
        <v>10</v>
      </c>
      <c r="D63" s="3" t="s">
        <v>71</v>
      </c>
      <c r="E63" s="3">
        <v>7.2</v>
      </c>
    </row>
    <row r="64" spans="1:5" ht="15.75" thickBot="1" x14ac:dyDescent="0.3">
      <c r="A64" s="2">
        <v>63</v>
      </c>
      <c r="B64" s="2" t="s">
        <v>69</v>
      </c>
      <c r="C64" s="2">
        <v>10</v>
      </c>
      <c r="D64" s="2" t="s">
        <v>71</v>
      </c>
      <c r="E64" s="2">
        <v>16.5</v>
      </c>
    </row>
    <row r="65" spans="1:5" ht="15.75" thickBot="1" x14ac:dyDescent="0.3">
      <c r="A65" s="3">
        <v>64</v>
      </c>
      <c r="B65" s="3" t="s">
        <v>54</v>
      </c>
      <c r="C65" s="3">
        <v>10</v>
      </c>
      <c r="D65" s="3" t="s">
        <v>71</v>
      </c>
      <c r="E65" s="3">
        <v>18.100000000000001</v>
      </c>
    </row>
    <row r="66" spans="1:5" ht="15.75" thickBot="1" x14ac:dyDescent="0.3">
      <c r="A66" s="2">
        <v>65</v>
      </c>
      <c r="B66" s="2" t="s">
        <v>70</v>
      </c>
      <c r="C66" s="2">
        <v>10</v>
      </c>
      <c r="D66" s="2" t="s">
        <v>71</v>
      </c>
      <c r="E66" s="2">
        <v>15.1</v>
      </c>
    </row>
    <row r="67" spans="1:5" ht="15.75" thickBot="1" x14ac:dyDescent="0.3">
      <c r="A67" s="3">
        <v>66</v>
      </c>
      <c r="B67" s="3" t="s">
        <v>66</v>
      </c>
      <c r="C67" s="14">
        <v>0.4375</v>
      </c>
      <c r="D67" s="3" t="s">
        <v>71</v>
      </c>
      <c r="E67" s="3">
        <v>17.5</v>
      </c>
    </row>
    <row r="68" spans="1:5" ht="15.75" thickBot="1" x14ac:dyDescent="0.3">
      <c r="A68" s="2">
        <v>67</v>
      </c>
      <c r="B68" s="2" t="s">
        <v>68</v>
      </c>
      <c r="C68" s="15">
        <v>0.4375</v>
      </c>
      <c r="D68" s="2" t="s">
        <v>71</v>
      </c>
      <c r="E68" s="2">
        <v>10.5</v>
      </c>
    </row>
    <row r="69" spans="1:5" ht="15.75" thickBot="1" x14ac:dyDescent="0.3">
      <c r="A69" s="3">
        <v>68</v>
      </c>
      <c r="B69" s="3" t="s">
        <v>69</v>
      </c>
      <c r="C69" s="14">
        <v>0.4375</v>
      </c>
      <c r="D69" s="3" t="s">
        <v>71</v>
      </c>
      <c r="E69" s="3">
        <v>14.3</v>
      </c>
    </row>
    <row r="70" spans="1:5" ht="15.75" thickBot="1" x14ac:dyDescent="0.3">
      <c r="A70" s="2">
        <v>69</v>
      </c>
      <c r="B70" s="2" t="s">
        <v>54</v>
      </c>
      <c r="C70" s="15">
        <v>0.4375</v>
      </c>
      <c r="D70" s="2" t="s">
        <v>71</v>
      </c>
      <c r="E70" s="2">
        <v>6.2</v>
      </c>
    </row>
    <row r="71" spans="1:5" ht="15.75" thickBot="1" x14ac:dyDescent="0.3">
      <c r="A71" s="3">
        <v>70</v>
      </c>
      <c r="B71" s="3" t="s">
        <v>70</v>
      </c>
      <c r="C71" s="14">
        <v>0.4375</v>
      </c>
      <c r="D71" s="3" t="s">
        <v>71</v>
      </c>
      <c r="E71" s="3">
        <v>9.6999999999999993</v>
      </c>
    </row>
    <row r="72" spans="1:5" ht="15.75" thickBot="1" x14ac:dyDescent="0.3">
      <c r="A72" s="2">
        <v>71</v>
      </c>
      <c r="B72" s="2" t="s">
        <v>66</v>
      </c>
      <c r="C72" s="2">
        <v>11</v>
      </c>
      <c r="D72" s="2" t="s">
        <v>71</v>
      </c>
      <c r="E72" s="2">
        <v>4.2</v>
      </c>
    </row>
    <row r="73" spans="1:5" ht="15.75" thickBot="1" x14ac:dyDescent="0.3">
      <c r="A73" s="3">
        <v>72</v>
      </c>
      <c r="B73" s="3" t="s">
        <v>68</v>
      </c>
      <c r="C73" s="3">
        <v>11</v>
      </c>
      <c r="D73" s="3" t="s">
        <v>71</v>
      </c>
      <c r="E73" s="3">
        <v>17.8</v>
      </c>
    </row>
    <row r="74" spans="1:5" ht="15.75" thickBot="1" x14ac:dyDescent="0.3">
      <c r="A74" s="2">
        <v>73</v>
      </c>
      <c r="B74" s="2" t="s">
        <v>69</v>
      </c>
      <c r="C74" s="2">
        <v>11</v>
      </c>
      <c r="D74" s="2" t="s">
        <v>71</v>
      </c>
      <c r="E74" s="2">
        <v>12.3</v>
      </c>
    </row>
    <row r="75" spans="1:5" ht="15.75" thickBot="1" x14ac:dyDescent="0.3">
      <c r="A75" s="3">
        <v>74</v>
      </c>
      <c r="B75" s="3" t="s">
        <v>54</v>
      </c>
      <c r="C75" s="3">
        <v>11</v>
      </c>
      <c r="D75" s="3" t="s">
        <v>71</v>
      </c>
      <c r="E75" s="3">
        <v>15.5</v>
      </c>
    </row>
    <row r="76" spans="1:5" ht="15.75" thickBot="1" x14ac:dyDescent="0.3">
      <c r="A76" s="2">
        <v>75</v>
      </c>
      <c r="B76" s="2" t="s">
        <v>70</v>
      </c>
      <c r="C76" s="2">
        <v>11</v>
      </c>
      <c r="D76" s="2" t="s">
        <v>71</v>
      </c>
      <c r="E76" s="2">
        <v>21</v>
      </c>
    </row>
    <row r="77" spans="1:5" ht="15.75" thickBot="1" x14ac:dyDescent="0.3">
      <c r="A77" s="3">
        <v>76</v>
      </c>
      <c r="B77" s="3" t="s">
        <v>66</v>
      </c>
      <c r="C77" s="14">
        <v>0.47916666666666669</v>
      </c>
      <c r="D77" s="3" t="s">
        <v>71</v>
      </c>
      <c r="E77" s="3">
        <v>6.4</v>
      </c>
    </row>
    <row r="78" spans="1:5" ht="15.75" thickBot="1" x14ac:dyDescent="0.3">
      <c r="A78" s="2">
        <v>77</v>
      </c>
      <c r="B78" s="2" t="s">
        <v>68</v>
      </c>
      <c r="C78" s="15">
        <v>0.47916666666666669</v>
      </c>
      <c r="D78" s="2" t="s">
        <v>71</v>
      </c>
      <c r="E78" s="2">
        <v>12.6</v>
      </c>
    </row>
    <row r="79" spans="1:5" ht="15.75" thickBot="1" x14ac:dyDescent="0.3">
      <c r="A79" s="3">
        <v>78</v>
      </c>
      <c r="B79" s="3" t="s">
        <v>69</v>
      </c>
      <c r="C79" s="14">
        <v>0.47916666666666669</v>
      </c>
      <c r="D79" s="3" t="s">
        <v>71</v>
      </c>
      <c r="E79" s="3">
        <v>14</v>
      </c>
    </row>
    <row r="80" spans="1:5" ht="15.75" thickBot="1" x14ac:dyDescent="0.3">
      <c r="A80" s="2">
        <v>79</v>
      </c>
      <c r="B80" s="2" t="s">
        <v>54</v>
      </c>
      <c r="C80" s="15">
        <v>0.47916666666666669</v>
      </c>
      <c r="D80" s="2" t="s">
        <v>71</v>
      </c>
      <c r="E80" s="2">
        <v>8.1</v>
      </c>
    </row>
    <row r="81" spans="1:5" ht="15.75" thickBot="1" x14ac:dyDescent="0.3">
      <c r="A81" s="3">
        <v>80</v>
      </c>
      <c r="B81" s="3" t="s">
        <v>70</v>
      </c>
      <c r="C81" s="14">
        <v>0.47916666666666669</v>
      </c>
      <c r="D81" s="3" t="s">
        <v>71</v>
      </c>
      <c r="E81" s="3">
        <v>11.6</v>
      </c>
    </row>
    <row r="82" spans="1:5" ht="15.75" thickBot="1" x14ac:dyDescent="0.3">
      <c r="A82" s="2">
        <v>81</v>
      </c>
      <c r="B82" s="2" t="s">
        <v>66</v>
      </c>
      <c r="C82" s="2">
        <v>8</v>
      </c>
      <c r="D82" s="2" t="s">
        <v>72</v>
      </c>
      <c r="E82" s="2">
        <v>2.1</v>
      </c>
    </row>
    <row r="83" spans="1:5" ht="15.75" thickBot="1" x14ac:dyDescent="0.3">
      <c r="A83" s="3">
        <v>82</v>
      </c>
      <c r="B83" s="3" t="s">
        <v>68</v>
      </c>
      <c r="C83" s="3">
        <v>8</v>
      </c>
      <c r="D83" s="3" t="s">
        <v>72</v>
      </c>
      <c r="E83" s="3">
        <v>10.7</v>
      </c>
    </row>
    <row r="84" spans="1:5" ht="15.75" thickBot="1" x14ac:dyDescent="0.3">
      <c r="A84" s="2">
        <v>83</v>
      </c>
      <c r="B84" s="2" t="s">
        <v>69</v>
      </c>
      <c r="C84" s="2">
        <v>8</v>
      </c>
      <c r="D84" s="2" t="s">
        <v>72</v>
      </c>
      <c r="E84" s="2">
        <v>14</v>
      </c>
    </row>
    <row r="85" spans="1:5" ht="15.75" thickBot="1" x14ac:dyDescent="0.3">
      <c r="A85" s="3">
        <v>84</v>
      </c>
      <c r="B85" s="3" t="s">
        <v>54</v>
      </c>
      <c r="C85" s="3">
        <v>8</v>
      </c>
      <c r="D85" s="3" t="s">
        <v>72</v>
      </c>
      <c r="E85" s="3">
        <v>7</v>
      </c>
    </row>
    <row r="86" spans="1:5" ht="15.75" thickBot="1" x14ac:dyDescent="0.3">
      <c r="A86" s="2">
        <v>85</v>
      </c>
      <c r="B86" s="2" t="s">
        <v>70</v>
      </c>
      <c r="C86" s="2">
        <v>8</v>
      </c>
      <c r="D86" s="2" t="s">
        <v>72</v>
      </c>
      <c r="E86" s="2">
        <v>11.7</v>
      </c>
    </row>
    <row r="87" spans="1:5" ht="15.75" thickBot="1" x14ac:dyDescent="0.3">
      <c r="A87" s="3">
        <v>86</v>
      </c>
      <c r="B87" s="3" t="s">
        <v>66</v>
      </c>
      <c r="C87" s="14">
        <v>0.35416666666666669</v>
      </c>
      <c r="D87" s="3" t="s">
        <v>72</v>
      </c>
      <c r="E87" s="3">
        <v>12</v>
      </c>
    </row>
    <row r="88" spans="1:5" ht="15.75" thickBot="1" x14ac:dyDescent="0.3">
      <c r="A88" s="2">
        <v>87</v>
      </c>
      <c r="B88" s="2" t="s">
        <v>68</v>
      </c>
      <c r="C88" s="15">
        <v>0.35416666666666669</v>
      </c>
      <c r="D88" s="2" t="s">
        <v>72</v>
      </c>
      <c r="E88" s="2">
        <v>9.3000000000000007</v>
      </c>
    </row>
    <row r="89" spans="1:5" ht="15.75" thickBot="1" x14ac:dyDescent="0.3">
      <c r="A89" s="3">
        <v>88</v>
      </c>
      <c r="B89" s="3" t="s">
        <v>69</v>
      </c>
      <c r="C89" s="14">
        <v>0.35416666666666669</v>
      </c>
      <c r="D89" s="3" t="s">
        <v>72</v>
      </c>
      <c r="E89" s="3">
        <v>4.4000000000000004</v>
      </c>
    </row>
    <row r="90" spans="1:5" ht="15.75" thickBot="1" x14ac:dyDescent="0.3">
      <c r="A90" s="2">
        <v>89</v>
      </c>
      <c r="B90" s="2" t="s">
        <v>54</v>
      </c>
      <c r="C90" s="15">
        <v>0.35416666666666669</v>
      </c>
      <c r="D90" s="2" t="s">
        <v>72</v>
      </c>
      <c r="E90" s="2">
        <v>14.8</v>
      </c>
    </row>
    <row r="91" spans="1:5" ht="15.75" thickBot="1" x14ac:dyDescent="0.3">
      <c r="A91" s="3">
        <v>90</v>
      </c>
      <c r="B91" s="3" t="s">
        <v>70</v>
      </c>
      <c r="C91" s="14">
        <v>0.35416666666666669</v>
      </c>
      <c r="D91" s="3" t="s">
        <v>72</v>
      </c>
      <c r="E91" s="3">
        <v>6.7</v>
      </c>
    </row>
    <row r="92" spans="1:5" ht="15.75" thickBot="1" x14ac:dyDescent="0.3">
      <c r="A92" s="2">
        <v>91</v>
      </c>
      <c r="B92" s="2" t="s">
        <v>66</v>
      </c>
      <c r="C92" s="2">
        <v>9</v>
      </c>
      <c r="D92" s="2" t="s">
        <v>72</v>
      </c>
      <c r="E92" s="2">
        <v>-1.7</v>
      </c>
    </row>
    <row r="93" spans="1:5" ht="15.75" thickBot="1" x14ac:dyDescent="0.3">
      <c r="A93" s="3">
        <v>92</v>
      </c>
      <c r="B93" s="3" t="s">
        <v>68</v>
      </c>
      <c r="C93" s="3">
        <v>9</v>
      </c>
      <c r="D93" s="3" t="s">
        <v>72</v>
      </c>
      <c r="E93" s="3">
        <v>13.1</v>
      </c>
    </row>
    <row r="94" spans="1:5" ht="15.75" thickBot="1" x14ac:dyDescent="0.3">
      <c r="A94" s="2">
        <v>93</v>
      </c>
      <c r="B94" s="2" t="s">
        <v>69</v>
      </c>
      <c r="C94" s="2">
        <v>9</v>
      </c>
      <c r="D94" s="2" t="s">
        <v>72</v>
      </c>
      <c r="E94" s="2">
        <v>9.8000000000000007</v>
      </c>
    </row>
    <row r="95" spans="1:5" ht="15.75" thickBot="1" x14ac:dyDescent="0.3">
      <c r="A95" s="3">
        <v>94</v>
      </c>
      <c r="B95" s="3" t="s">
        <v>54</v>
      </c>
      <c r="C95" s="3">
        <v>9</v>
      </c>
      <c r="D95" s="3" t="s">
        <v>72</v>
      </c>
      <c r="E95" s="3">
        <v>11.4</v>
      </c>
    </row>
    <row r="96" spans="1:5" ht="15.75" thickBot="1" x14ac:dyDescent="0.3">
      <c r="A96" s="2">
        <v>95</v>
      </c>
      <c r="B96" s="2" t="s">
        <v>70</v>
      </c>
      <c r="C96" s="2">
        <v>9</v>
      </c>
      <c r="D96" s="2" t="s">
        <v>72</v>
      </c>
      <c r="E96" s="2">
        <v>6.3</v>
      </c>
    </row>
    <row r="97" spans="1:5" ht="15.75" thickBot="1" x14ac:dyDescent="0.3">
      <c r="A97" s="3">
        <v>96</v>
      </c>
      <c r="B97" s="3" t="s">
        <v>66</v>
      </c>
      <c r="C97" s="14">
        <v>0.39583333333333331</v>
      </c>
      <c r="D97" s="3" t="s">
        <v>72</v>
      </c>
      <c r="E97" s="3">
        <v>8.8000000000000007</v>
      </c>
    </row>
    <row r="98" spans="1:5" ht="15.75" thickBot="1" x14ac:dyDescent="0.3">
      <c r="A98" s="2">
        <v>97</v>
      </c>
      <c r="B98" s="2" t="s">
        <v>68</v>
      </c>
      <c r="C98" s="15">
        <v>0.39583333333333331</v>
      </c>
      <c r="D98" s="2" t="s">
        <v>72</v>
      </c>
      <c r="E98" s="2">
        <v>4.3</v>
      </c>
    </row>
    <row r="99" spans="1:5" ht="15.75" thickBot="1" x14ac:dyDescent="0.3">
      <c r="A99" s="3">
        <v>98</v>
      </c>
      <c r="B99" s="3" t="s">
        <v>69</v>
      </c>
      <c r="C99" s="14">
        <v>0.39583333333333331</v>
      </c>
      <c r="D99" s="3" t="s">
        <v>72</v>
      </c>
      <c r="E99" s="3">
        <v>0.3</v>
      </c>
    </row>
    <row r="100" spans="1:5" ht="15.75" thickBot="1" x14ac:dyDescent="0.3">
      <c r="A100" s="2">
        <v>99</v>
      </c>
      <c r="B100" s="2" t="s">
        <v>54</v>
      </c>
      <c r="C100" s="15">
        <v>0.39583333333333331</v>
      </c>
      <c r="D100" s="2" t="s">
        <v>72</v>
      </c>
      <c r="E100" s="2">
        <v>8.1999999999999993</v>
      </c>
    </row>
    <row r="101" spans="1:5" ht="15.75" thickBot="1" x14ac:dyDescent="0.3">
      <c r="A101" s="3">
        <v>100</v>
      </c>
      <c r="B101" s="3" t="s">
        <v>70</v>
      </c>
      <c r="C101" s="14">
        <v>0.39583333333333331</v>
      </c>
      <c r="D101" s="3" t="s">
        <v>72</v>
      </c>
      <c r="E101" s="3">
        <v>8.6</v>
      </c>
    </row>
    <row r="102" spans="1:5" ht="15.75" thickBot="1" x14ac:dyDescent="0.3">
      <c r="A102" s="2">
        <v>101</v>
      </c>
      <c r="B102" s="2" t="s">
        <v>66</v>
      </c>
      <c r="C102" s="2">
        <v>10</v>
      </c>
      <c r="D102" s="2" t="s">
        <v>72</v>
      </c>
      <c r="E102" s="2">
        <v>6.6</v>
      </c>
    </row>
    <row r="103" spans="1:5" ht="15.75" thickBot="1" x14ac:dyDescent="0.3">
      <c r="A103" s="3">
        <v>102</v>
      </c>
      <c r="B103" s="3" t="s">
        <v>68</v>
      </c>
      <c r="C103" s="3">
        <v>10</v>
      </c>
      <c r="D103" s="3" t="s">
        <v>72</v>
      </c>
      <c r="E103" s="3">
        <v>15.5</v>
      </c>
    </row>
    <row r="104" spans="1:5" ht="15.75" thickBot="1" x14ac:dyDescent="0.3">
      <c r="A104" s="2">
        <v>103</v>
      </c>
      <c r="B104" s="2" t="s">
        <v>69</v>
      </c>
      <c r="C104" s="2">
        <v>10</v>
      </c>
      <c r="D104" s="2" t="s">
        <v>72</v>
      </c>
      <c r="E104" s="2">
        <v>6.1</v>
      </c>
    </row>
    <row r="105" spans="1:5" ht="15.75" thickBot="1" x14ac:dyDescent="0.3">
      <c r="A105" s="3">
        <v>104</v>
      </c>
      <c r="B105" s="3" t="s">
        <v>54</v>
      </c>
      <c r="C105" s="3">
        <v>10</v>
      </c>
      <c r="D105" s="3" t="s">
        <v>72</v>
      </c>
      <c r="E105" s="3">
        <v>13.3</v>
      </c>
    </row>
    <row r="106" spans="1:5" ht="15.75" thickBot="1" x14ac:dyDescent="0.3">
      <c r="A106" s="2">
        <v>105</v>
      </c>
      <c r="B106" s="2" t="s">
        <v>70</v>
      </c>
      <c r="C106" s="2">
        <v>10</v>
      </c>
      <c r="D106" s="2" t="s">
        <v>72</v>
      </c>
      <c r="E106" s="2">
        <v>12.3</v>
      </c>
    </row>
    <row r="107" spans="1:5" ht="15.75" thickBot="1" x14ac:dyDescent="0.3">
      <c r="A107" s="3">
        <v>106</v>
      </c>
      <c r="B107" s="3" t="s">
        <v>66</v>
      </c>
      <c r="C107" s="14">
        <v>0.4375</v>
      </c>
      <c r="D107" s="3" t="s">
        <v>72</v>
      </c>
      <c r="E107" s="3">
        <v>10.6</v>
      </c>
    </row>
    <row r="108" spans="1:5" ht="15.75" thickBot="1" x14ac:dyDescent="0.3">
      <c r="A108" s="2">
        <v>107</v>
      </c>
      <c r="B108" s="2" t="s">
        <v>68</v>
      </c>
      <c r="C108" s="15">
        <v>0.4375</v>
      </c>
      <c r="D108" s="2" t="s">
        <v>72</v>
      </c>
      <c r="E108" s="2">
        <v>5.8</v>
      </c>
    </row>
    <row r="109" spans="1:5" ht="15.75" thickBot="1" x14ac:dyDescent="0.3">
      <c r="A109" s="3">
        <v>108</v>
      </c>
      <c r="B109" s="3" t="s">
        <v>69</v>
      </c>
      <c r="C109" s="14">
        <v>0.4375</v>
      </c>
      <c r="D109" s="3" t="s">
        <v>72</v>
      </c>
      <c r="E109" s="3">
        <v>11.1</v>
      </c>
    </row>
    <row r="110" spans="1:5" ht="15.75" thickBot="1" x14ac:dyDescent="0.3">
      <c r="A110" s="2">
        <v>109</v>
      </c>
      <c r="B110" s="2" t="s">
        <v>54</v>
      </c>
      <c r="C110" s="15">
        <v>0.4375</v>
      </c>
      <c r="D110" s="2" t="s">
        <v>72</v>
      </c>
      <c r="E110" s="2">
        <v>5.3</v>
      </c>
    </row>
    <row r="111" spans="1:5" ht="15.75" thickBot="1" x14ac:dyDescent="0.3">
      <c r="A111" s="3">
        <v>110</v>
      </c>
      <c r="B111" s="3" t="s">
        <v>70</v>
      </c>
      <c r="C111" s="14">
        <v>0.4375</v>
      </c>
      <c r="D111" s="3" t="s">
        <v>72</v>
      </c>
      <c r="E111" s="3">
        <v>18.899999999999999</v>
      </c>
    </row>
    <row r="112" spans="1:5" ht="15.75" thickBot="1" x14ac:dyDescent="0.3">
      <c r="A112" s="2">
        <v>111</v>
      </c>
      <c r="B112" s="2" t="s">
        <v>66</v>
      </c>
      <c r="C112" s="2">
        <v>11</v>
      </c>
      <c r="D112" s="2" t="s">
        <v>72</v>
      </c>
      <c r="E112" s="2">
        <v>15.5</v>
      </c>
    </row>
    <row r="113" spans="1:5" ht="15.75" thickBot="1" x14ac:dyDescent="0.3">
      <c r="A113" s="3">
        <v>112</v>
      </c>
      <c r="B113" s="3" t="s">
        <v>68</v>
      </c>
      <c r="C113" s="3">
        <v>11</v>
      </c>
      <c r="D113" s="3" t="s">
        <v>72</v>
      </c>
      <c r="E113" s="3">
        <v>5.2</v>
      </c>
    </row>
    <row r="114" spans="1:5" ht="15.75" thickBot="1" x14ac:dyDescent="0.3">
      <c r="A114" s="2">
        <v>113</v>
      </c>
      <c r="B114" s="2" t="s">
        <v>69</v>
      </c>
      <c r="C114" s="2">
        <v>11</v>
      </c>
      <c r="D114" s="2" t="s">
        <v>72</v>
      </c>
      <c r="E114" s="2">
        <v>16.899999999999999</v>
      </c>
    </row>
    <row r="115" spans="1:5" ht="15.75" thickBot="1" x14ac:dyDescent="0.3">
      <c r="A115" s="3">
        <v>114</v>
      </c>
      <c r="B115" s="3" t="s">
        <v>54</v>
      </c>
      <c r="C115" s="3">
        <v>11</v>
      </c>
      <c r="D115" s="3" t="s">
        <v>72</v>
      </c>
      <c r="E115" s="3">
        <v>9.5</v>
      </c>
    </row>
    <row r="116" spans="1:5" ht="15.75" thickBot="1" x14ac:dyDescent="0.3">
      <c r="A116" s="2">
        <v>115</v>
      </c>
      <c r="B116" s="2" t="s">
        <v>70</v>
      </c>
      <c r="C116" s="2">
        <v>11</v>
      </c>
      <c r="D116" s="2" t="s">
        <v>72</v>
      </c>
      <c r="E116" s="2">
        <v>9.6999999999999993</v>
      </c>
    </row>
    <row r="117" spans="1:5" ht="15.75" thickBot="1" x14ac:dyDescent="0.3">
      <c r="A117" s="3">
        <v>116</v>
      </c>
      <c r="B117" s="3" t="s">
        <v>66</v>
      </c>
      <c r="C117" s="14">
        <v>0.47916666666666669</v>
      </c>
      <c r="D117" s="3" t="s">
        <v>72</v>
      </c>
      <c r="E117" s="3">
        <v>3.6</v>
      </c>
    </row>
    <row r="118" spans="1:5" ht="15.75" thickBot="1" x14ac:dyDescent="0.3">
      <c r="A118" s="2">
        <v>117</v>
      </c>
      <c r="B118" s="2" t="s">
        <v>68</v>
      </c>
      <c r="C118" s="15">
        <v>0.47916666666666669</v>
      </c>
      <c r="D118" s="2" t="s">
        <v>72</v>
      </c>
      <c r="E118" s="2">
        <v>21.4</v>
      </c>
    </row>
    <row r="119" spans="1:5" ht="15.75" thickBot="1" x14ac:dyDescent="0.3">
      <c r="A119" s="3">
        <v>118</v>
      </c>
      <c r="B119" s="3" t="s">
        <v>69</v>
      </c>
      <c r="C119" s="14">
        <v>0.47916666666666669</v>
      </c>
      <c r="D119" s="3" t="s">
        <v>72</v>
      </c>
      <c r="E119" s="3">
        <v>2.2000000000000002</v>
      </c>
    </row>
    <row r="120" spans="1:5" ht="15.75" thickBot="1" x14ac:dyDescent="0.3">
      <c r="A120" s="2">
        <v>119</v>
      </c>
      <c r="B120" s="2" t="s">
        <v>54</v>
      </c>
      <c r="C120" s="15">
        <v>0.47916666666666669</v>
      </c>
      <c r="D120" s="2" t="s">
        <v>72</v>
      </c>
      <c r="E120" s="2">
        <v>12.2</v>
      </c>
    </row>
    <row r="121" spans="1:5" ht="15.75" thickBot="1" x14ac:dyDescent="0.3">
      <c r="A121" s="3">
        <v>120</v>
      </c>
      <c r="B121" s="3" t="s">
        <v>70</v>
      </c>
      <c r="C121" s="14">
        <v>0.47916666666666669</v>
      </c>
      <c r="D121" s="3" t="s">
        <v>72</v>
      </c>
      <c r="E121" s="3">
        <v>9.5</v>
      </c>
    </row>
    <row r="122" spans="1:5" ht="15.75" thickBot="1" x14ac:dyDescent="0.3">
      <c r="A122" s="2">
        <v>121</v>
      </c>
      <c r="B122" s="2" t="s">
        <v>66</v>
      </c>
      <c r="C122" s="2">
        <v>8</v>
      </c>
      <c r="D122" s="2" t="s">
        <v>73</v>
      </c>
      <c r="E122" s="2">
        <v>13.3</v>
      </c>
    </row>
    <row r="123" spans="1:5" ht="15.75" thickBot="1" x14ac:dyDescent="0.3">
      <c r="A123" s="3">
        <v>122</v>
      </c>
      <c r="B123" s="3" t="s">
        <v>68</v>
      </c>
      <c r="C123" s="3">
        <v>8</v>
      </c>
      <c r="D123" s="3" t="s">
        <v>73</v>
      </c>
      <c r="E123" s="3">
        <v>10.5</v>
      </c>
    </row>
    <row r="124" spans="1:5" ht="15.75" thickBot="1" x14ac:dyDescent="0.3">
      <c r="A124" s="2">
        <v>123</v>
      </c>
      <c r="B124" s="2" t="s">
        <v>69</v>
      </c>
      <c r="C124" s="2">
        <v>8</v>
      </c>
      <c r="D124" s="2" t="s">
        <v>73</v>
      </c>
      <c r="E124" s="2">
        <v>7.7</v>
      </c>
    </row>
    <row r="125" spans="1:5" ht="15.75" thickBot="1" x14ac:dyDescent="0.3">
      <c r="A125" s="3">
        <v>124</v>
      </c>
      <c r="B125" s="3" t="s">
        <v>54</v>
      </c>
      <c r="C125" s="3">
        <v>8</v>
      </c>
      <c r="D125" s="3" t="s">
        <v>73</v>
      </c>
      <c r="E125" s="3">
        <v>6.4</v>
      </c>
    </row>
    <row r="126" spans="1:5" ht="15.75" thickBot="1" x14ac:dyDescent="0.3">
      <c r="A126" s="2">
        <v>125</v>
      </c>
      <c r="B126" s="2" t="s">
        <v>70</v>
      </c>
      <c r="C126" s="2">
        <v>8</v>
      </c>
      <c r="D126" s="2" t="s">
        <v>73</v>
      </c>
      <c r="E126" s="2">
        <v>15.4</v>
      </c>
    </row>
    <row r="127" spans="1:5" ht="15.75" thickBot="1" x14ac:dyDescent="0.3">
      <c r="A127" s="3">
        <v>126</v>
      </c>
      <c r="B127" s="3" t="s">
        <v>66</v>
      </c>
      <c r="C127" s="14">
        <v>0.35416666666666669</v>
      </c>
      <c r="D127" s="3" t="s">
        <v>73</v>
      </c>
      <c r="E127" s="3">
        <v>7.9</v>
      </c>
    </row>
    <row r="128" spans="1:5" ht="15.75" thickBot="1" x14ac:dyDescent="0.3">
      <c r="A128" s="2">
        <v>127</v>
      </c>
      <c r="B128" s="2" t="s">
        <v>68</v>
      </c>
      <c r="C128" s="15">
        <v>0.35416666666666669</v>
      </c>
      <c r="D128" s="2" t="s">
        <v>73</v>
      </c>
      <c r="E128" s="2">
        <v>12</v>
      </c>
    </row>
    <row r="129" spans="1:5" ht="15.75" thickBot="1" x14ac:dyDescent="0.3">
      <c r="A129" s="3">
        <v>128</v>
      </c>
      <c r="B129" s="3" t="s">
        <v>69</v>
      </c>
      <c r="C129" s="14">
        <v>0.35416666666666669</v>
      </c>
      <c r="D129" s="3" t="s">
        <v>73</v>
      </c>
      <c r="E129" s="3">
        <v>12.8</v>
      </c>
    </row>
    <row r="130" spans="1:5" ht="15.75" thickBot="1" x14ac:dyDescent="0.3">
      <c r="A130" s="2">
        <v>129</v>
      </c>
      <c r="B130" s="2" t="s">
        <v>54</v>
      </c>
      <c r="C130" s="15">
        <v>0.35416666666666669</v>
      </c>
      <c r="D130" s="2" t="s">
        <v>73</v>
      </c>
      <c r="E130" s="2">
        <v>9.5</v>
      </c>
    </row>
    <row r="131" spans="1:5" ht="15.75" thickBot="1" x14ac:dyDescent="0.3">
      <c r="A131" s="3">
        <v>130</v>
      </c>
      <c r="B131" s="3" t="s">
        <v>70</v>
      </c>
      <c r="C131" s="14">
        <v>0.35416666666666669</v>
      </c>
      <c r="D131" s="3" t="s">
        <v>73</v>
      </c>
      <c r="E131" s="3">
        <v>8.6999999999999993</v>
      </c>
    </row>
    <row r="132" spans="1:5" ht="15.75" thickBot="1" x14ac:dyDescent="0.3">
      <c r="A132" s="2">
        <v>131</v>
      </c>
      <c r="B132" s="2" t="s">
        <v>66</v>
      </c>
      <c r="C132" s="2">
        <v>9</v>
      </c>
      <c r="D132" s="2" t="s">
        <v>73</v>
      </c>
      <c r="E132" s="2">
        <v>8</v>
      </c>
    </row>
    <row r="133" spans="1:5" ht="15.75" thickBot="1" x14ac:dyDescent="0.3">
      <c r="A133" s="3">
        <v>132</v>
      </c>
      <c r="B133" s="3" t="s">
        <v>68</v>
      </c>
      <c r="C133" s="3">
        <v>9</v>
      </c>
      <c r="D133" s="3" t="s">
        <v>73</v>
      </c>
      <c r="E133" s="3">
        <v>10</v>
      </c>
    </row>
    <row r="134" spans="1:5" ht="15.75" thickBot="1" x14ac:dyDescent="0.3">
      <c r="A134" s="2">
        <v>133</v>
      </c>
      <c r="B134" s="2" t="s">
        <v>69</v>
      </c>
      <c r="C134" s="2">
        <v>9</v>
      </c>
      <c r="D134" s="2" t="s">
        <v>73</v>
      </c>
      <c r="E134" s="2">
        <v>8.4</v>
      </c>
    </row>
    <row r="135" spans="1:5" ht="15.75" thickBot="1" x14ac:dyDescent="0.3">
      <c r="A135" s="3">
        <v>134</v>
      </c>
      <c r="B135" s="3" t="s">
        <v>54</v>
      </c>
      <c r="C135" s="3">
        <v>9</v>
      </c>
      <c r="D135" s="3" t="s">
        <v>73</v>
      </c>
      <c r="E135" s="3">
        <v>9.9</v>
      </c>
    </row>
    <row r="136" spans="1:5" ht="15.75" thickBot="1" x14ac:dyDescent="0.3">
      <c r="A136" s="2">
        <v>135</v>
      </c>
      <c r="B136" s="2" t="s">
        <v>70</v>
      </c>
      <c r="C136" s="2">
        <v>9</v>
      </c>
      <c r="D136" s="2" t="s">
        <v>73</v>
      </c>
      <c r="E136" s="2">
        <v>6</v>
      </c>
    </row>
    <row r="137" spans="1:5" ht="15.75" thickBot="1" x14ac:dyDescent="0.3">
      <c r="A137" s="3">
        <v>136</v>
      </c>
      <c r="B137" s="3" t="s">
        <v>66</v>
      </c>
      <c r="C137" s="14">
        <v>0.39583333333333331</v>
      </c>
      <c r="D137" s="3" t="s">
        <v>73</v>
      </c>
      <c r="E137" s="3">
        <v>16.899999999999999</v>
      </c>
    </row>
    <row r="138" spans="1:5" ht="15.75" thickBot="1" x14ac:dyDescent="0.3">
      <c r="A138" s="2">
        <v>137</v>
      </c>
      <c r="B138" s="2" t="s">
        <v>68</v>
      </c>
      <c r="C138" s="15">
        <v>0.39583333333333331</v>
      </c>
      <c r="D138" s="2" t="s">
        <v>73</v>
      </c>
      <c r="E138" s="2">
        <v>10.9</v>
      </c>
    </row>
    <row r="139" spans="1:5" ht="15.75" thickBot="1" x14ac:dyDescent="0.3">
      <c r="A139" s="3">
        <v>138</v>
      </c>
      <c r="B139" s="3" t="s">
        <v>69</v>
      </c>
      <c r="C139" s="14">
        <v>0.39583333333333331</v>
      </c>
      <c r="D139" s="3" t="s">
        <v>73</v>
      </c>
      <c r="E139" s="3">
        <v>5.9</v>
      </c>
    </row>
    <row r="140" spans="1:5" ht="15.75" thickBot="1" x14ac:dyDescent="0.3">
      <c r="A140" s="2">
        <v>139</v>
      </c>
      <c r="B140" s="2" t="s">
        <v>54</v>
      </c>
      <c r="C140" s="15">
        <v>0.39583333333333331</v>
      </c>
      <c r="D140" s="2" t="s">
        <v>73</v>
      </c>
      <c r="E140" s="2">
        <v>11.5</v>
      </c>
    </row>
    <row r="141" spans="1:5" ht="15.75" thickBot="1" x14ac:dyDescent="0.3">
      <c r="A141" s="3">
        <v>140</v>
      </c>
      <c r="B141" s="3" t="s">
        <v>70</v>
      </c>
      <c r="C141" s="14">
        <v>0.39583333333333331</v>
      </c>
      <c r="D141" s="3" t="s">
        <v>73</v>
      </c>
      <c r="E141" s="3">
        <v>15.6</v>
      </c>
    </row>
    <row r="142" spans="1:5" ht="15.75" thickBot="1" x14ac:dyDescent="0.3">
      <c r="A142" s="2">
        <v>141</v>
      </c>
      <c r="B142" s="2" t="s">
        <v>66</v>
      </c>
      <c r="C142" s="2">
        <v>10</v>
      </c>
      <c r="D142" s="2" t="s">
        <v>73</v>
      </c>
      <c r="E142" s="2">
        <v>6.7</v>
      </c>
    </row>
    <row r="143" spans="1:5" ht="15.75" thickBot="1" x14ac:dyDescent="0.3">
      <c r="A143" s="3">
        <v>142</v>
      </c>
      <c r="B143" s="3" t="s">
        <v>68</v>
      </c>
      <c r="C143" s="3">
        <v>10</v>
      </c>
      <c r="D143" s="3" t="s">
        <v>73</v>
      </c>
      <c r="E143" s="3">
        <v>9.1</v>
      </c>
    </row>
    <row r="144" spans="1:5" ht="15.75" thickBot="1" x14ac:dyDescent="0.3">
      <c r="A144" s="2">
        <v>143</v>
      </c>
      <c r="B144" s="2" t="s">
        <v>69</v>
      </c>
      <c r="C144" s="2">
        <v>10</v>
      </c>
      <c r="D144" s="2" t="s">
        <v>73</v>
      </c>
      <c r="E144" s="2">
        <v>2.6</v>
      </c>
    </row>
    <row r="145" spans="1:5" ht="15.75" thickBot="1" x14ac:dyDescent="0.3">
      <c r="A145" s="3">
        <v>144</v>
      </c>
      <c r="B145" s="3" t="s">
        <v>54</v>
      </c>
      <c r="C145" s="3">
        <v>10</v>
      </c>
      <c r="D145" s="3" t="s">
        <v>73</v>
      </c>
      <c r="E145" s="3">
        <v>12.6</v>
      </c>
    </row>
    <row r="146" spans="1:5" ht="15.75" thickBot="1" x14ac:dyDescent="0.3">
      <c r="A146" s="2">
        <v>145</v>
      </c>
      <c r="B146" s="2" t="s">
        <v>70</v>
      </c>
      <c r="C146" s="2">
        <v>10</v>
      </c>
      <c r="D146" s="2" t="s">
        <v>73</v>
      </c>
      <c r="E146" s="2">
        <v>13.4</v>
      </c>
    </row>
    <row r="147" spans="1:5" ht="15.75" thickBot="1" x14ac:dyDescent="0.3">
      <c r="A147" s="3">
        <v>146</v>
      </c>
      <c r="B147" s="3" t="s">
        <v>66</v>
      </c>
      <c r="C147" s="14">
        <v>0.4375</v>
      </c>
      <c r="D147" s="3" t="s">
        <v>73</v>
      </c>
      <c r="E147" s="3">
        <v>11.2</v>
      </c>
    </row>
    <row r="148" spans="1:5" ht="15.75" thickBot="1" x14ac:dyDescent="0.3">
      <c r="A148" s="2">
        <v>147</v>
      </c>
      <c r="B148" s="2" t="s">
        <v>68</v>
      </c>
      <c r="C148" s="15">
        <v>0.4375</v>
      </c>
      <c r="D148" s="2" t="s">
        <v>73</v>
      </c>
      <c r="E148" s="2">
        <v>11.4</v>
      </c>
    </row>
    <row r="149" spans="1:5" ht="15.75" thickBot="1" x14ac:dyDescent="0.3">
      <c r="A149" s="3">
        <v>148</v>
      </c>
      <c r="B149" s="3" t="s">
        <v>69</v>
      </c>
      <c r="C149" s="14">
        <v>0.4375</v>
      </c>
      <c r="D149" s="3" t="s">
        <v>73</v>
      </c>
      <c r="E149" s="3">
        <v>9.9</v>
      </c>
    </row>
    <row r="150" spans="1:5" ht="15.75" thickBot="1" x14ac:dyDescent="0.3">
      <c r="A150" s="2">
        <v>149</v>
      </c>
      <c r="B150" s="2" t="s">
        <v>54</v>
      </c>
      <c r="C150" s="15">
        <v>0.4375</v>
      </c>
      <c r="D150" s="2" t="s">
        <v>73</v>
      </c>
      <c r="E150" s="2">
        <v>16.399999999999999</v>
      </c>
    </row>
    <row r="151" spans="1:5" ht="15.75" thickBot="1" x14ac:dyDescent="0.3">
      <c r="A151" s="3">
        <v>150</v>
      </c>
      <c r="B151" s="3" t="s">
        <v>70</v>
      </c>
      <c r="C151" s="14">
        <v>0.4375</v>
      </c>
      <c r="D151" s="3" t="s">
        <v>73</v>
      </c>
      <c r="E151" s="3">
        <v>7.4</v>
      </c>
    </row>
    <row r="152" spans="1:5" ht="15.75" thickBot="1" x14ac:dyDescent="0.3">
      <c r="A152" s="2">
        <v>151</v>
      </c>
      <c r="B152" s="2" t="s">
        <v>66</v>
      </c>
      <c r="C152" s="2">
        <v>11</v>
      </c>
      <c r="D152" s="2" t="s">
        <v>73</v>
      </c>
      <c r="E152" s="2">
        <v>13.2</v>
      </c>
    </row>
    <row r="153" spans="1:5" ht="15.75" thickBot="1" x14ac:dyDescent="0.3">
      <c r="A153" s="3">
        <v>152</v>
      </c>
      <c r="B153" s="3" t="s">
        <v>68</v>
      </c>
      <c r="C153" s="3">
        <v>11</v>
      </c>
      <c r="D153" s="3" t="s">
        <v>73</v>
      </c>
      <c r="E153" s="3">
        <v>11</v>
      </c>
    </row>
    <row r="154" spans="1:5" ht="15.75" thickBot="1" x14ac:dyDescent="0.3">
      <c r="A154" s="2">
        <v>153</v>
      </c>
      <c r="B154" s="2" t="s">
        <v>69</v>
      </c>
      <c r="C154" s="2">
        <v>11</v>
      </c>
      <c r="D154" s="2" t="s">
        <v>73</v>
      </c>
      <c r="E154" s="2">
        <v>15.2</v>
      </c>
    </row>
    <row r="155" spans="1:5" ht="15.75" thickBot="1" x14ac:dyDescent="0.3">
      <c r="A155" s="3">
        <v>154</v>
      </c>
      <c r="B155" s="3" t="s">
        <v>54</v>
      </c>
      <c r="C155" s="3">
        <v>11</v>
      </c>
      <c r="D155" s="3" t="s">
        <v>73</v>
      </c>
      <c r="E155" s="3">
        <v>8.9</v>
      </c>
    </row>
    <row r="156" spans="1:5" ht="15.75" thickBot="1" x14ac:dyDescent="0.3">
      <c r="A156" s="2">
        <v>155</v>
      </c>
      <c r="B156" s="2" t="s">
        <v>70</v>
      </c>
      <c r="C156" s="2">
        <v>11</v>
      </c>
      <c r="D156" s="2" t="s">
        <v>73</v>
      </c>
      <c r="E156" s="2">
        <v>14.9</v>
      </c>
    </row>
    <row r="157" spans="1:5" ht="15.75" thickBot="1" x14ac:dyDescent="0.3">
      <c r="A157" s="3">
        <v>156</v>
      </c>
      <c r="B157" s="3" t="s">
        <v>66</v>
      </c>
      <c r="C157" s="14">
        <v>0.47916666666666669</v>
      </c>
      <c r="D157" s="3" t="s">
        <v>73</v>
      </c>
      <c r="E157" s="3">
        <v>8.8000000000000007</v>
      </c>
    </row>
    <row r="158" spans="1:5" ht="15.75" thickBot="1" x14ac:dyDescent="0.3">
      <c r="A158" s="2">
        <v>157</v>
      </c>
      <c r="B158" s="2" t="s">
        <v>68</v>
      </c>
      <c r="C158" s="15">
        <v>0.47916666666666669</v>
      </c>
      <c r="D158" s="2" t="s">
        <v>73</v>
      </c>
      <c r="E158" s="2">
        <v>8.9</v>
      </c>
    </row>
    <row r="159" spans="1:5" ht="15.75" thickBot="1" x14ac:dyDescent="0.3">
      <c r="A159" s="3">
        <v>158</v>
      </c>
      <c r="B159" s="3" t="s">
        <v>69</v>
      </c>
      <c r="C159" s="14">
        <v>0.47916666666666669</v>
      </c>
      <c r="D159" s="3" t="s">
        <v>73</v>
      </c>
      <c r="E159" s="3">
        <v>13.7</v>
      </c>
    </row>
    <row r="160" spans="1:5" ht="15.75" thickBot="1" x14ac:dyDescent="0.3">
      <c r="A160" s="2">
        <v>159</v>
      </c>
      <c r="B160" s="2" t="s">
        <v>54</v>
      </c>
      <c r="C160" s="15">
        <v>0.47916666666666669</v>
      </c>
      <c r="D160" s="2" t="s">
        <v>73</v>
      </c>
      <c r="E160" s="2">
        <v>17.100000000000001</v>
      </c>
    </row>
    <row r="161" spans="1:5" ht="15.75" thickBot="1" x14ac:dyDescent="0.3">
      <c r="A161" s="3">
        <v>160</v>
      </c>
      <c r="B161" s="3" t="s">
        <v>70</v>
      </c>
      <c r="C161" s="14">
        <v>0.47916666666666669</v>
      </c>
      <c r="D161" s="3" t="s">
        <v>73</v>
      </c>
      <c r="E161" s="3">
        <v>18.7</v>
      </c>
    </row>
  </sheetData>
  <pageMargins left="0.7" right="0.7" top="0.75" bottom="0.75" header="0.3" footer="0.3"/>
  <ignoredErrors>
    <ignoredError sqref="H2:H5 I2" formulaRange="1"/>
  </ignoredErrors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71"/>
  <sheetViews>
    <sheetView workbookViewId="0">
      <selection activeCell="R20" sqref="R20"/>
    </sheetView>
  </sheetViews>
  <sheetFormatPr defaultRowHeight="15" x14ac:dyDescent="0.25"/>
  <cols>
    <col min="2" max="2" width="14.5703125" customWidth="1"/>
    <col min="3" max="3" width="17.28515625" customWidth="1"/>
    <col min="7" max="7" width="11" customWidth="1"/>
    <col min="9" max="9" width="9.140625" style="5"/>
    <col min="10" max="10" width="17.140625" customWidth="1"/>
    <col min="11" max="11" width="12.140625" customWidth="1"/>
    <col min="12" max="12" width="11.7109375" customWidth="1"/>
    <col min="13" max="13" width="14.7109375" customWidth="1"/>
    <col min="16" max="16" width="14.7109375" customWidth="1"/>
  </cols>
  <sheetData>
    <row r="1" spans="1:16" ht="15.75" thickBot="1" x14ac:dyDescent="0.3">
      <c r="B1" s="1" t="s">
        <v>80</v>
      </c>
      <c r="C1" s="1" t="s">
        <v>81</v>
      </c>
      <c r="D1" s="1" t="s">
        <v>82</v>
      </c>
      <c r="E1" s="1" t="s">
        <v>83</v>
      </c>
      <c r="F1" s="1" t="s">
        <v>84</v>
      </c>
      <c r="G1" s="1" t="s">
        <v>85</v>
      </c>
      <c r="H1" s="1" t="s">
        <v>86</v>
      </c>
      <c r="J1" s="4" t="s">
        <v>85</v>
      </c>
      <c r="K1" s="4" t="s">
        <v>86</v>
      </c>
      <c r="L1" s="4" t="s">
        <v>92</v>
      </c>
      <c r="M1" s="4" t="s">
        <v>93</v>
      </c>
    </row>
    <row r="2" spans="1:16" ht="15.75" thickBot="1" x14ac:dyDescent="0.3">
      <c r="A2" s="2">
        <v>1</v>
      </c>
      <c r="B2" s="2">
        <v>3</v>
      </c>
      <c r="C2" s="2">
        <v>4</v>
      </c>
      <c r="D2" s="2">
        <v>3</v>
      </c>
      <c r="E2" s="2">
        <v>4</v>
      </c>
      <c r="F2" s="2">
        <v>4</v>
      </c>
      <c r="G2" s="2" t="s">
        <v>87</v>
      </c>
      <c r="H2" s="2" t="s">
        <v>88</v>
      </c>
      <c r="J2" t="s">
        <v>87</v>
      </c>
      <c r="K2" s="16" t="s">
        <v>88</v>
      </c>
      <c r="L2">
        <f>AVERAGE(B2:B46)</f>
        <v>3</v>
      </c>
      <c r="M2">
        <f>AVERAGE(C2:C46)</f>
        <v>3.0666666666666669</v>
      </c>
    </row>
    <row r="3" spans="1:16" ht="15.75" thickBot="1" x14ac:dyDescent="0.3">
      <c r="A3" s="3">
        <v>2</v>
      </c>
      <c r="B3" s="3">
        <v>1</v>
      </c>
      <c r="C3" s="3">
        <v>1</v>
      </c>
      <c r="D3" s="3">
        <v>2</v>
      </c>
      <c r="E3" s="3">
        <v>1</v>
      </c>
      <c r="F3" s="3">
        <v>2</v>
      </c>
      <c r="G3" s="3" t="s">
        <v>87</v>
      </c>
      <c r="H3" s="3" t="s">
        <v>88</v>
      </c>
      <c r="J3" t="s">
        <v>87</v>
      </c>
      <c r="K3" s="17" t="s">
        <v>90</v>
      </c>
      <c r="L3">
        <f>AVERAGE(B92:B136)</f>
        <v>4.666666666666667</v>
      </c>
      <c r="M3">
        <f>AVERAGE(C92:C136)</f>
        <v>4.666666666666667</v>
      </c>
    </row>
    <row r="4" spans="1:16" ht="15.75" thickBot="1" x14ac:dyDescent="0.3">
      <c r="A4" s="2">
        <v>3</v>
      </c>
      <c r="B4" s="2">
        <v>2</v>
      </c>
      <c r="C4" s="2">
        <v>2</v>
      </c>
      <c r="D4" s="2">
        <v>4</v>
      </c>
      <c r="E4" s="2">
        <v>2</v>
      </c>
      <c r="F4" s="2">
        <v>2</v>
      </c>
      <c r="G4" s="2" t="s">
        <v>87</v>
      </c>
      <c r="H4" s="2" t="s">
        <v>88</v>
      </c>
      <c r="J4" t="s">
        <v>87</v>
      </c>
      <c r="K4" s="16" t="s">
        <v>91</v>
      </c>
      <c r="L4">
        <f>AVERAGE(B182:B226)</f>
        <v>2.9555555555555557</v>
      </c>
      <c r="M4">
        <f>AVERAGE(C182:C226)</f>
        <v>3.1111111111111112</v>
      </c>
    </row>
    <row r="5" spans="1:16" ht="15.75" thickBot="1" x14ac:dyDescent="0.3">
      <c r="A5" s="3">
        <v>4</v>
      </c>
      <c r="B5" s="3">
        <v>4</v>
      </c>
      <c r="C5" s="3">
        <v>4</v>
      </c>
      <c r="D5" s="3">
        <v>3</v>
      </c>
      <c r="E5" s="3">
        <v>3</v>
      </c>
      <c r="F5" s="3">
        <v>3</v>
      </c>
      <c r="G5" s="3" t="s">
        <v>87</v>
      </c>
      <c r="H5" s="3" t="s">
        <v>88</v>
      </c>
      <c r="J5" t="s">
        <v>89</v>
      </c>
      <c r="K5" s="16" t="s">
        <v>88</v>
      </c>
      <c r="L5">
        <f>AVERAGE(B47:B91)</f>
        <v>2.4777777777777779</v>
      </c>
      <c r="M5">
        <f>AVERAGE(C47:C91)</f>
        <v>2.3666666666666667</v>
      </c>
    </row>
    <row r="6" spans="1:16" ht="15.75" thickBot="1" x14ac:dyDescent="0.3">
      <c r="A6" s="2">
        <v>5</v>
      </c>
      <c r="B6" s="2">
        <v>5</v>
      </c>
      <c r="C6" s="2">
        <v>5</v>
      </c>
      <c r="D6" s="2">
        <v>5</v>
      </c>
      <c r="E6" s="2">
        <v>4</v>
      </c>
      <c r="F6" s="2">
        <v>5</v>
      </c>
      <c r="G6" s="2" t="s">
        <v>87</v>
      </c>
      <c r="H6" s="2" t="s">
        <v>88</v>
      </c>
      <c r="J6" t="s">
        <v>89</v>
      </c>
      <c r="K6" s="17" t="s">
        <v>90</v>
      </c>
      <c r="L6">
        <f>AVERAGE(B137:B181)</f>
        <v>1.5</v>
      </c>
      <c r="M6">
        <f>AVERAGE(C137:C181)</f>
        <v>1.711111111111111</v>
      </c>
    </row>
    <row r="7" spans="1:16" ht="15.75" thickBot="1" x14ac:dyDescent="0.3">
      <c r="A7" s="3">
        <v>6</v>
      </c>
      <c r="B7" s="3">
        <v>4</v>
      </c>
      <c r="C7" s="3">
        <v>1</v>
      </c>
      <c r="D7" s="3">
        <v>2</v>
      </c>
      <c r="E7" s="3">
        <v>2</v>
      </c>
      <c r="F7" s="3">
        <v>2</v>
      </c>
      <c r="G7" s="3" t="s">
        <v>87</v>
      </c>
      <c r="H7" s="3" t="s">
        <v>88</v>
      </c>
      <c r="J7" t="s">
        <v>89</v>
      </c>
      <c r="K7" s="16" t="s">
        <v>91</v>
      </c>
      <c r="L7">
        <f>AVERAGE(B227:B271)</f>
        <v>3.4444444444444446</v>
      </c>
      <c r="M7">
        <f>AVERAGE(C227:C271)</f>
        <v>3.6222222222222222</v>
      </c>
    </row>
    <row r="8" spans="1:16" ht="15.75" thickBot="1" x14ac:dyDescent="0.3">
      <c r="A8" s="2">
        <v>7</v>
      </c>
      <c r="B8" s="2">
        <v>5</v>
      </c>
      <c r="C8" s="2">
        <v>4</v>
      </c>
      <c r="D8" s="2">
        <v>5</v>
      </c>
      <c r="E8" s="2">
        <v>5</v>
      </c>
      <c r="F8" s="2">
        <v>4</v>
      </c>
      <c r="G8" s="2" t="s">
        <v>87</v>
      </c>
      <c r="H8" s="2" t="s">
        <v>88</v>
      </c>
    </row>
    <row r="9" spans="1:16" ht="15.75" thickBot="1" x14ac:dyDescent="0.3">
      <c r="A9" s="3">
        <v>8</v>
      </c>
      <c r="B9" s="3">
        <v>3</v>
      </c>
      <c r="C9" s="3">
        <v>1</v>
      </c>
      <c r="D9" s="3">
        <v>1</v>
      </c>
      <c r="E9" s="3">
        <v>2</v>
      </c>
      <c r="F9" s="3">
        <v>3</v>
      </c>
      <c r="G9" s="3" t="s">
        <v>87</v>
      </c>
      <c r="H9" s="3" t="s">
        <v>88</v>
      </c>
    </row>
    <row r="10" spans="1:16" ht="15.75" thickBot="1" x14ac:dyDescent="0.3">
      <c r="A10" s="2">
        <v>9</v>
      </c>
      <c r="B10" s="2">
        <v>4</v>
      </c>
      <c r="C10" s="2">
        <v>3</v>
      </c>
      <c r="D10" s="2">
        <v>3</v>
      </c>
      <c r="E10" s="2">
        <v>3</v>
      </c>
      <c r="F10" s="2">
        <v>3</v>
      </c>
      <c r="G10" s="2" t="s">
        <v>87</v>
      </c>
      <c r="H10" s="2" t="s">
        <v>88</v>
      </c>
    </row>
    <row r="11" spans="1:16" ht="15.75" thickBot="1" x14ac:dyDescent="0.3">
      <c r="A11" s="3">
        <v>10</v>
      </c>
      <c r="B11" s="3">
        <v>2</v>
      </c>
      <c r="C11" s="3">
        <v>3</v>
      </c>
      <c r="D11" s="3">
        <v>2</v>
      </c>
      <c r="E11" s="3">
        <v>2</v>
      </c>
      <c r="F11" s="3">
        <v>2</v>
      </c>
      <c r="G11" s="3" t="s">
        <v>87</v>
      </c>
      <c r="H11" s="3" t="s">
        <v>88</v>
      </c>
    </row>
    <row r="12" spans="1:16" ht="15.75" thickBot="1" x14ac:dyDescent="0.3">
      <c r="A12" s="2">
        <v>11</v>
      </c>
      <c r="B12" s="2">
        <v>2</v>
      </c>
      <c r="C12" s="2">
        <v>2</v>
      </c>
      <c r="D12" s="2">
        <v>3</v>
      </c>
      <c r="E12" s="2">
        <v>2</v>
      </c>
      <c r="F12" s="2">
        <v>3</v>
      </c>
      <c r="G12" s="2" t="s">
        <v>87</v>
      </c>
      <c r="H12" s="2" t="s">
        <v>88</v>
      </c>
      <c r="P12" t="s">
        <v>45</v>
      </c>
    </row>
    <row r="13" spans="1:16" ht="15.75" thickBot="1" x14ac:dyDescent="0.3">
      <c r="A13" s="3">
        <v>12</v>
      </c>
      <c r="B13" s="3">
        <v>4</v>
      </c>
      <c r="C13" s="3">
        <v>4</v>
      </c>
      <c r="D13" s="3">
        <v>4</v>
      </c>
      <c r="E13" s="3">
        <v>4</v>
      </c>
      <c r="F13" s="3">
        <v>4</v>
      </c>
      <c r="G13" s="3" t="s">
        <v>87</v>
      </c>
      <c r="H13" s="3" t="s">
        <v>88</v>
      </c>
    </row>
    <row r="14" spans="1:16" ht="15.75" thickBot="1" x14ac:dyDescent="0.3">
      <c r="A14" s="2">
        <v>13</v>
      </c>
      <c r="B14" s="2">
        <v>4</v>
      </c>
      <c r="C14" s="2">
        <v>4</v>
      </c>
      <c r="D14" s="2">
        <v>4</v>
      </c>
      <c r="E14" s="2">
        <v>3</v>
      </c>
      <c r="F14" s="2">
        <v>3</v>
      </c>
      <c r="G14" s="2" t="s">
        <v>87</v>
      </c>
      <c r="H14" s="2" t="s">
        <v>88</v>
      </c>
    </row>
    <row r="15" spans="1:16" ht="15.75" thickBot="1" x14ac:dyDescent="0.3">
      <c r="A15" s="3">
        <v>14</v>
      </c>
      <c r="B15" s="3">
        <v>4</v>
      </c>
      <c r="C15" s="3">
        <v>2</v>
      </c>
      <c r="D15" s="3">
        <v>2</v>
      </c>
      <c r="E15" s="3">
        <v>2</v>
      </c>
      <c r="F15" s="3">
        <v>3</v>
      </c>
      <c r="G15" s="3" t="s">
        <v>87</v>
      </c>
      <c r="H15" s="3" t="s">
        <v>88</v>
      </c>
    </row>
    <row r="16" spans="1:16" ht="15.75" thickBot="1" x14ac:dyDescent="0.3">
      <c r="A16" s="2">
        <v>15</v>
      </c>
      <c r="B16" s="2">
        <v>4</v>
      </c>
      <c r="C16" s="2">
        <v>4</v>
      </c>
      <c r="D16" s="2">
        <v>4</v>
      </c>
      <c r="E16" s="2">
        <v>4</v>
      </c>
      <c r="F16" s="2">
        <v>4</v>
      </c>
      <c r="G16" s="2" t="s">
        <v>87</v>
      </c>
      <c r="H16" s="2" t="s">
        <v>88</v>
      </c>
    </row>
    <row r="17" spans="1:8" ht="15.75" thickBot="1" x14ac:dyDescent="0.3">
      <c r="A17" s="3">
        <v>16</v>
      </c>
      <c r="B17" s="3">
        <v>2</v>
      </c>
      <c r="C17" s="3">
        <v>4</v>
      </c>
      <c r="D17" s="3">
        <v>2</v>
      </c>
      <c r="E17" s="3">
        <v>2</v>
      </c>
      <c r="F17" s="3">
        <v>2</v>
      </c>
      <c r="G17" s="3" t="s">
        <v>87</v>
      </c>
      <c r="H17" s="3" t="s">
        <v>88</v>
      </c>
    </row>
    <row r="18" spans="1:8" ht="15.75" thickBot="1" x14ac:dyDescent="0.3">
      <c r="A18" s="2">
        <v>17</v>
      </c>
      <c r="B18" s="2">
        <v>4</v>
      </c>
      <c r="C18" s="2">
        <v>2</v>
      </c>
      <c r="D18" s="2">
        <v>2</v>
      </c>
      <c r="E18" s="2">
        <v>3</v>
      </c>
      <c r="F18" s="2">
        <v>3</v>
      </c>
      <c r="G18" s="2" t="s">
        <v>87</v>
      </c>
      <c r="H18" s="2" t="s">
        <v>88</v>
      </c>
    </row>
    <row r="19" spans="1:8" ht="15.75" thickBot="1" x14ac:dyDescent="0.3">
      <c r="A19" s="3">
        <v>18</v>
      </c>
      <c r="B19" s="3">
        <v>2</v>
      </c>
      <c r="C19" s="3">
        <v>1</v>
      </c>
      <c r="D19" s="3">
        <v>2</v>
      </c>
      <c r="E19" s="3">
        <v>1</v>
      </c>
      <c r="F19" s="3">
        <v>2</v>
      </c>
      <c r="G19" s="3" t="s">
        <v>87</v>
      </c>
      <c r="H19" s="3" t="s">
        <v>88</v>
      </c>
    </row>
    <row r="20" spans="1:8" ht="15.75" thickBot="1" x14ac:dyDescent="0.3">
      <c r="A20" s="2">
        <v>19</v>
      </c>
      <c r="B20" s="2">
        <v>2</v>
      </c>
      <c r="C20" s="2">
        <v>2</v>
      </c>
      <c r="D20" s="2">
        <v>2</v>
      </c>
      <c r="E20" s="2">
        <v>4</v>
      </c>
      <c r="F20" s="2">
        <v>3</v>
      </c>
      <c r="G20" s="2" t="s">
        <v>87</v>
      </c>
      <c r="H20" s="2" t="s">
        <v>88</v>
      </c>
    </row>
    <row r="21" spans="1:8" ht="15.75" thickBot="1" x14ac:dyDescent="0.3">
      <c r="A21" s="3">
        <v>20</v>
      </c>
      <c r="B21" s="3">
        <v>3</v>
      </c>
      <c r="C21" s="3">
        <v>2</v>
      </c>
      <c r="D21" s="3">
        <v>3</v>
      </c>
      <c r="E21" s="3">
        <v>2</v>
      </c>
      <c r="F21" s="3">
        <v>2</v>
      </c>
      <c r="G21" s="3" t="s">
        <v>87</v>
      </c>
      <c r="H21" s="3" t="s">
        <v>88</v>
      </c>
    </row>
    <row r="22" spans="1:8" ht="15.75" thickBot="1" x14ac:dyDescent="0.3">
      <c r="A22" s="2">
        <v>21</v>
      </c>
      <c r="B22" s="2">
        <v>3</v>
      </c>
      <c r="C22" s="2">
        <v>2</v>
      </c>
      <c r="D22" s="2">
        <v>2</v>
      </c>
      <c r="E22" s="2">
        <v>3</v>
      </c>
      <c r="F22" s="2">
        <v>2</v>
      </c>
      <c r="G22" s="2" t="s">
        <v>87</v>
      </c>
      <c r="H22" s="2" t="s">
        <v>88</v>
      </c>
    </row>
    <row r="23" spans="1:8" ht="15.75" thickBot="1" x14ac:dyDescent="0.3">
      <c r="A23" s="3">
        <v>22</v>
      </c>
      <c r="B23" s="3">
        <v>4</v>
      </c>
      <c r="C23" s="3">
        <v>4</v>
      </c>
      <c r="D23" s="3">
        <v>3</v>
      </c>
      <c r="E23" s="3">
        <v>3</v>
      </c>
      <c r="F23" s="3">
        <v>4</v>
      </c>
      <c r="G23" s="3" t="s">
        <v>87</v>
      </c>
      <c r="H23" s="3" t="s">
        <v>88</v>
      </c>
    </row>
    <row r="24" spans="1:8" ht="15.75" thickBot="1" x14ac:dyDescent="0.3">
      <c r="A24" s="2">
        <v>23</v>
      </c>
      <c r="B24" s="2">
        <v>3</v>
      </c>
      <c r="C24" s="2">
        <v>5</v>
      </c>
      <c r="D24" s="2">
        <v>4</v>
      </c>
      <c r="E24" s="2">
        <v>3</v>
      </c>
      <c r="F24" s="2">
        <v>3</v>
      </c>
      <c r="G24" s="2" t="s">
        <v>87</v>
      </c>
      <c r="H24" s="2" t="s">
        <v>88</v>
      </c>
    </row>
    <row r="25" spans="1:8" ht="15.75" thickBot="1" x14ac:dyDescent="0.3">
      <c r="A25" s="3">
        <v>24</v>
      </c>
      <c r="B25" s="3">
        <v>2</v>
      </c>
      <c r="C25" s="3">
        <v>3</v>
      </c>
      <c r="D25" s="3">
        <v>1</v>
      </c>
      <c r="E25" s="3">
        <v>3</v>
      </c>
      <c r="F25" s="3">
        <v>2</v>
      </c>
      <c r="G25" s="3" t="s">
        <v>87</v>
      </c>
      <c r="H25" s="3" t="s">
        <v>88</v>
      </c>
    </row>
    <row r="26" spans="1:8" ht="15.75" thickBot="1" x14ac:dyDescent="0.3">
      <c r="A26" s="2">
        <v>25</v>
      </c>
      <c r="B26" s="2">
        <v>2</v>
      </c>
      <c r="C26" s="2">
        <v>3</v>
      </c>
      <c r="D26" s="2">
        <v>1</v>
      </c>
      <c r="E26" s="2">
        <v>3</v>
      </c>
      <c r="F26" s="2">
        <v>2</v>
      </c>
      <c r="G26" s="2" t="s">
        <v>87</v>
      </c>
      <c r="H26" s="2" t="s">
        <v>88</v>
      </c>
    </row>
    <row r="27" spans="1:8" ht="15.75" thickBot="1" x14ac:dyDescent="0.3">
      <c r="A27" s="3">
        <v>26</v>
      </c>
      <c r="B27" s="3">
        <v>3</v>
      </c>
      <c r="C27" s="3">
        <v>3</v>
      </c>
      <c r="D27" s="3">
        <v>3</v>
      </c>
      <c r="E27" s="3">
        <v>2</v>
      </c>
      <c r="F27" s="3">
        <v>3</v>
      </c>
      <c r="G27" s="3" t="s">
        <v>87</v>
      </c>
      <c r="H27" s="3" t="s">
        <v>88</v>
      </c>
    </row>
    <row r="28" spans="1:8" ht="15.75" thickBot="1" x14ac:dyDescent="0.3">
      <c r="A28" s="2">
        <v>27</v>
      </c>
      <c r="B28" s="2">
        <v>3</v>
      </c>
      <c r="C28" s="2">
        <v>3</v>
      </c>
      <c r="D28" s="2">
        <v>3</v>
      </c>
      <c r="E28" s="2">
        <v>3</v>
      </c>
      <c r="F28" s="2">
        <v>5</v>
      </c>
      <c r="G28" s="2" t="s">
        <v>87</v>
      </c>
      <c r="H28" s="2" t="s">
        <v>88</v>
      </c>
    </row>
    <row r="29" spans="1:8" ht="15.75" thickBot="1" x14ac:dyDescent="0.3">
      <c r="A29" s="3">
        <v>28</v>
      </c>
      <c r="B29" s="3">
        <v>2</v>
      </c>
      <c r="C29" s="3">
        <v>3</v>
      </c>
      <c r="D29" s="3">
        <v>4</v>
      </c>
      <c r="E29" s="3">
        <v>3</v>
      </c>
      <c r="F29" s="3">
        <v>4</v>
      </c>
      <c r="G29" s="3" t="s">
        <v>87</v>
      </c>
      <c r="H29" s="3" t="s">
        <v>88</v>
      </c>
    </row>
    <row r="30" spans="1:8" ht="15.75" thickBot="1" x14ac:dyDescent="0.3">
      <c r="A30" s="2">
        <v>29</v>
      </c>
      <c r="B30" s="2">
        <v>2</v>
      </c>
      <c r="C30" s="2">
        <v>2</v>
      </c>
      <c r="D30" s="2">
        <v>3</v>
      </c>
      <c r="E30" s="2">
        <v>3</v>
      </c>
      <c r="F30" s="2">
        <v>2</v>
      </c>
      <c r="G30" s="2" t="s">
        <v>87</v>
      </c>
      <c r="H30" s="2" t="s">
        <v>88</v>
      </c>
    </row>
    <row r="31" spans="1:8" ht="15.75" thickBot="1" x14ac:dyDescent="0.3">
      <c r="A31" s="3">
        <v>30</v>
      </c>
      <c r="B31" s="3">
        <v>3</v>
      </c>
      <c r="C31" s="3">
        <v>3</v>
      </c>
      <c r="D31" s="3">
        <v>3</v>
      </c>
      <c r="E31" s="3">
        <v>3</v>
      </c>
      <c r="F31" s="3">
        <v>3</v>
      </c>
      <c r="G31" s="3" t="s">
        <v>87</v>
      </c>
      <c r="H31" s="3" t="s">
        <v>88</v>
      </c>
    </row>
    <row r="32" spans="1:8" ht="15.75" thickBot="1" x14ac:dyDescent="0.3">
      <c r="A32" s="2">
        <v>31</v>
      </c>
      <c r="B32" s="2">
        <v>2</v>
      </c>
      <c r="C32" s="2">
        <v>3</v>
      </c>
      <c r="D32" s="2">
        <v>3</v>
      </c>
      <c r="E32" s="2">
        <v>3</v>
      </c>
      <c r="F32" s="2">
        <v>2</v>
      </c>
      <c r="G32" s="2" t="s">
        <v>87</v>
      </c>
      <c r="H32" s="2" t="s">
        <v>88</v>
      </c>
    </row>
    <row r="33" spans="1:8" ht="15.75" thickBot="1" x14ac:dyDescent="0.3">
      <c r="A33" s="3">
        <v>32</v>
      </c>
      <c r="B33" s="3">
        <v>2</v>
      </c>
      <c r="C33" s="3">
        <v>4</v>
      </c>
      <c r="D33" s="3">
        <v>4</v>
      </c>
      <c r="E33" s="3">
        <v>2</v>
      </c>
      <c r="F33" s="3">
        <v>3</v>
      </c>
      <c r="G33" s="3" t="s">
        <v>87</v>
      </c>
      <c r="H33" s="3" t="s">
        <v>88</v>
      </c>
    </row>
    <row r="34" spans="1:8" ht="15.75" thickBot="1" x14ac:dyDescent="0.3">
      <c r="A34" s="2">
        <v>33</v>
      </c>
      <c r="B34" s="2">
        <v>3</v>
      </c>
      <c r="C34" s="2">
        <v>5</v>
      </c>
      <c r="D34" s="2">
        <v>3</v>
      </c>
      <c r="E34" s="2">
        <v>2</v>
      </c>
      <c r="F34" s="2">
        <v>3</v>
      </c>
      <c r="G34" s="2" t="s">
        <v>87</v>
      </c>
      <c r="H34" s="2" t="s">
        <v>88</v>
      </c>
    </row>
    <row r="35" spans="1:8" ht="15.75" thickBot="1" x14ac:dyDescent="0.3">
      <c r="A35" s="3">
        <v>34</v>
      </c>
      <c r="B35" s="3">
        <v>2</v>
      </c>
      <c r="C35" s="3">
        <v>3</v>
      </c>
      <c r="D35" s="3">
        <v>3</v>
      </c>
      <c r="E35" s="3">
        <v>3</v>
      </c>
      <c r="F35" s="3">
        <v>2</v>
      </c>
      <c r="G35" s="3" t="s">
        <v>87</v>
      </c>
      <c r="H35" s="3" t="s">
        <v>88</v>
      </c>
    </row>
    <row r="36" spans="1:8" ht="15.75" thickBot="1" x14ac:dyDescent="0.3">
      <c r="A36" s="2">
        <v>35</v>
      </c>
      <c r="B36" s="2">
        <v>5</v>
      </c>
      <c r="C36" s="2">
        <v>4</v>
      </c>
      <c r="D36" s="2">
        <v>4</v>
      </c>
      <c r="E36" s="2">
        <v>5</v>
      </c>
      <c r="F36" s="2">
        <v>4</v>
      </c>
      <c r="G36" s="2" t="s">
        <v>87</v>
      </c>
      <c r="H36" s="2" t="s">
        <v>88</v>
      </c>
    </row>
    <row r="37" spans="1:8" ht="15.75" thickBot="1" x14ac:dyDescent="0.3">
      <c r="A37" s="3">
        <v>36</v>
      </c>
      <c r="B37" s="3">
        <v>4</v>
      </c>
      <c r="C37" s="3">
        <v>2</v>
      </c>
      <c r="D37" s="3">
        <v>4</v>
      </c>
      <c r="E37" s="3">
        <v>4</v>
      </c>
      <c r="F37" s="3">
        <v>4</v>
      </c>
      <c r="G37" s="3" t="s">
        <v>87</v>
      </c>
      <c r="H37" s="3" t="s">
        <v>88</v>
      </c>
    </row>
    <row r="38" spans="1:8" ht="15.75" thickBot="1" x14ac:dyDescent="0.3">
      <c r="A38" s="2">
        <v>37</v>
      </c>
      <c r="B38" s="2">
        <v>4</v>
      </c>
      <c r="C38" s="2">
        <v>3</v>
      </c>
      <c r="D38" s="2">
        <v>3</v>
      </c>
      <c r="E38" s="2">
        <v>3</v>
      </c>
      <c r="F38" s="2">
        <v>5</v>
      </c>
      <c r="G38" s="2" t="s">
        <v>87</v>
      </c>
      <c r="H38" s="2" t="s">
        <v>88</v>
      </c>
    </row>
    <row r="39" spans="1:8" ht="15.75" thickBot="1" x14ac:dyDescent="0.3">
      <c r="A39" s="3">
        <v>38</v>
      </c>
      <c r="B39" s="3">
        <v>3</v>
      </c>
      <c r="C39" s="3">
        <v>5</v>
      </c>
      <c r="D39" s="3">
        <v>5</v>
      </c>
      <c r="E39" s="3">
        <v>3</v>
      </c>
      <c r="F39" s="3">
        <v>5</v>
      </c>
      <c r="G39" s="3" t="s">
        <v>87</v>
      </c>
      <c r="H39" s="3" t="s">
        <v>88</v>
      </c>
    </row>
    <row r="40" spans="1:8" ht="15.75" thickBot="1" x14ac:dyDescent="0.3">
      <c r="A40" s="2">
        <v>39</v>
      </c>
      <c r="B40" s="2">
        <v>4</v>
      </c>
      <c r="C40" s="2">
        <v>4</v>
      </c>
      <c r="D40" s="2">
        <v>5</v>
      </c>
      <c r="E40" s="2">
        <v>3</v>
      </c>
      <c r="F40" s="2">
        <v>5</v>
      </c>
      <c r="G40" s="2" t="s">
        <v>87</v>
      </c>
      <c r="H40" s="2" t="s">
        <v>88</v>
      </c>
    </row>
    <row r="41" spans="1:8" ht="15.75" thickBot="1" x14ac:dyDescent="0.3">
      <c r="A41" s="3">
        <v>40</v>
      </c>
      <c r="B41" s="3">
        <v>2</v>
      </c>
      <c r="C41" s="3">
        <v>4</v>
      </c>
      <c r="D41" s="3">
        <v>4</v>
      </c>
      <c r="E41" s="3">
        <v>4</v>
      </c>
      <c r="F41" s="3">
        <v>3</v>
      </c>
      <c r="G41" s="3" t="s">
        <v>87</v>
      </c>
      <c r="H41" s="3" t="s">
        <v>88</v>
      </c>
    </row>
    <row r="42" spans="1:8" ht="15.75" thickBot="1" x14ac:dyDescent="0.3">
      <c r="A42" s="2">
        <v>41</v>
      </c>
      <c r="B42" s="2">
        <v>2</v>
      </c>
      <c r="C42" s="2">
        <v>4</v>
      </c>
      <c r="D42" s="2">
        <v>2</v>
      </c>
      <c r="E42" s="2">
        <v>4</v>
      </c>
      <c r="F42" s="2">
        <v>4</v>
      </c>
      <c r="G42" s="2" t="s">
        <v>87</v>
      </c>
      <c r="H42" s="2" t="s">
        <v>88</v>
      </c>
    </row>
    <row r="43" spans="1:8" ht="15.75" thickBot="1" x14ac:dyDescent="0.3">
      <c r="A43" s="3">
        <v>42</v>
      </c>
      <c r="B43" s="3">
        <v>3</v>
      </c>
      <c r="C43" s="3">
        <v>4</v>
      </c>
      <c r="D43" s="3">
        <v>3</v>
      </c>
      <c r="E43" s="3">
        <v>3</v>
      </c>
      <c r="F43" s="3">
        <v>3</v>
      </c>
      <c r="G43" s="3" t="s">
        <v>87</v>
      </c>
      <c r="H43" s="3" t="s">
        <v>88</v>
      </c>
    </row>
    <row r="44" spans="1:8" ht="15.75" thickBot="1" x14ac:dyDescent="0.3">
      <c r="A44" s="2">
        <v>43</v>
      </c>
      <c r="B44" s="2">
        <v>2</v>
      </c>
      <c r="C44" s="2">
        <v>1</v>
      </c>
      <c r="D44" s="2">
        <v>2</v>
      </c>
      <c r="E44" s="2">
        <v>0</v>
      </c>
      <c r="F44" s="2">
        <v>2</v>
      </c>
      <c r="G44" s="2" t="s">
        <v>87</v>
      </c>
      <c r="H44" s="2" t="s">
        <v>88</v>
      </c>
    </row>
    <row r="45" spans="1:8" ht="15.75" thickBot="1" x14ac:dyDescent="0.3">
      <c r="A45" s="3">
        <v>44</v>
      </c>
      <c r="B45" s="3">
        <v>2</v>
      </c>
      <c r="C45" s="3">
        <v>2</v>
      </c>
      <c r="D45" s="3">
        <v>3</v>
      </c>
      <c r="E45" s="3">
        <v>1</v>
      </c>
      <c r="F45" s="3">
        <v>4</v>
      </c>
      <c r="G45" s="3" t="s">
        <v>87</v>
      </c>
      <c r="H45" s="3" t="s">
        <v>88</v>
      </c>
    </row>
    <row r="46" spans="1:8" ht="15.75" thickBot="1" x14ac:dyDescent="0.3">
      <c r="A46" s="2">
        <v>45</v>
      </c>
      <c r="B46" s="2">
        <v>4</v>
      </c>
      <c r="C46" s="2">
        <v>4</v>
      </c>
      <c r="D46" s="2">
        <v>3</v>
      </c>
      <c r="E46" s="2">
        <v>3</v>
      </c>
      <c r="F46" s="2">
        <v>3</v>
      </c>
      <c r="G46" s="2" t="s">
        <v>87</v>
      </c>
      <c r="H46" s="2" t="s">
        <v>88</v>
      </c>
    </row>
    <row r="47" spans="1:8" ht="15.75" thickBot="1" x14ac:dyDescent="0.3">
      <c r="A47" s="3">
        <v>46</v>
      </c>
      <c r="B47" s="3">
        <v>1.5</v>
      </c>
      <c r="C47" s="3">
        <v>1.5</v>
      </c>
      <c r="D47" s="3">
        <v>1.5</v>
      </c>
      <c r="E47" s="3">
        <v>1.5</v>
      </c>
      <c r="F47" s="3">
        <v>1.5</v>
      </c>
      <c r="G47" s="3" t="s">
        <v>89</v>
      </c>
      <c r="H47" s="3" t="s">
        <v>88</v>
      </c>
    </row>
    <row r="48" spans="1:8" ht="15.75" thickBot="1" x14ac:dyDescent="0.3">
      <c r="A48" s="2">
        <v>47</v>
      </c>
      <c r="B48" s="2">
        <v>1.5</v>
      </c>
      <c r="C48" s="2">
        <v>2.5</v>
      </c>
      <c r="D48" s="2">
        <v>3.5</v>
      </c>
      <c r="E48" s="2">
        <v>1.5</v>
      </c>
      <c r="F48" s="2">
        <v>2.5</v>
      </c>
      <c r="G48" s="2" t="s">
        <v>89</v>
      </c>
      <c r="H48" s="2" t="s">
        <v>88</v>
      </c>
    </row>
    <row r="49" spans="1:8" ht="15.75" thickBot="1" x14ac:dyDescent="0.3">
      <c r="A49" s="3">
        <v>48</v>
      </c>
      <c r="B49" s="3">
        <v>2.5</v>
      </c>
      <c r="C49" s="3">
        <v>0.5</v>
      </c>
      <c r="D49" s="3">
        <v>3.5</v>
      </c>
      <c r="E49" s="3">
        <v>1.5</v>
      </c>
      <c r="F49" s="3">
        <v>0.5</v>
      </c>
      <c r="G49" s="3" t="s">
        <v>89</v>
      </c>
      <c r="H49" s="3" t="s">
        <v>88</v>
      </c>
    </row>
    <row r="50" spans="1:8" ht="15.75" thickBot="1" x14ac:dyDescent="0.3">
      <c r="A50" s="2">
        <v>49</v>
      </c>
      <c r="B50" s="2">
        <v>0.5</v>
      </c>
      <c r="C50" s="2">
        <v>2.5</v>
      </c>
      <c r="D50" s="2">
        <v>2.5</v>
      </c>
      <c r="E50" s="2">
        <v>2.5</v>
      </c>
      <c r="F50" s="2">
        <v>2.5</v>
      </c>
      <c r="G50" s="2" t="s">
        <v>89</v>
      </c>
      <c r="H50" s="2" t="s">
        <v>88</v>
      </c>
    </row>
    <row r="51" spans="1:8" ht="15.75" thickBot="1" x14ac:dyDescent="0.3">
      <c r="A51" s="3">
        <v>50</v>
      </c>
      <c r="B51" s="3">
        <v>2.5</v>
      </c>
      <c r="C51" s="3">
        <v>3.5</v>
      </c>
      <c r="D51" s="3">
        <v>2.5</v>
      </c>
      <c r="E51" s="3">
        <v>2.5</v>
      </c>
      <c r="F51" s="3">
        <v>4.5</v>
      </c>
      <c r="G51" s="3" t="s">
        <v>89</v>
      </c>
      <c r="H51" s="3" t="s">
        <v>88</v>
      </c>
    </row>
    <row r="52" spans="1:8" ht="15.75" thickBot="1" x14ac:dyDescent="0.3">
      <c r="A52" s="2">
        <v>51</v>
      </c>
      <c r="B52" s="2">
        <v>2.5</v>
      </c>
      <c r="C52" s="2">
        <v>2.5</v>
      </c>
      <c r="D52" s="2">
        <v>1.5</v>
      </c>
      <c r="E52" s="2">
        <v>2.5</v>
      </c>
      <c r="F52" s="2">
        <v>0.5</v>
      </c>
      <c r="G52" s="2" t="s">
        <v>89</v>
      </c>
      <c r="H52" s="2" t="s">
        <v>88</v>
      </c>
    </row>
    <row r="53" spans="1:8" ht="15.75" thickBot="1" x14ac:dyDescent="0.3">
      <c r="A53" s="3">
        <v>52</v>
      </c>
      <c r="B53" s="3">
        <v>1.5</v>
      </c>
      <c r="C53" s="3">
        <v>0</v>
      </c>
      <c r="D53" s="3">
        <v>0.5</v>
      </c>
      <c r="E53" s="3">
        <v>0.5</v>
      </c>
      <c r="F53" s="3">
        <v>0.5</v>
      </c>
      <c r="G53" s="3" t="s">
        <v>89</v>
      </c>
      <c r="H53" s="3" t="s">
        <v>88</v>
      </c>
    </row>
    <row r="54" spans="1:8" ht="15.75" thickBot="1" x14ac:dyDescent="0.3">
      <c r="A54" s="2">
        <v>53</v>
      </c>
      <c r="B54" s="2">
        <v>2.5</v>
      </c>
      <c r="C54" s="2">
        <v>1.5</v>
      </c>
      <c r="D54" s="2">
        <v>2.5</v>
      </c>
      <c r="E54" s="2">
        <v>2.5</v>
      </c>
      <c r="F54" s="2">
        <v>2.5</v>
      </c>
      <c r="G54" s="2" t="s">
        <v>89</v>
      </c>
      <c r="H54" s="2" t="s">
        <v>88</v>
      </c>
    </row>
    <row r="55" spans="1:8" ht="15.75" thickBot="1" x14ac:dyDescent="0.3">
      <c r="A55" s="3">
        <v>54</v>
      </c>
      <c r="B55" s="3">
        <v>3.5</v>
      </c>
      <c r="C55" s="3">
        <v>3.5</v>
      </c>
      <c r="D55" s="3">
        <v>2.5</v>
      </c>
      <c r="E55" s="3">
        <v>1.5</v>
      </c>
      <c r="F55" s="3">
        <v>2.5</v>
      </c>
      <c r="G55" s="3" t="s">
        <v>89</v>
      </c>
      <c r="H55" s="3" t="s">
        <v>88</v>
      </c>
    </row>
    <row r="56" spans="1:8" ht="15.75" thickBot="1" x14ac:dyDescent="0.3">
      <c r="A56" s="2">
        <v>55</v>
      </c>
      <c r="B56" s="2">
        <v>2.5</v>
      </c>
      <c r="C56" s="2">
        <v>3.5</v>
      </c>
      <c r="D56" s="2">
        <v>3.5</v>
      </c>
      <c r="E56" s="2">
        <v>4.5</v>
      </c>
      <c r="F56" s="2">
        <v>3.5</v>
      </c>
      <c r="G56" s="2" t="s">
        <v>89</v>
      </c>
      <c r="H56" s="2" t="s">
        <v>88</v>
      </c>
    </row>
    <row r="57" spans="1:8" ht="15.75" thickBot="1" x14ac:dyDescent="0.3">
      <c r="A57" s="3">
        <v>56</v>
      </c>
      <c r="B57" s="3">
        <v>2.5</v>
      </c>
      <c r="C57" s="3">
        <v>3.5</v>
      </c>
      <c r="D57" s="3">
        <v>1.5</v>
      </c>
      <c r="E57" s="3">
        <v>2.5</v>
      </c>
      <c r="F57" s="3">
        <v>2.5</v>
      </c>
      <c r="G57" s="3" t="s">
        <v>89</v>
      </c>
      <c r="H57" s="3" t="s">
        <v>88</v>
      </c>
    </row>
    <row r="58" spans="1:8" ht="15.75" thickBot="1" x14ac:dyDescent="0.3">
      <c r="A58" s="2">
        <v>57</v>
      </c>
      <c r="B58" s="2">
        <v>2.5</v>
      </c>
      <c r="C58" s="2">
        <v>2.5</v>
      </c>
      <c r="D58" s="2">
        <v>1.5</v>
      </c>
      <c r="E58" s="2">
        <v>1.5</v>
      </c>
      <c r="F58" s="2">
        <v>1.5</v>
      </c>
      <c r="G58" s="2" t="s">
        <v>89</v>
      </c>
      <c r="H58" s="2" t="s">
        <v>88</v>
      </c>
    </row>
    <row r="59" spans="1:8" ht="15.75" thickBot="1" x14ac:dyDescent="0.3">
      <c r="A59" s="3">
        <v>58</v>
      </c>
      <c r="B59" s="3">
        <v>1.5</v>
      </c>
      <c r="C59" s="3">
        <v>0.5</v>
      </c>
      <c r="D59" s="3">
        <v>0</v>
      </c>
      <c r="E59" s="3">
        <v>0.5</v>
      </c>
      <c r="F59" s="3">
        <v>1.5</v>
      </c>
      <c r="G59" s="3" t="s">
        <v>89</v>
      </c>
      <c r="H59" s="3" t="s">
        <v>88</v>
      </c>
    </row>
    <row r="60" spans="1:8" ht="15.75" thickBot="1" x14ac:dyDescent="0.3">
      <c r="A60" s="2">
        <v>59</v>
      </c>
      <c r="B60" s="2">
        <v>3.5</v>
      </c>
      <c r="C60" s="2">
        <v>2.5</v>
      </c>
      <c r="D60" s="2">
        <v>2.5</v>
      </c>
      <c r="E60" s="2">
        <v>2.5</v>
      </c>
      <c r="F60" s="2">
        <v>2.5</v>
      </c>
      <c r="G60" s="2" t="s">
        <v>89</v>
      </c>
      <c r="H60" s="2" t="s">
        <v>88</v>
      </c>
    </row>
    <row r="61" spans="1:8" ht="15.75" thickBot="1" x14ac:dyDescent="0.3">
      <c r="A61" s="3">
        <v>60</v>
      </c>
      <c r="B61" s="3">
        <v>2.5</v>
      </c>
      <c r="C61" s="3">
        <v>1.5</v>
      </c>
      <c r="D61" s="3">
        <v>2.5</v>
      </c>
      <c r="E61" s="3">
        <v>2.5</v>
      </c>
      <c r="F61" s="3">
        <v>2.5</v>
      </c>
      <c r="G61" s="3" t="s">
        <v>89</v>
      </c>
      <c r="H61" s="3" t="s">
        <v>88</v>
      </c>
    </row>
    <row r="62" spans="1:8" ht="15.75" thickBot="1" x14ac:dyDescent="0.3">
      <c r="A62" s="2">
        <v>61</v>
      </c>
      <c r="B62" s="2">
        <v>3.5</v>
      </c>
      <c r="C62" s="2">
        <v>3.5</v>
      </c>
      <c r="D62" s="2">
        <v>4.5</v>
      </c>
      <c r="E62" s="2">
        <v>2.5</v>
      </c>
      <c r="F62" s="2">
        <v>2.5</v>
      </c>
      <c r="G62" s="2" t="s">
        <v>89</v>
      </c>
      <c r="H62" s="2" t="s">
        <v>88</v>
      </c>
    </row>
    <row r="63" spans="1:8" ht="15.75" thickBot="1" x14ac:dyDescent="0.3">
      <c r="A63" s="3">
        <v>62</v>
      </c>
      <c r="B63" s="3">
        <v>2.5</v>
      </c>
      <c r="C63" s="3">
        <v>2.5</v>
      </c>
      <c r="D63" s="3">
        <v>3.5</v>
      </c>
      <c r="E63" s="3">
        <v>2.5</v>
      </c>
      <c r="F63" s="3">
        <v>2.5</v>
      </c>
      <c r="G63" s="3" t="s">
        <v>89</v>
      </c>
      <c r="H63" s="3" t="s">
        <v>88</v>
      </c>
    </row>
    <row r="64" spans="1:8" ht="15.75" thickBot="1" x14ac:dyDescent="0.3">
      <c r="A64" s="2">
        <v>63</v>
      </c>
      <c r="B64" s="2">
        <v>3.5</v>
      </c>
      <c r="C64" s="2">
        <v>2.5</v>
      </c>
      <c r="D64" s="2">
        <v>2.5</v>
      </c>
      <c r="E64" s="2">
        <v>1.5</v>
      </c>
      <c r="F64" s="2">
        <v>1.5</v>
      </c>
      <c r="G64" s="2" t="s">
        <v>89</v>
      </c>
      <c r="H64" s="2" t="s">
        <v>88</v>
      </c>
    </row>
    <row r="65" spans="1:8" ht="15.75" thickBot="1" x14ac:dyDescent="0.3">
      <c r="A65" s="3">
        <v>64</v>
      </c>
      <c r="B65" s="3">
        <v>0.5</v>
      </c>
      <c r="C65" s="3">
        <v>1.5</v>
      </c>
      <c r="D65" s="3">
        <v>0.5</v>
      </c>
      <c r="E65" s="3">
        <v>1.5</v>
      </c>
      <c r="F65" s="3">
        <v>1.5</v>
      </c>
      <c r="G65" s="3" t="s">
        <v>89</v>
      </c>
      <c r="H65" s="3" t="s">
        <v>88</v>
      </c>
    </row>
    <row r="66" spans="1:8" ht="15.75" thickBot="1" x14ac:dyDescent="0.3">
      <c r="A66" s="2">
        <v>65</v>
      </c>
      <c r="B66" s="2">
        <v>2.5</v>
      </c>
      <c r="C66" s="2">
        <v>2.5</v>
      </c>
      <c r="D66" s="2">
        <v>2.5</v>
      </c>
      <c r="E66" s="2">
        <v>0.5</v>
      </c>
      <c r="F66" s="2">
        <v>3.5</v>
      </c>
      <c r="G66" s="2" t="s">
        <v>89</v>
      </c>
      <c r="H66" s="2" t="s">
        <v>88</v>
      </c>
    </row>
    <row r="67" spans="1:8" ht="15.75" thickBot="1" x14ac:dyDescent="0.3">
      <c r="A67" s="3">
        <v>66</v>
      </c>
      <c r="B67" s="3">
        <v>1.5</v>
      </c>
      <c r="C67" s="3">
        <v>3.5</v>
      </c>
      <c r="D67" s="3">
        <v>3.5</v>
      </c>
      <c r="E67" s="3">
        <v>1.5</v>
      </c>
      <c r="F67" s="3">
        <v>2.5</v>
      </c>
      <c r="G67" s="3" t="s">
        <v>89</v>
      </c>
      <c r="H67" s="3" t="s">
        <v>88</v>
      </c>
    </row>
    <row r="68" spans="1:8" ht="15.75" thickBot="1" x14ac:dyDescent="0.3">
      <c r="A68" s="2">
        <v>67</v>
      </c>
      <c r="B68" s="2">
        <v>1.5</v>
      </c>
      <c r="C68" s="2">
        <v>0</v>
      </c>
      <c r="D68" s="2">
        <v>2.5</v>
      </c>
      <c r="E68" s="2">
        <v>1.5</v>
      </c>
      <c r="F68" s="2">
        <v>1.5</v>
      </c>
      <c r="G68" s="2" t="s">
        <v>89</v>
      </c>
      <c r="H68" s="2" t="s">
        <v>88</v>
      </c>
    </row>
    <row r="69" spans="1:8" ht="15.75" thickBot="1" x14ac:dyDescent="0.3">
      <c r="A69" s="3">
        <v>68</v>
      </c>
      <c r="B69" s="3">
        <v>3.5</v>
      </c>
      <c r="C69" s="3">
        <v>3.5</v>
      </c>
      <c r="D69" s="3">
        <v>3.5</v>
      </c>
      <c r="E69" s="3">
        <v>3.5</v>
      </c>
      <c r="F69" s="3">
        <v>2.5</v>
      </c>
      <c r="G69" s="3" t="s">
        <v>89</v>
      </c>
      <c r="H69" s="3" t="s">
        <v>88</v>
      </c>
    </row>
    <row r="70" spans="1:8" ht="15.75" thickBot="1" x14ac:dyDescent="0.3">
      <c r="A70" s="2">
        <v>69</v>
      </c>
      <c r="B70" s="2">
        <v>4.5</v>
      </c>
      <c r="C70" s="2">
        <v>2.5</v>
      </c>
      <c r="D70" s="2">
        <v>3.5</v>
      </c>
      <c r="E70" s="2">
        <v>3.5</v>
      </c>
      <c r="F70" s="2">
        <v>3.5</v>
      </c>
      <c r="G70" s="2" t="s">
        <v>89</v>
      </c>
      <c r="H70" s="2" t="s">
        <v>88</v>
      </c>
    </row>
    <row r="71" spans="1:8" ht="15.75" thickBot="1" x14ac:dyDescent="0.3">
      <c r="A71" s="3">
        <v>70</v>
      </c>
      <c r="B71" s="3">
        <v>1.5</v>
      </c>
      <c r="C71" s="3">
        <v>0.5</v>
      </c>
      <c r="D71" s="3">
        <v>2.5</v>
      </c>
      <c r="E71" s="3">
        <v>0.5</v>
      </c>
      <c r="F71" s="3">
        <v>1.5</v>
      </c>
      <c r="G71" s="3" t="s">
        <v>89</v>
      </c>
      <c r="H71" s="3" t="s">
        <v>88</v>
      </c>
    </row>
    <row r="72" spans="1:8" ht="15.75" thickBot="1" x14ac:dyDescent="0.3">
      <c r="A72" s="2">
        <v>71</v>
      </c>
      <c r="B72" s="2">
        <v>3.5</v>
      </c>
      <c r="C72" s="2">
        <v>3.5</v>
      </c>
      <c r="D72" s="2">
        <v>2.5</v>
      </c>
      <c r="E72" s="2">
        <v>2.5</v>
      </c>
      <c r="F72" s="2">
        <v>2.5</v>
      </c>
      <c r="G72" s="2" t="s">
        <v>89</v>
      </c>
      <c r="H72" s="2" t="s">
        <v>88</v>
      </c>
    </row>
    <row r="73" spans="1:8" ht="15.75" thickBot="1" x14ac:dyDescent="0.3">
      <c r="A73" s="3">
        <v>72</v>
      </c>
      <c r="B73" s="3">
        <v>1.5</v>
      </c>
      <c r="C73" s="3">
        <v>3.5</v>
      </c>
      <c r="D73" s="3">
        <v>1.5</v>
      </c>
      <c r="E73" s="3">
        <v>2.5</v>
      </c>
      <c r="F73" s="3">
        <v>1.5</v>
      </c>
      <c r="G73" s="3" t="s">
        <v>89</v>
      </c>
      <c r="H73" s="3" t="s">
        <v>88</v>
      </c>
    </row>
    <row r="74" spans="1:8" ht="15.75" thickBot="1" x14ac:dyDescent="0.3">
      <c r="A74" s="2">
        <v>73</v>
      </c>
      <c r="B74" s="2">
        <v>1.5</v>
      </c>
      <c r="C74" s="2">
        <v>2.5</v>
      </c>
      <c r="D74" s="2">
        <v>2.5</v>
      </c>
      <c r="E74" s="2">
        <v>2.5</v>
      </c>
      <c r="F74" s="2">
        <v>0.5</v>
      </c>
      <c r="G74" s="2" t="s">
        <v>89</v>
      </c>
      <c r="H74" s="2" t="s">
        <v>88</v>
      </c>
    </row>
    <row r="75" spans="1:8" ht="15.75" thickBot="1" x14ac:dyDescent="0.3">
      <c r="A75" s="3">
        <v>74</v>
      </c>
      <c r="B75" s="3">
        <v>2.5</v>
      </c>
      <c r="C75" s="3">
        <v>2.5</v>
      </c>
      <c r="D75" s="3">
        <v>1.5</v>
      </c>
      <c r="E75" s="3">
        <v>2.5</v>
      </c>
      <c r="F75" s="3">
        <v>1.5</v>
      </c>
      <c r="G75" s="3" t="s">
        <v>89</v>
      </c>
      <c r="H75" s="3" t="s">
        <v>88</v>
      </c>
    </row>
    <row r="76" spans="1:8" ht="15.75" thickBot="1" x14ac:dyDescent="0.3">
      <c r="A76" s="2">
        <v>75</v>
      </c>
      <c r="B76" s="2">
        <v>4.5</v>
      </c>
      <c r="C76" s="2">
        <v>3.5</v>
      </c>
      <c r="D76" s="2">
        <v>3.5</v>
      </c>
      <c r="E76" s="2">
        <v>2.5</v>
      </c>
      <c r="F76" s="2">
        <v>3.5</v>
      </c>
      <c r="G76" s="2" t="s">
        <v>89</v>
      </c>
      <c r="H76" s="2" t="s">
        <v>88</v>
      </c>
    </row>
    <row r="77" spans="1:8" ht="15.75" thickBot="1" x14ac:dyDescent="0.3">
      <c r="A77" s="3">
        <v>76</v>
      </c>
      <c r="B77" s="3">
        <v>3.5</v>
      </c>
      <c r="C77" s="3">
        <v>0.5</v>
      </c>
      <c r="D77" s="3">
        <v>3.5</v>
      </c>
      <c r="E77" s="3">
        <v>2.5</v>
      </c>
      <c r="F77" s="3">
        <v>1.5</v>
      </c>
      <c r="G77" s="3" t="s">
        <v>89</v>
      </c>
      <c r="H77" s="3" t="s">
        <v>88</v>
      </c>
    </row>
    <row r="78" spans="1:8" ht="15.75" thickBot="1" x14ac:dyDescent="0.3">
      <c r="A78" s="2">
        <v>77</v>
      </c>
      <c r="B78" s="2">
        <v>1.5</v>
      </c>
      <c r="C78" s="2">
        <v>2.5</v>
      </c>
      <c r="D78" s="2">
        <v>3.5</v>
      </c>
      <c r="E78" s="2">
        <v>2.5</v>
      </c>
      <c r="F78" s="2">
        <v>3.5</v>
      </c>
      <c r="G78" s="2" t="s">
        <v>89</v>
      </c>
      <c r="H78" s="2" t="s">
        <v>88</v>
      </c>
    </row>
    <row r="79" spans="1:8" ht="15.75" thickBot="1" x14ac:dyDescent="0.3">
      <c r="A79" s="3">
        <v>78</v>
      </c>
      <c r="B79" s="3">
        <v>3.5</v>
      </c>
      <c r="C79" s="3">
        <v>3.5</v>
      </c>
      <c r="D79" s="3">
        <v>3.5</v>
      </c>
      <c r="E79" s="3">
        <v>3.5</v>
      </c>
      <c r="F79" s="3">
        <v>2.5</v>
      </c>
      <c r="G79" s="3" t="s">
        <v>89</v>
      </c>
      <c r="H79" s="3" t="s">
        <v>88</v>
      </c>
    </row>
    <row r="80" spans="1:8" ht="15.75" thickBot="1" x14ac:dyDescent="0.3">
      <c r="A80" s="2">
        <v>79</v>
      </c>
      <c r="B80" s="2">
        <v>3.5</v>
      </c>
      <c r="C80" s="2">
        <v>2.5</v>
      </c>
      <c r="D80" s="2">
        <v>2.5</v>
      </c>
      <c r="E80" s="2">
        <v>3.5</v>
      </c>
      <c r="F80" s="2">
        <v>3.5</v>
      </c>
      <c r="G80" s="2" t="s">
        <v>89</v>
      </c>
      <c r="H80" s="2" t="s">
        <v>88</v>
      </c>
    </row>
    <row r="81" spans="1:8" ht="15.75" thickBot="1" x14ac:dyDescent="0.3">
      <c r="A81" s="3">
        <v>80</v>
      </c>
      <c r="B81" s="3">
        <v>3.5</v>
      </c>
      <c r="C81" s="3">
        <v>3.5</v>
      </c>
      <c r="D81" s="3">
        <v>4.5</v>
      </c>
      <c r="E81" s="3">
        <v>2.5</v>
      </c>
      <c r="F81" s="3">
        <v>1.5</v>
      </c>
      <c r="G81" s="3" t="s">
        <v>89</v>
      </c>
      <c r="H81" s="3" t="s">
        <v>88</v>
      </c>
    </row>
    <row r="82" spans="1:8" ht="15.75" thickBot="1" x14ac:dyDescent="0.3">
      <c r="A82" s="2">
        <v>81</v>
      </c>
      <c r="B82" s="2">
        <v>1.5</v>
      </c>
      <c r="C82" s="2">
        <v>1.5</v>
      </c>
      <c r="D82" s="2">
        <v>1.5</v>
      </c>
      <c r="E82" s="2">
        <v>0.5</v>
      </c>
      <c r="F82" s="2">
        <v>2.5</v>
      </c>
      <c r="G82" s="2" t="s">
        <v>89</v>
      </c>
      <c r="H82" s="2" t="s">
        <v>88</v>
      </c>
    </row>
    <row r="83" spans="1:8" ht="15.75" thickBot="1" x14ac:dyDescent="0.3">
      <c r="A83" s="3">
        <v>82</v>
      </c>
      <c r="B83" s="3">
        <v>3.5</v>
      </c>
      <c r="C83" s="3">
        <v>3.5</v>
      </c>
      <c r="D83" s="3">
        <v>3.5</v>
      </c>
      <c r="E83" s="3">
        <v>3.5</v>
      </c>
      <c r="F83" s="3">
        <v>2.5</v>
      </c>
      <c r="G83" s="3" t="s">
        <v>89</v>
      </c>
      <c r="H83" s="3" t="s">
        <v>88</v>
      </c>
    </row>
    <row r="84" spans="1:8" ht="15.75" thickBot="1" x14ac:dyDescent="0.3">
      <c r="A84" s="2">
        <v>83</v>
      </c>
      <c r="B84" s="2">
        <v>1.5</v>
      </c>
      <c r="C84" s="2">
        <v>2.5</v>
      </c>
      <c r="D84" s="2">
        <v>2.5</v>
      </c>
      <c r="E84" s="2">
        <v>1.5</v>
      </c>
      <c r="F84" s="2">
        <v>1.5</v>
      </c>
      <c r="G84" s="2" t="s">
        <v>89</v>
      </c>
      <c r="H84" s="2" t="s">
        <v>88</v>
      </c>
    </row>
    <row r="85" spans="1:8" ht="15.75" thickBot="1" x14ac:dyDescent="0.3">
      <c r="A85" s="3">
        <v>84</v>
      </c>
      <c r="B85" s="3">
        <v>2.5</v>
      </c>
      <c r="C85" s="3">
        <v>1.5</v>
      </c>
      <c r="D85" s="3">
        <v>1.5</v>
      </c>
      <c r="E85" s="3">
        <v>1.5</v>
      </c>
      <c r="F85" s="3">
        <v>1.5</v>
      </c>
      <c r="G85" s="3" t="s">
        <v>89</v>
      </c>
      <c r="H85" s="3" t="s">
        <v>88</v>
      </c>
    </row>
    <row r="86" spans="1:8" ht="15.75" thickBot="1" x14ac:dyDescent="0.3">
      <c r="A86" s="2">
        <v>85</v>
      </c>
      <c r="B86" s="2">
        <v>1.5</v>
      </c>
      <c r="C86" s="2">
        <v>0.5</v>
      </c>
      <c r="D86" s="2">
        <v>2.5</v>
      </c>
      <c r="E86" s="2">
        <v>2.5</v>
      </c>
      <c r="F86" s="2">
        <v>2.5</v>
      </c>
      <c r="G86" s="2" t="s">
        <v>89</v>
      </c>
      <c r="H86" s="2" t="s">
        <v>88</v>
      </c>
    </row>
    <row r="87" spans="1:8" ht="15.75" thickBot="1" x14ac:dyDescent="0.3">
      <c r="A87" s="3">
        <v>86</v>
      </c>
      <c r="B87" s="3">
        <v>2.5</v>
      </c>
      <c r="C87" s="3">
        <v>2.5</v>
      </c>
      <c r="D87" s="3">
        <v>1.5</v>
      </c>
      <c r="E87" s="3">
        <v>3.5</v>
      </c>
      <c r="F87" s="3">
        <v>3.5</v>
      </c>
      <c r="G87" s="3" t="s">
        <v>89</v>
      </c>
      <c r="H87" s="3" t="s">
        <v>88</v>
      </c>
    </row>
    <row r="88" spans="1:8" ht="15.75" thickBot="1" x14ac:dyDescent="0.3">
      <c r="A88" s="2">
        <v>87</v>
      </c>
      <c r="B88" s="2">
        <v>2.5</v>
      </c>
      <c r="C88" s="2">
        <v>2.5</v>
      </c>
      <c r="D88" s="2">
        <v>2.5</v>
      </c>
      <c r="E88" s="2">
        <v>3.5</v>
      </c>
      <c r="F88" s="2">
        <v>2.5</v>
      </c>
      <c r="G88" s="2" t="s">
        <v>89</v>
      </c>
      <c r="H88" s="2" t="s">
        <v>88</v>
      </c>
    </row>
    <row r="89" spans="1:8" ht="15.75" thickBot="1" x14ac:dyDescent="0.3">
      <c r="A89" s="3">
        <v>88</v>
      </c>
      <c r="B89" s="3">
        <v>3.5</v>
      </c>
      <c r="C89" s="3">
        <v>2.5</v>
      </c>
      <c r="D89" s="3">
        <v>3.5</v>
      </c>
      <c r="E89" s="3">
        <v>1.5</v>
      </c>
      <c r="F89" s="3">
        <v>1.5</v>
      </c>
      <c r="G89" s="3" t="s">
        <v>89</v>
      </c>
      <c r="H89" s="3" t="s">
        <v>88</v>
      </c>
    </row>
    <row r="90" spans="1:8" ht="15.75" thickBot="1" x14ac:dyDescent="0.3">
      <c r="A90" s="2">
        <v>89</v>
      </c>
      <c r="B90" s="2">
        <v>2.5</v>
      </c>
      <c r="C90" s="2">
        <v>4.5</v>
      </c>
      <c r="D90" s="2">
        <v>1.5</v>
      </c>
      <c r="E90" s="2">
        <v>2.5</v>
      </c>
      <c r="F90" s="2">
        <v>4.5</v>
      </c>
      <c r="G90" s="2" t="s">
        <v>89</v>
      </c>
      <c r="H90" s="2" t="s">
        <v>88</v>
      </c>
    </row>
    <row r="91" spans="1:8" ht="15.75" thickBot="1" x14ac:dyDescent="0.3">
      <c r="A91" s="3">
        <v>90</v>
      </c>
      <c r="B91" s="3">
        <v>2.5</v>
      </c>
      <c r="C91" s="3">
        <v>2.5</v>
      </c>
      <c r="D91" s="3">
        <v>2.5</v>
      </c>
      <c r="E91" s="3">
        <v>0.5</v>
      </c>
      <c r="F91" s="3">
        <v>1.5</v>
      </c>
      <c r="G91" s="3" t="s">
        <v>89</v>
      </c>
      <c r="H91" s="3" t="s">
        <v>88</v>
      </c>
    </row>
    <row r="92" spans="1:8" ht="15.75" thickBot="1" x14ac:dyDescent="0.3">
      <c r="A92" s="2">
        <v>91</v>
      </c>
      <c r="B92" s="2">
        <v>5</v>
      </c>
      <c r="C92" s="2">
        <v>5</v>
      </c>
      <c r="D92" s="2">
        <v>5</v>
      </c>
      <c r="E92" s="2">
        <v>4</v>
      </c>
      <c r="F92" s="2">
        <v>5</v>
      </c>
      <c r="G92" s="2" t="s">
        <v>87</v>
      </c>
      <c r="H92" s="2" t="s">
        <v>90</v>
      </c>
    </row>
    <row r="93" spans="1:8" ht="15.75" thickBot="1" x14ac:dyDescent="0.3">
      <c r="A93" s="3">
        <v>92</v>
      </c>
      <c r="B93" s="3">
        <v>4</v>
      </c>
      <c r="C93" s="3">
        <v>4</v>
      </c>
      <c r="D93" s="3">
        <v>5</v>
      </c>
      <c r="E93" s="3">
        <v>4</v>
      </c>
      <c r="F93" s="3">
        <v>4</v>
      </c>
      <c r="G93" s="3" t="s">
        <v>87</v>
      </c>
      <c r="H93" s="3" t="s">
        <v>90</v>
      </c>
    </row>
    <row r="94" spans="1:8" ht="15.75" thickBot="1" x14ac:dyDescent="0.3">
      <c r="A94" s="2">
        <v>93</v>
      </c>
      <c r="B94" s="2">
        <v>5</v>
      </c>
      <c r="C94" s="2">
        <v>4</v>
      </c>
      <c r="D94" s="2">
        <v>5</v>
      </c>
      <c r="E94" s="2">
        <v>5</v>
      </c>
      <c r="F94" s="2">
        <v>5</v>
      </c>
      <c r="G94" s="2" t="s">
        <v>87</v>
      </c>
      <c r="H94" s="2" t="s">
        <v>90</v>
      </c>
    </row>
    <row r="95" spans="1:8" ht="15.75" thickBot="1" x14ac:dyDescent="0.3">
      <c r="A95" s="3">
        <v>94</v>
      </c>
      <c r="B95" s="3">
        <v>5</v>
      </c>
      <c r="C95" s="3">
        <v>5</v>
      </c>
      <c r="D95" s="3">
        <v>5</v>
      </c>
      <c r="E95" s="3">
        <v>5</v>
      </c>
      <c r="F95" s="3">
        <v>5</v>
      </c>
      <c r="G95" s="3" t="s">
        <v>87</v>
      </c>
      <c r="H95" s="3" t="s">
        <v>90</v>
      </c>
    </row>
    <row r="96" spans="1:8" ht="15.75" thickBot="1" x14ac:dyDescent="0.3">
      <c r="A96" s="2">
        <v>95</v>
      </c>
      <c r="B96" s="2">
        <v>5</v>
      </c>
      <c r="C96" s="2">
        <v>5</v>
      </c>
      <c r="D96" s="2">
        <v>5</v>
      </c>
      <c r="E96" s="2">
        <v>5</v>
      </c>
      <c r="F96" s="2">
        <v>5</v>
      </c>
      <c r="G96" s="2" t="s">
        <v>87</v>
      </c>
      <c r="H96" s="2" t="s">
        <v>90</v>
      </c>
    </row>
    <row r="97" spans="1:8" ht="15.75" thickBot="1" x14ac:dyDescent="0.3">
      <c r="A97" s="3">
        <v>96</v>
      </c>
      <c r="B97" s="3">
        <v>5</v>
      </c>
      <c r="C97" s="3">
        <v>5</v>
      </c>
      <c r="D97" s="3">
        <v>5</v>
      </c>
      <c r="E97" s="3">
        <v>4</v>
      </c>
      <c r="F97" s="3">
        <v>4</v>
      </c>
      <c r="G97" s="3" t="s">
        <v>87</v>
      </c>
      <c r="H97" s="3" t="s">
        <v>90</v>
      </c>
    </row>
    <row r="98" spans="1:8" ht="15.75" thickBot="1" x14ac:dyDescent="0.3">
      <c r="A98" s="2">
        <v>97</v>
      </c>
      <c r="B98" s="2">
        <v>5</v>
      </c>
      <c r="C98" s="2">
        <v>5</v>
      </c>
      <c r="D98" s="2">
        <v>5</v>
      </c>
      <c r="E98" s="2">
        <v>5</v>
      </c>
      <c r="F98" s="2">
        <v>5</v>
      </c>
      <c r="G98" s="2" t="s">
        <v>87</v>
      </c>
      <c r="H98" s="2" t="s">
        <v>90</v>
      </c>
    </row>
    <row r="99" spans="1:8" ht="15.75" thickBot="1" x14ac:dyDescent="0.3">
      <c r="A99" s="3">
        <v>98</v>
      </c>
      <c r="B99" s="3">
        <v>4</v>
      </c>
      <c r="C99" s="3">
        <v>4</v>
      </c>
      <c r="D99" s="3">
        <v>4</v>
      </c>
      <c r="E99" s="3">
        <v>5</v>
      </c>
      <c r="F99" s="3">
        <v>5</v>
      </c>
      <c r="G99" s="3" t="s">
        <v>87</v>
      </c>
      <c r="H99" s="3" t="s">
        <v>90</v>
      </c>
    </row>
    <row r="100" spans="1:8" ht="15.75" thickBot="1" x14ac:dyDescent="0.3">
      <c r="A100" s="2">
        <v>99</v>
      </c>
      <c r="B100" s="2">
        <v>3</v>
      </c>
      <c r="C100" s="2">
        <v>4</v>
      </c>
      <c r="D100" s="2">
        <v>3</v>
      </c>
      <c r="E100" s="2">
        <v>5</v>
      </c>
      <c r="F100" s="2">
        <v>5</v>
      </c>
      <c r="G100" s="2" t="s">
        <v>87</v>
      </c>
      <c r="H100" s="2" t="s">
        <v>90</v>
      </c>
    </row>
    <row r="101" spans="1:8" ht="15.75" thickBot="1" x14ac:dyDescent="0.3">
      <c r="A101" s="3">
        <v>100</v>
      </c>
      <c r="B101" s="3">
        <v>5</v>
      </c>
      <c r="C101" s="3">
        <v>5</v>
      </c>
      <c r="D101" s="3">
        <v>5</v>
      </c>
      <c r="E101" s="3">
        <v>5</v>
      </c>
      <c r="F101" s="3">
        <v>5</v>
      </c>
      <c r="G101" s="3" t="s">
        <v>87</v>
      </c>
      <c r="H101" s="3" t="s">
        <v>90</v>
      </c>
    </row>
    <row r="102" spans="1:8" ht="15.75" thickBot="1" x14ac:dyDescent="0.3">
      <c r="A102" s="2">
        <v>101</v>
      </c>
      <c r="B102" s="2">
        <v>5</v>
      </c>
      <c r="C102" s="2">
        <v>5</v>
      </c>
      <c r="D102" s="2">
        <v>5</v>
      </c>
      <c r="E102" s="2">
        <v>5</v>
      </c>
      <c r="F102" s="2">
        <v>5</v>
      </c>
      <c r="G102" s="2" t="s">
        <v>87</v>
      </c>
      <c r="H102" s="2" t="s">
        <v>90</v>
      </c>
    </row>
    <row r="103" spans="1:8" ht="15.75" thickBot="1" x14ac:dyDescent="0.3">
      <c r="A103" s="3">
        <v>102</v>
      </c>
      <c r="B103" s="3">
        <v>5</v>
      </c>
      <c r="C103" s="3">
        <v>5</v>
      </c>
      <c r="D103" s="3">
        <v>5</v>
      </c>
      <c r="E103" s="3">
        <v>4</v>
      </c>
      <c r="F103" s="3">
        <v>5</v>
      </c>
      <c r="G103" s="3" t="s">
        <v>87</v>
      </c>
      <c r="H103" s="3" t="s">
        <v>90</v>
      </c>
    </row>
    <row r="104" spans="1:8" ht="15.75" thickBot="1" x14ac:dyDescent="0.3">
      <c r="A104" s="2">
        <v>103</v>
      </c>
      <c r="B104" s="2">
        <v>5</v>
      </c>
      <c r="C104" s="2">
        <v>5</v>
      </c>
      <c r="D104" s="2">
        <v>4</v>
      </c>
      <c r="E104" s="2">
        <v>3</v>
      </c>
      <c r="F104" s="2">
        <v>5</v>
      </c>
      <c r="G104" s="2" t="s">
        <v>87</v>
      </c>
      <c r="H104" s="2" t="s">
        <v>90</v>
      </c>
    </row>
    <row r="105" spans="1:8" ht="15.75" thickBot="1" x14ac:dyDescent="0.3">
      <c r="A105" s="3">
        <v>104</v>
      </c>
      <c r="B105" s="3">
        <v>4</v>
      </c>
      <c r="C105" s="3">
        <v>4</v>
      </c>
      <c r="D105" s="3">
        <v>5</v>
      </c>
      <c r="E105" s="3">
        <v>5</v>
      </c>
      <c r="F105" s="3">
        <v>5</v>
      </c>
      <c r="G105" s="3" t="s">
        <v>87</v>
      </c>
      <c r="H105" s="3" t="s">
        <v>90</v>
      </c>
    </row>
    <row r="106" spans="1:8" ht="15.75" thickBot="1" x14ac:dyDescent="0.3">
      <c r="A106" s="2">
        <v>105</v>
      </c>
      <c r="B106" s="2">
        <v>5</v>
      </c>
      <c r="C106" s="2">
        <v>5</v>
      </c>
      <c r="D106" s="2">
        <v>5</v>
      </c>
      <c r="E106" s="2">
        <v>5</v>
      </c>
      <c r="F106" s="2">
        <v>5</v>
      </c>
      <c r="G106" s="2" t="s">
        <v>87</v>
      </c>
      <c r="H106" s="2" t="s">
        <v>90</v>
      </c>
    </row>
    <row r="107" spans="1:8" ht="15.75" thickBot="1" x14ac:dyDescent="0.3">
      <c r="A107" s="3">
        <v>106</v>
      </c>
      <c r="B107" s="3">
        <v>5</v>
      </c>
      <c r="C107" s="3">
        <v>5</v>
      </c>
      <c r="D107" s="3">
        <v>5</v>
      </c>
      <c r="E107" s="3">
        <v>5</v>
      </c>
      <c r="F107" s="3">
        <v>5</v>
      </c>
      <c r="G107" s="3" t="s">
        <v>87</v>
      </c>
      <c r="H107" s="3" t="s">
        <v>90</v>
      </c>
    </row>
    <row r="108" spans="1:8" ht="15.75" thickBot="1" x14ac:dyDescent="0.3">
      <c r="A108" s="2">
        <v>107</v>
      </c>
      <c r="B108" s="2">
        <v>5</v>
      </c>
      <c r="C108" s="2">
        <v>5</v>
      </c>
      <c r="D108" s="2">
        <v>5</v>
      </c>
      <c r="E108" s="2">
        <v>5</v>
      </c>
      <c r="F108" s="2">
        <v>5</v>
      </c>
      <c r="G108" s="2" t="s">
        <v>87</v>
      </c>
      <c r="H108" s="2" t="s">
        <v>90</v>
      </c>
    </row>
    <row r="109" spans="1:8" ht="15.75" thickBot="1" x14ac:dyDescent="0.3">
      <c r="A109" s="3">
        <v>108</v>
      </c>
      <c r="B109" s="3">
        <v>5</v>
      </c>
      <c r="C109" s="3">
        <v>5</v>
      </c>
      <c r="D109" s="3">
        <v>5</v>
      </c>
      <c r="E109" s="3">
        <v>5</v>
      </c>
      <c r="F109" s="3">
        <v>5</v>
      </c>
      <c r="G109" s="3" t="s">
        <v>87</v>
      </c>
      <c r="H109" s="3" t="s">
        <v>90</v>
      </c>
    </row>
    <row r="110" spans="1:8" ht="15.75" thickBot="1" x14ac:dyDescent="0.3">
      <c r="A110" s="2">
        <v>109</v>
      </c>
      <c r="B110" s="2">
        <v>4</v>
      </c>
      <c r="C110" s="2">
        <v>3</v>
      </c>
      <c r="D110" s="2">
        <v>5</v>
      </c>
      <c r="E110" s="2">
        <v>4</v>
      </c>
      <c r="F110" s="2">
        <v>4</v>
      </c>
      <c r="G110" s="2" t="s">
        <v>87</v>
      </c>
      <c r="H110" s="2" t="s">
        <v>90</v>
      </c>
    </row>
    <row r="111" spans="1:8" ht="15.75" thickBot="1" x14ac:dyDescent="0.3">
      <c r="A111" s="3">
        <v>110</v>
      </c>
      <c r="B111" s="3">
        <v>5</v>
      </c>
      <c r="C111" s="3">
        <v>4</v>
      </c>
      <c r="D111" s="3">
        <v>5</v>
      </c>
      <c r="E111" s="3">
        <v>5</v>
      </c>
      <c r="F111" s="3">
        <v>5</v>
      </c>
      <c r="G111" s="3" t="s">
        <v>87</v>
      </c>
      <c r="H111" s="3" t="s">
        <v>90</v>
      </c>
    </row>
    <row r="112" spans="1:8" ht="15.75" thickBot="1" x14ac:dyDescent="0.3">
      <c r="A112" s="2">
        <v>111</v>
      </c>
      <c r="B112" s="2">
        <v>4</v>
      </c>
      <c r="C112" s="2">
        <v>5</v>
      </c>
      <c r="D112" s="2">
        <v>5</v>
      </c>
      <c r="E112" s="2">
        <v>5</v>
      </c>
      <c r="F112" s="2">
        <v>5</v>
      </c>
      <c r="G112" s="2" t="s">
        <v>87</v>
      </c>
      <c r="H112" s="2" t="s">
        <v>90</v>
      </c>
    </row>
    <row r="113" spans="1:8" ht="15.75" thickBot="1" x14ac:dyDescent="0.3">
      <c r="A113" s="3">
        <v>112</v>
      </c>
      <c r="B113" s="3">
        <v>5</v>
      </c>
      <c r="C113" s="3">
        <v>5</v>
      </c>
      <c r="D113" s="3">
        <v>5</v>
      </c>
      <c r="E113" s="3">
        <v>5</v>
      </c>
      <c r="F113" s="3">
        <v>5</v>
      </c>
      <c r="G113" s="3" t="s">
        <v>87</v>
      </c>
      <c r="H113" s="3" t="s">
        <v>90</v>
      </c>
    </row>
    <row r="114" spans="1:8" ht="15.75" thickBot="1" x14ac:dyDescent="0.3">
      <c r="A114" s="2">
        <v>113</v>
      </c>
      <c r="B114" s="2">
        <v>5</v>
      </c>
      <c r="C114" s="2">
        <v>5</v>
      </c>
      <c r="D114" s="2">
        <v>5</v>
      </c>
      <c r="E114" s="2">
        <v>5</v>
      </c>
      <c r="F114" s="2">
        <v>5</v>
      </c>
      <c r="G114" s="2" t="s">
        <v>87</v>
      </c>
      <c r="H114" s="2" t="s">
        <v>90</v>
      </c>
    </row>
    <row r="115" spans="1:8" ht="15.75" thickBot="1" x14ac:dyDescent="0.3">
      <c r="A115" s="3">
        <v>114</v>
      </c>
      <c r="B115" s="3">
        <v>5</v>
      </c>
      <c r="C115" s="3">
        <v>5</v>
      </c>
      <c r="D115" s="3">
        <v>5</v>
      </c>
      <c r="E115" s="3">
        <v>5</v>
      </c>
      <c r="F115" s="3">
        <v>5</v>
      </c>
      <c r="G115" s="3" t="s">
        <v>87</v>
      </c>
      <c r="H115" s="3" t="s">
        <v>90</v>
      </c>
    </row>
    <row r="116" spans="1:8" ht="15.75" thickBot="1" x14ac:dyDescent="0.3">
      <c r="A116" s="2">
        <v>115</v>
      </c>
      <c r="B116" s="2">
        <v>2</v>
      </c>
      <c r="C116" s="2">
        <v>5</v>
      </c>
      <c r="D116" s="2">
        <v>4</v>
      </c>
      <c r="E116" s="2">
        <v>4</v>
      </c>
      <c r="F116" s="2">
        <v>4</v>
      </c>
      <c r="G116" s="2" t="s">
        <v>87</v>
      </c>
      <c r="H116" s="2" t="s">
        <v>90</v>
      </c>
    </row>
    <row r="117" spans="1:8" ht="15.75" thickBot="1" x14ac:dyDescent="0.3">
      <c r="A117" s="3">
        <v>116</v>
      </c>
      <c r="B117" s="3">
        <v>5</v>
      </c>
      <c r="C117" s="3">
        <v>5</v>
      </c>
      <c r="D117" s="3">
        <v>5</v>
      </c>
      <c r="E117" s="3">
        <v>5</v>
      </c>
      <c r="F117" s="3">
        <v>5</v>
      </c>
      <c r="G117" s="3" t="s">
        <v>87</v>
      </c>
      <c r="H117" s="3" t="s">
        <v>90</v>
      </c>
    </row>
    <row r="118" spans="1:8" ht="15.75" thickBot="1" x14ac:dyDescent="0.3">
      <c r="A118" s="2">
        <v>117</v>
      </c>
      <c r="B118" s="2">
        <v>5</v>
      </c>
      <c r="C118" s="2">
        <v>5</v>
      </c>
      <c r="D118" s="2">
        <v>5</v>
      </c>
      <c r="E118" s="2">
        <v>5</v>
      </c>
      <c r="F118" s="2">
        <v>5</v>
      </c>
      <c r="G118" s="2" t="s">
        <v>87</v>
      </c>
      <c r="H118" s="2" t="s">
        <v>90</v>
      </c>
    </row>
    <row r="119" spans="1:8" ht="15.75" thickBot="1" x14ac:dyDescent="0.3">
      <c r="A119" s="3">
        <v>118</v>
      </c>
      <c r="B119" s="3">
        <v>5</v>
      </c>
      <c r="C119" s="3">
        <v>4</v>
      </c>
      <c r="D119" s="3">
        <v>5</v>
      </c>
      <c r="E119" s="3">
        <v>5</v>
      </c>
      <c r="F119" s="3">
        <v>5</v>
      </c>
      <c r="G119" s="3" t="s">
        <v>87</v>
      </c>
      <c r="H119" s="3" t="s">
        <v>90</v>
      </c>
    </row>
    <row r="120" spans="1:8" ht="15.75" thickBot="1" x14ac:dyDescent="0.3">
      <c r="A120" s="2">
        <v>119</v>
      </c>
      <c r="B120" s="2">
        <v>5</v>
      </c>
      <c r="C120" s="2">
        <v>5</v>
      </c>
      <c r="D120" s="2">
        <v>5</v>
      </c>
      <c r="E120" s="2">
        <v>5</v>
      </c>
      <c r="F120" s="2">
        <v>5</v>
      </c>
      <c r="G120" s="2" t="s">
        <v>87</v>
      </c>
      <c r="H120" s="2" t="s">
        <v>90</v>
      </c>
    </row>
    <row r="121" spans="1:8" ht="15.75" thickBot="1" x14ac:dyDescent="0.3">
      <c r="A121" s="3">
        <v>120</v>
      </c>
      <c r="B121" s="3">
        <v>5</v>
      </c>
      <c r="C121" s="3">
        <v>4</v>
      </c>
      <c r="D121" s="3">
        <v>4</v>
      </c>
      <c r="E121" s="3">
        <v>5</v>
      </c>
      <c r="F121" s="3">
        <v>4</v>
      </c>
      <c r="G121" s="3" t="s">
        <v>87</v>
      </c>
      <c r="H121" s="3" t="s">
        <v>90</v>
      </c>
    </row>
    <row r="122" spans="1:8" ht="15.75" thickBot="1" x14ac:dyDescent="0.3">
      <c r="A122" s="2">
        <v>121</v>
      </c>
      <c r="B122" s="2">
        <v>5</v>
      </c>
      <c r="C122" s="2">
        <v>5</v>
      </c>
      <c r="D122" s="2">
        <v>5</v>
      </c>
      <c r="E122" s="2">
        <v>5</v>
      </c>
      <c r="F122" s="2">
        <v>4</v>
      </c>
      <c r="G122" s="2" t="s">
        <v>87</v>
      </c>
      <c r="H122" s="2" t="s">
        <v>90</v>
      </c>
    </row>
    <row r="123" spans="1:8" ht="15.75" thickBot="1" x14ac:dyDescent="0.3">
      <c r="A123" s="3">
        <v>122</v>
      </c>
      <c r="B123" s="3">
        <v>5</v>
      </c>
      <c r="C123" s="3">
        <v>4</v>
      </c>
      <c r="D123" s="3">
        <v>5</v>
      </c>
      <c r="E123" s="3">
        <v>5</v>
      </c>
      <c r="F123" s="3">
        <v>5</v>
      </c>
      <c r="G123" s="3" t="s">
        <v>87</v>
      </c>
      <c r="H123" s="3" t="s">
        <v>90</v>
      </c>
    </row>
    <row r="124" spans="1:8" ht="15.75" thickBot="1" x14ac:dyDescent="0.3">
      <c r="A124" s="2">
        <v>123</v>
      </c>
      <c r="B124" s="2">
        <v>5</v>
      </c>
      <c r="C124" s="2">
        <v>5</v>
      </c>
      <c r="D124" s="2">
        <v>5</v>
      </c>
      <c r="E124" s="2">
        <v>5</v>
      </c>
      <c r="F124" s="2">
        <v>5</v>
      </c>
      <c r="G124" s="2" t="s">
        <v>87</v>
      </c>
      <c r="H124" s="2" t="s">
        <v>90</v>
      </c>
    </row>
    <row r="125" spans="1:8" ht="15.75" thickBot="1" x14ac:dyDescent="0.3">
      <c r="A125" s="3">
        <v>124</v>
      </c>
      <c r="B125" s="3">
        <v>3</v>
      </c>
      <c r="C125" s="3">
        <v>3</v>
      </c>
      <c r="D125" s="3">
        <v>5</v>
      </c>
      <c r="E125" s="3">
        <v>4</v>
      </c>
      <c r="F125" s="3">
        <v>5</v>
      </c>
      <c r="G125" s="3" t="s">
        <v>87</v>
      </c>
      <c r="H125" s="3" t="s">
        <v>90</v>
      </c>
    </row>
    <row r="126" spans="1:8" ht="15.75" thickBot="1" x14ac:dyDescent="0.3">
      <c r="A126" s="2">
        <v>125</v>
      </c>
      <c r="B126" s="2">
        <v>5</v>
      </c>
      <c r="C126" s="2">
        <v>5</v>
      </c>
      <c r="D126" s="2">
        <v>5</v>
      </c>
      <c r="E126" s="2">
        <v>5</v>
      </c>
      <c r="F126" s="2">
        <v>4</v>
      </c>
      <c r="G126" s="2" t="s">
        <v>87</v>
      </c>
      <c r="H126" s="2" t="s">
        <v>90</v>
      </c>
    </row>
    <row r="127" spans="1:8" ht="15.75" thickBot="1" x14ac:dyDescent="0.3">
      <c r="A127" s="3">
        <v>126</v>
      </c>
      <c r="B127" s="3">
        <v>4</v>
      </c>
      <c r="C127" s="3">
        <v>5</v>
      </c>
      <c r="D127" s="3">
        <v>4</v>
      </c>
      <c r="E127" s="3">
        <v>4</v>
      </c>
      <c r="F127" s="3">
        <v>4</v>
      </c>
      <c r="G127" s="3" t="s">
        <v>87</v>
      </c>
      <c r="H127" s="3" t="s">
        <v>90</v>
      </c>
    </row>
    <row r="128" spans="1:8" ht="15.75" thickBot="1" x14ac:dyDescent="0.3">
      <c r="A128" s="2">
        <v>127</v>
      </c>
      <c r="B128" s="2">
        <v>5</v>
      </c>
      <c r="C128" s="2">
        <v>5</v>
      </c>
      <c r="D128" s="2">
        <v>3</v>
      </c>
      <c r="E128" s="2">
        <v>5</v>
      </c>
      <c r="F128" s="2">
        <v>4</v>
      </c>
      <c r="G128" s="2" t="s">
        <v>87</v>
      </c>
      <c r="H128" s="2" t="s">
        <v>90</v>
      </c>
    </row>
    <row r="129" spans="1:8" ht="15.75" thickBot="1" x14ac:dyDescent="0.3">
      <c r="A129" s="3">
        <v>128</v>
      </c>
      <c r="B129" s="3">
        <v>5</v>
      </c>
      <c r="C129" s="3">
        <v>5</v>
      </c>
      <c r="D129" s="3">
        <v>5</v>
      </c>
      <c r="E129" s="3">
        <v>5</v>
      </c>
      <c r="F129" s="3">
        <v>5</v>
      </c>
      <c r="G129" s="3" t="s">
        <v>87</v>
      </c>
      <c r="H129" s="3" t="s">
        <v>90</v>
      </c>
    </row>
    <row r="130" spans="1:8" ht="15.75" thickBot="1" x14ac:dyDescent="0.3">
      <c r="A130" s="2">
        <v>129</v>
      </c>
      <c r="B130" s="2">
        <v>4</v>
      </c>
      <c r="C130" s="2">
        <v>5</v>
      </c>
      <c r="D130" s="2">
        <v>4</v>
      </c>
      <c r="E130" s="2">
        <v>5</v>
      </c>
      <c r="F130" s="2">
        <v>3</v>
      </c>
      <c r="G130" s="2" t="s">
        <v>87</v>
      </c>
      <c r="H130" s="2" t="s">
        <v>90</v>
      </c>
    </row>
    <row r="131" spans="1:8" ht="15.75" thickBot="1" x14ac:dyDescent="0.3">
      <c r="A131" s="3">
        <v>130</v>
      </c>
      <c r="B131" s="3">
        <v>5</v>
      </c>
      <c r="C131" s="3">
        <v>5</v>
      </c>
      <c r="D131" s="3">
        <v>5</v>
      </c>
      <c r="E131" s="3">
        <v>5</v>
      </c>
      <c r="F131" s="3">
        <v>4</v>
      </c>
      <c r="G131" s="3" t="s">
        <v>87</v>
      </c>
      <c r="H131" s="3" t="s">
        <v>90</v>
      </c>
    </row>
    <row r="132" spans="1:8" ht="15.75" thickBot="1" x14ac:dyDescent="0.3">
      <c r="A132" s="2">
        <v>131</v>
      </c>
      <c r="B132" s="2">
        <v>5</v>
      </c>
      <c r="C132" s="2">
        <v>4</v>
      </c>
      <c r="D132" s="2">
        <v>5</v>
      </c>
      <c r="E132" s="2">
        <v>5</v>
      </c>
      <c r="F132" s="2">
        <v>5</v>
      </c>
      <c r="G132" s="2" t="s">
        <v>87</v>
      </c>
      <c r="H132" s="2" t="s">
        <v>90</v>
      </c>
    </row>
    <row r="133" spans="1:8" ht="15.75" thickBot="1" x14ac:dyDescent="0.3">
      <c r="A133" s="3">
        <v>132</v>
      </c>
      <c r="B133" s="3">
        <v>5</v>
      </c>
      <c r="C133" s="3">
        <v>5</v>
      </c>
      <c r="D133" s="3">
        <v>5</v>
      </c>
      <c r="E133" s="3">
        <v>4</v>
      </c>
      <c r="F133" s="3">
        <v>4</v>
      </c>
      <c r="G133" s="3" t="s">
        <v>87</v>
      </c>
      <c r="H133" s="3" t="s">
        <v>90</v>
      </c>
    </row>
    <row r="134" spans="1:8" ht="15.75" thickBot="1" x14ac:dyDescent="0.3">
      <c r="A134" s="2">
        <v>133</v>
      </c>
      <c r="B134" s="2">
        <v>5</v>
      </c>
      <c r="C134" s="2">
        <v>5</v>
      </c>
      <c r="D134" s="2">
        <v>5</v>
      </c>
      <c r="E134" s="2">
        <v>4</v>
      </c>
      <c r="F134" s="2">
        <v>5</v>
      </c>
      <c r="G134" s="2" t="s">
        <v>87</v>
      </c>
      <c r="H134" s="2" t="s">
        <v>90</v>
      </c>
    </row>
    <row r="135" spans="1:8" ht="15.75" thickBot="1" x14ac:dyDescent="0.3">
      <c r="A135" s="3">
        <v>134</v>
      </c>
      <c r="B135" s="3">
        <v>4</v>
      </c>
      <c r="C135" s="3">
        <v>4</v>
      </c>
      <c r="D135" s="3">
        <v>4</v>
      </c>
      <c r="E135" s="3">
        <v>4</v>
      </c>
      <c r="F135" s="3">
        <v>5</v>
      </c>
      <c r="G135" s="3" t="s">
        <v>87</v>
      </c>
      <c r="H135" s="3" t="s">
        <v>90</v>
      </c>
    </row>
    <row r="136" spans="1:8" ht="15.75" thickBot="1" x14ac:dyDescent="0.3">
      <c r="A136" s="2">
        <v>135</v>
      </c>
      <c r="B136" s="2">
        <v>5</v>
      </c>
      <c r="C136" s="2">
        <v>5</v>
      </c>
      <c r="D136" s="2">
        <v>5</v>
      </c>
      <c r="E136" s="2">
        <v>5</v>
      </c>
      <c r="F136" s="2">
        <v>5</v>
      </c>
      <c r="G136" s="2" t="s">
        <v>87</v>
      </c>
      <c r="H136" s="2" t="s">
        <v>90</v>
      </c>
    </row>
    <row r="137" spans="1:8" ht="15.75" thickBot="1" x14ac:dyDescent="0.3">
      <c r="A137" s="3">
        <v>136</v>
      </c>
      <c r="B137" s="3">
        <v>0.5</v>
      </c>
      <c r="C137" s="3">
        <v>1.5</v>
      </c>
      <c r="D137" s="3">
        <v>3.5</v>
      </c>
      <c r="E137" s="3">
        <v>0.5</v>
      </c>
      <c r="F137" s="3">
        <v>1.5</v>
      </c>
      <c r="G137" s="3" t="s">
        <v>89</v>
      </c>
      <c r="H137" s="3" t="s">
        <v>90</v>
      </c>
    </row>
    <row r="138" spans="1:8" ht="15.75" thickBot="1" x14ac:dyDescent="0.3">
      <c r="A138" s="2">
        <v>137</v>
      </c>
      <c r="B138" s="2">
        <v>1.5</v>
      </c>
      <c r="C138" s="2">
        <v>3.5</v>
      </c>
      <c r="D138" s="2">
        <v>1.5</v>
      </c>
      <c r="E138" s="2">
        <v>0.5</v>
      </c>
      <c r="F138" s="2">
        <v>1.5</v>
      </c>
      <c r="G138" s="2" t="s">
        <v>89</v>
      </c>
      <c r="H138" s="2" t="s">
        <v>90</v>
      </c>
    </row>
    <row r="139" spans="1:8" ht="15.75" thickBot="1" x14ac:dyDescent="0.3">
      <c r="A139" s="3">
        <v>138</v>
      </c>
      <c r="B139" s="3">
        <v>2.5</v>
      </c>
      <c r="C139" s="3">
        <v>2.5</v>
      </c>
      <c r="D139" s="3">
        <v>3.5</v>
      </c>
      <c r="E139" s="3">
        <v>3.5</v>
      </c>
      <c r="F139" s="3">
        <v>3.5</v>
      </c>
      <c r="G139" s="3" t="s">
        <v>89</v>
      </c>
      <c r="H139" s="3" t="s">
        <v>90</v>
      </c>
    </row>
    <row r="140" spans="1:8" ht="15.75" thickBot="1" x14ac:dyDescent="0.3">
      <c r="A140" s="2">
        <v>139</v>
      </c>
      <c r="B140" s="2">
        <v>1.5</v>
      </c>
      <c r="C140" s="2">
        <v>1.5</v>
      </c>
      <c r="D140" s="2">
        <v>1.5</v>
      </c>
      <c r="E140" s="2">
        <v>0</v>
      </c>
      <c r="F140" s="2">
        <v>0.5</v>
      </c>
      <c r="G140" s="2" t="s">
        <v>89</v>
      </c>
      <c r="H140" s="2" t="s">
        <v>90</v>
      </c>
    </row>
    <row r="141" spans="1:8" ht="15.75" thickBot="1" x14ac:dyDescent="0.3">
      <c r="A141" s="3">
        <v>140</v>
      </c>
      <c r="B141" s="3">
        <v>2.5</v>
      </c>
      <c r="C141" s="3">
        <v>1.5</v>
      </c>
      <c r="D141" s="3">
        <v>0.5</v>
      </c>
      <c r="E141" s="3">
        <v>1.5</v>
      </c>
      <c r="F141" s="3">
        <v>1.5</v>
      </c>
      <c r="G141" s="3" t="s">
        <v>89</v>
      </c>
      <c r="H141" s="3" t="s">
        <v>90</v>
      </c>
    </row>
    <row r="142" spans="1:8" ht="15.75" thickBot="1" x14ac:dyDescent="0.3">
      <c r="A142" s="2">
        <v>141</v>
      </c>
      <c r="B142" s="2">
        <v>2.5</v>
      </c>
      <c r="C142" s="2">
        <v>2.5</v>
      </c>
      <c r="D142" s="2">
        <v>2.5</v>
      </c>
      <c r="E142" s="2">
        <v>1.5</v>
      </c>
      <c r="F142" s="2">
        <v>1.5</v>
      </c>
      <c r="G142" s="2" t="s">
        <v>89</v>
      </c>
      <c r="H142" s="2" t="s">
        <v>90</v>
      </c>
    </row>
    <row r="143" spans="1:8" ht="15.75" thickBot="1" x14ac:dyDescent="0.3">
      <c r="A143" s="3">
        <v>142</v>
      </c>
      <c r="B143" s="3">
        <v>1.5</v>
      </c>
      <c r="C143" s="3">
        <v>1.5</v>
      </c>
      <c r="D143" s="3">
        <v>0</v>
      </c>
      <c r="E143" s="3">
        <v>1.5</v>
      </c>
      <c r="F143" s="3">
        <v>0.5</v>
      </c>
      <c r="G143" s="3" t="s">
        <v>89</v>
      </c>
      <c r="H143" s="3" t="s">
        <v>90</v>
      </c>
    </row>
    <row r="144" spans="1:8" ht="15.75" thickBot="1" x14ac:dyDescent="0.3">
      <c r="A144" s="2">
        <v>143</v>
      </c>
      <c r="B144" s="2">
        <v>1.5</v>
      </c>
      <c r="C144" s="2">
        <v>0.5</v>
      </c>
      <c r="D144" s="2">
        <v>1.5</v>
      </c>
      <c r="E144" s="2">
        <v>1.5</v>
      </c>
      <c r="F144" s="2">
        <v>1.5</v>
      </c>
      <c r="G144" s="2" t="s">
        <v>89</v>
      </c>
      <c r="H144" s="2" t="s">
        <v>90</v>
      </c>
    </row>
    <row r="145" spans="1:8" ht="15.75" thickBot="1" x14ac:dyDescent="0.3">
      <c r="A145" s="3">
        <v>144</v>
      </c>
      <c r="B145" s="3">
        <v>0.5</v>
      </c>
      <c r="C145" s="3">
        <v>0</v>
      </c>
      <c r="D145" s="3">
        <v>0.5</v>
      </c>
      <c r="E145" s="3">
        <v>0</v>
      </c>
      <c r="F145" s="3">
        <v>0</v>
      </c>
      <c r="G145" s="3" t="s">
        <v>89</v>
      </c>
      <c r="H145" s="3" t="s">
        <v>90</v>
      </c>
    </row>
    <row r="146" spans="1:8" ht="15.75" thickBot="1" x14ac:dyDescent="0.3">
      <c r="A146" s="2">
        <v>145</v>
      </c>
      <c r="B146" s="2">
        <v>0.5</v>
      </c>
      <c r="C146" s="2">
        <v>1.5</v>
      </c>
      <c r="D146" s="2">
        <v>3.5</v>
      </c>
      <c r="E146" s="2">
        <v>1.5</v>
      </c>
      <c r="F146" s="2">
        <v>0.5</v>
      </c>
      <c r="G146" s="2" t="s">
        <v>89</v>
      </c>
      <c r="H146" s="2" t="s">
        <v>90</v>
      </c>
    </row>
    <row r="147" spans="1:8" ht="15.75" thickBot="1" x14ac:dyDescent="0.3">
      <c r="A147" s="3">
        <v>146</v>
      </c>
      <c r="B147" s="3">
        <v>2.5</v>
      </c>
      <c r="C147" s="3">
        <v>1.5</v>
      </c>
      <c r="D147" s="3">
        <v>1.5</v>
      </c>
      <c r="E147" s="3">
        <v>2.5</v>
      </c>
      <c r="F147" s="3">
        <v>2.5</v>
      </c>
      <c r="G147" s="3" t="s">
        <v>89</v>
      </c>
      <c r="H147" s="3" t="s">
        <v>90</v>
      </c>
    </row>
    <row r="148" spans="1:8" ht="15.75" thickBot="1" x14ac:dyDescent="0.3">
      <c r="A148" s="2">
        <v>147</v>
      </c>
      <c r="B148" s="2">
        <v>1.5</v>
      </c>
      <c r="C148" s="2">
        <v>1.5</v>
      </c>
      <c r="D148" s="2">
        <v>1.5</v>
      </c>
      <c r="E148" s="2">
        <v>1.5</v>
      </c>
      <c r="F148" s="2">
        <v>2.5</v>
      </c>
      <c r="G148" s="2" t="s">
        <v>89</v>
      </c>
      <c r="H148" s="2" t="s">
        <v>90</v>
      </c>
    </row>
    <row r="149" spans="1:8" ht="15.75" thickBot="1" x14ac:dyDescent="0.3">
      <c r="A149" s="3">
        <v>148</v>
      </c>
      <c r="B149" s="3">
        <v>0.5</v>
      </c>
      <c r="C149" s="3">
        <v>1.5</v>
      </c>
      <c r="D149" s="3">
        <v>1.5</v>
      </c>
      <c r="E149" s="3">
        <v>1.5</v>
      </c>
      <c r="F149" s="3">
        <v>0.5</v>
      </c>
      <c r="G149" s="3" t="s">
        <v>89</v>
      </c>
      <c r="H149" s="3" t="s">
        <v>90</v>
      </c>
    </row>
    <row r="150" spans="1:8" ht="15.75" thickBot="1" x14ac:dyDescent="0.3">
      <c r="A150" s="2">
        <v>149</v>
      </c>
      <c r="B150" s="2">
        <v>1.5</v>
      </c>
      <c r="C150" s="2">
        <v>1.5</v>
      </c>
      <c r="D150" s="2">
        <v>1.5</v>
      </c>
      <c r="E150" s="2">
        <v>3.5</v>
      </c>
      <c r="F150" s="2">
        <v>1.5</v>
      </c>
      <c r="G150" s="2" t="s">
        <v>89</v>
      </c>
      <c r="H150" s="2" t="s">
        <v>90</v>
      </c>
    </row>
    <row r="151" spans="1:8" ht="15.75" thickBot="1" x14ac:dyDescent="0.3">
      <c r="A151" s="3">
        <v>150</v>
      </c>
      <c r="B151" s="3">
        <v>2.5</v>
      </c>
      <c r="C151" s="3">
        <v>1.5</v>
      </c>
      <c r="D151" s="3">
        <v>1.5</v>
      </c>
      <c r="E151" s="3">
        <v>1.5</v>
      </c>
      <c r="F151" s="3">
        <v>1.5</v>
      </c>
      <c r="G151" s="3" t="s">
        <v>89</v>
      </c>
      <c r="H151" s="3" t="s">
        <v>90</v>
      </c>
    </row>
    <row r="152" spans="1:8" ht="15.75" thickBot="1" x14ac:dyDescent="0.3">
      <c r="A152" s="2">
        <v>151</v>
      </c>
      <c r="B152" s="2">
        <v>1.5</v>
      </c>
      <c r="C152" s="2">
        <v>2.5</v>
      </c>
      <c r="D152" s="2">
        <v>3.5</v>
      </c>
      <c r="E152" s="2">
        <v>2.5</v>
      </c>
      <c r="F152" s="2">
        <v>2.5</v>
      </c>
      <c r="G152" s="2" t="s">
        <v>89</v>
      </c>
      <c r="H152" s="2" t="s">
        <v>90</v>
      </c>
    </row>
    <row r="153" spans="1:8" ht="15.75" thickBot="1" x14ac:dyDescent="0.3">
      <c r="A153" s="3">
        <v>152</v>
      </c>
      <c r="B153" s="3">
        <v>0</v>
      </c>
      <c r="C153" s="3">
        <v>0.5</v>
      </c>
      <c r="D153" s="3">
        <v>0.5</v>
      </c>
      <c r="E153" s="3">
        <v>1.5</v>
      </c>
      <c r="F153" s="3">
        <v>0.5</v>
      </c>
      <c r="G153" s="3" t="s">
        <v>89</v>
      </c>
      <c r="H153" s="3" t="s">
        <v>90</v>
      </c>
    </row>
    <row r="154" spans="1:8" ht="15.75" thickBot="1" x14ac:dyDescent="0.3">
      <c r="A154" s="2">
        <v>153</v>
      </c>
      <c r="B154" s="2">
        <v>3.5</v>
      </c>
      <c r="C154" s="2">
        <v>2.5</v>
      </c>
      <c r="D154" s="2">
        <v>2.5</v>
      </c>
      <c r="E154" s="2">
        <v>4.5</v>
      </c>
      <c r="F154" s="2">
        <v>3.5</v>
      </c>
      <c r="G154" s="2" t="s">
        <v>89</v>
      </c>
      <c r="H154" s="2" t="s">
        <v>90</v>
      </c>
    </row>
    <row r="155" spans="1:8" ht="15.75" thickBot="1" x14ac:dyDescent="0.3">
      <c r="A155" s="3">
        <v>154</v>
      </c>
      <c r="B155" s="3">
        <v>2.5</v>
      </c>
      <c r="C155" s="3">
        <v>0.5</v>
      </c>
      <c r="D155" s="3">
        <v>1.5</v>
      </c>
      <c r="E155" s="3">
        <v>2.5</v>
      </c>
      <c r="F155" s="3">
        <v>1.5</v>
      </c>
      <c r="G155" s="3" t="s">
        <v>89</v>
      </c>
      <c r="H155" s="3" t="s">
        <v>90</v>
      </c>
    </row>
    <row r="156" spans="1:8" ht="15.75" thickBot="1" x14ac:dyDescent="0.3">
      <c r="A156" s="2">
        <v>155</v>
      </c>
      <c r="B156" s="2">
        <v>0.5</v>
      </c>
      <c r="C156" s="2">
        <v>1.5</v>
      </c>
      <c r="D156" s="2">
        <v>1.5</v>
      </c>
      <c r="E156" s="2">
        <v>2.5</v>
      </c>
      <c r="F156" s="2">
        <v>2.5</v>
      </c>
      <c r="G156" s="2" t="s">
        <v>89</v>
      </c>
      <c r="H156" s="2" t="s">
        <v>90</v>
      </c>
    </row>
    <row r="157" spans="1:8" ht="15.75" thickBot="1" x14ac:dyDescent="0.3">
      <c r="A157" s="3">
        <v>156</v>
      </c>
      <c r="B157" s="3">
        <v>1.5</v>
      </c>
      <c r="C157" s="3">
        <v>3.5</v>
      </c>
      <c r="D157" s="3">
        <v>1.5</v>
      </c>
      <c r="E157" s="3">
        <v>1.5</v>
      </c>
      <c r="F157" s="3">
        <v>1.5</v>
      </c>
      <c r="G157" s="3" t="s">
        <v>89</v>
      </c>
      <c r="H157" s="3" t="s">
        <v>90</v>
      </c>
    </row>
    <row r="158" spans="1:8" ht="15.75" thickBot="1" x14ac:dyDescent="0.3">
      <c r="A158" s="2">
        <v>157</v>
      </c>
      <c r="B158" s="2">
        <v>1.5</v>
      </c>
      <c r="C158" s="2">
        <v>0.5</v>
      </c>
      <c r="D158" s="2">
        <v>1.5</v>
      </c>
      <c r="E158" s="2">
        <v>1.5</v>
      </c>
      <c r="F158" s="2">
        <v>2.5</v>
      </c>
      <c r="G158" s="2" t="s">
        <v>89</v>
      </c>
      <c r="H158" s="2" t="s">
        <v>90</v>
      </c>
    </row>
    <row r="159" spans="1:8" ht="15.75" thickBot="1" x14ac:dyDescent="0.3">
      <c r="A159" s="3">
        <v>158</v>
      </c>
      <c r="B159" s="3">
        <v>2.5</v>
      </c>
      <c r="C159" s="3">
        <v>1.5</v>
      </c>
      <c r="D159" s="3">
        <v>1.5</v>
      </c>
      <c r="E159" s="3">
        <v>3.5</v>
      </c>
      <c r="F159" s="3">
        <v>1.5</v>
      </c>
      <c r="G159" s="3" t="s">
        <v>89</v>
      </c>
      <c r="H159" s="3" t="s">
        <v>90</v>
      </c>
    </row>
    <row r="160" spans="1:8" ht="15.75" thickBot="1" x14ac:dyDescent="0.3">
      <c r="A160" s="2">
        <v>159</v>
      </c>
      <c r="B160" s="2">
        <v>1.5</v>
      </c>
      <c r="C160" s="2">
        <v>2.5</v>
      </c>
      <c r="D160" s="2">
        <v>1.5</v>
      </c>
      <c r="E160" s="2">
        <v>1.5</v>
      </c>
      <c r="F160" s="2">
        <v>0.5</v>
      </c>
      <c r="G160" s="2" t="s">
        <v>89</v>
      </c>
      <c r="H160" s="2" t="s">
        <v>90</v>
      </c>
    </row>
    <row r="161" spans="1:8" ht="15.75" thickBot="1" x14ac:dyDescent="0.3">
      <c r="A161" s="3">
        <v>160</v>
      </c>
      <c r="B161" s="3">
        <v>2.5</v>
      </c>
      <c r="C161" s="3">
        <v>3.5</v>
      </c>
      <c r="D161" s="3">
        <v>2.5</v>
      </c>
      <c r="E161" s="3">
        <v>3.5</v>
      </c>
      <c r="F161" s="3">
        <v>3.5</v>
      </c>
      <c r="G161" s="3" t="s">
        <v>89</v>
      </c>
      <c r="H161" s="3" t="s">
        <v>90</v>
      </c>
    </row>
    <row r="162" spans="1:8" ht="15.75" thickBot="1" x14ac:dyDescent="0.3">
      <c r="A162" s="2">
        <v>161</v>
      </c>
      <c r="B162" s="2">
        <v>0.5</v>
      </c>
      <c r="C162" s="2">
        <v>0.5</v>
      </c>
      <c r="D162" s="2">
        <v>0.5</v>
      </c>
      <c r="E162" s="2">
        <v>0.5</v>
      </c>
      <c r="F162" s="2">
        <v>1.5</v>
      </c>
      <c r="G162" s="2" t="s">
        <v>89</v>
      </c>
      <c r="H162" s="2" t="s">
        <v>90</v>
      </c>
    </row>
    <row r="163" spans="1:8" ht="15.75" thickBot="1" x14ac:dyDescent="0.3">
      <c r="A163" s="3">
        <v>162</v>
      </c>
      <c r="B163" s="3">
        <v>0</v>
      </c>
      <c r="C163" s="3">
        <v>1.5</v>
      </c>
      <c r="D163" s="3">
        <v>0</v>
      </c>
      <c r="E163" s="3">
        <v>0.5</v>
      </c>
      <c r="F163" s="3">
        <v>0</v>
      </c>
      <c r="G163" s="3" t="s">
        <v>89</v>
      </c>
      <c r="H163" s="3" t="s">
        <v>90</v>
      </c>
    </row>
    <row r="164" spans="1:8" ht="15.75" thickBot="1" x14ac:dyDescent="0.3">
      <c r="A164" s="2">
        <v>163</v>
      </c>
      <c r="B164" s="2">
        <v>0</v>
      </c>
      <c r="C164" s="2">
        <v>0.5</v>
      </c>
      <c r="D164" s="2">
        <v>1.5</v>
      </c>
      <c r="E164" s="2">
        <v>0</v>
      </c>
      <c r="F164" s="2">
        <v>0.5</v>
      </c>
      <c r="G164" s="2" t="s">
        <v>89</v>
      </c>
      <c r="H164" s="2" t="s">
        <v>90</v>
      </c>
    </row>
    <row r="165" spans="1:8" ht="15.75" thickBot="1" x14ac:dyDescent="0.3">
      <c r="A165" s="3">
        <v>164</v>
      </c>
      <c r="B165" s="3">
        <v>1.5</v>
      </c>
      <c r="C165" s="3">
        <v>4.5</v>
      </c>
      <c r="D165" s="3">
        <v>1.5</v>
      </c>
      <c r="E165" s="3">
        <v>3.5</v>
      </c>
      <c r="F165" s="3">
        <v>1.5</v>
      </c>
      <c r="G165" s="3" t="s">
        <v>89</v>
      </c>
      <c r="H165" s="3" t="s">
        <v>90</v>
      </c>
    </row>
    <row r="166" spans="1:8" ht="15.75" thickBot="1" x14ac:dyDescent="0.3">
      <c r="A166" s="2">
        <v>165</v>
      </c>
      <c r="B166" s="2">
        <v>2.5</v>
      </c>
      <c r="C166" s="2">
        <v>2.5</v>
      </c>
      <c r="D166" s="2">
        <v>2.5</v>
      </c>
      <c r="E166" s="2">
        <v>0.5</v>
      </c>
      <c r="F166" s="2">
        <v>1.5</v>
      </c>
      <c r="G166" s="2" t="s">
        <v>89</v>
      </c>
      <c r="H166" s="2" t="s">
        <v>90</v>
      </c>
    </row>
    <row r="167" spans="1:8" ht="15.75" thickBot="1" x14ac:dyDescent="0.3">
      <c r="A167" s="3">
        <v>166</v>
      </c>
      <c r="B167" s="3">
        <v>1.5</v>
      </c>
      <c r="C167" s="3">
        <v>1.5</v>
      </c>
      <c r="D167" s="3">
        <v>0.5</v>
      </c>
      <c r="E167" s="3">
        <v>0</v>
      </c>
      <c r="F167" s="3">
        <v>1.5</v>
      </c>
      <c r="G167" s="3" t="s">
        <v>89</v>
      </c>
      <c r="H167" s="3" t="s">
        <v>90</v>
      </c>
    </row>
    <row r="168" spans="1:8" ht="15.75" thickBot="1" x14ac:dyDescent="0.3">
      <c r="A168" s="2">
        <v>167</v>
      </c>
      <c r="B168" s="2">
        <v>1.5</v>
      </c>
      <c r="C168" s="2">
        <v>1.5</v>
      </c>
      <c r="D168" s="2">
        <v>1.5</v>
      </c>
      <c r="E168" s="2">
        <v>1.5</v>
      </c>
      <c r="F168" s="2">
        <v>1.5</v>
      </c>
      <c r="G168" s="2" t="s">
        <v>89</v>
      </c>
      <c r="H168" s="2" t="s">
        <v>90</v>
      </c>
    </row>
    <row r="169" spans="1:8" ht="15.75" thickBot="1" x14ac:dyDescent="0.3">
      <c r="A169" s="3">
        <v>168</v>
      </c>
      <c r="B169" s="3">
        <v>1.5</v>
      </c>
      <c r="C169" s="3">
        <v>1.5</v>
      </c>
      <c r="D169" s="3">
        <v>1.5</v>
      </c>
      <c r="E169" s="3">
        <v>2.5</v>
      </c>
      <c r="F169" s="3">
        <v>1.5</v>
      </c>
      <c r="G169" s="3" t="s">
        <v>89</v>
      </c>
      <c r="H169" s="3" t="s">
        <v>90</v>
      </c>
    </row>
    <row r="170" spans="1:8" ht="15.75" thickBot="1" x14ac:dyDescent="0.3">
      <c r="A170" s="2">
        <v>169</v>
      </c>
      <c r="B170" s="2">
        <v>2.5</v>
      </c>
      <c r="C170" s="2">
        <v>0.5</v>
      </c>
      <c r="D170" s="2">
        <v>0</v>
      </c>
      <c r="E170" s="2">
        <v>0.5</v>
      </c>
      <c r="F170" s="2">
        <v>0</v>
      </c>
      <c r="G170" s="2" t="s">
        <v>89</v>
      </c>
      <c r="H170" s="2" t="s">
        <v>90</v>
      </c>
    </row>
    <row r="171" spans="1:8" ht="15.75" thickBot="1" x14ac:dyDescent="0.3">
      <c r="A171" s="3">
        <v>170</v>
      </c>
      <c r="B171" s="3">
        <v>2.5</v>
      </c>
      <c r="C171" s="3">
        <v>1.5</v>
      </c>
      <c r="D171" s="3">
        <v>1.5</v>
      </c>
      <c r="E171" s="3">
        <v>1.5</v>
      </c>
      <c r="F171" s="3">
        <v>1.5</v>
      </c>
      <c r="G171" s="3" t="s">
        <v>89</v>
      </c>
      <c r="H171" s="3" t="s">
        <v>90</v>
      </c>
    </row>
    <row r="172" spans="1:8" ht="15.75" thickBot="1" x14ac:dyDescent="0.3">
      <c r="A172" s="2">
        <v>171</v>
      </c>
      <c r="B172" s="2">
        <v>2.5</v>
      </c>
      <c r="C172" s="2">
        <v>2.5</v>
      </c>
      <c r="D172" s="2">
        <v>2.5</v>
      </c>
      <c r="E172" s="2">
        <v>1.5</v>
      </c>
      <c r="F172" s="2">
        <v>0.5</v>
      </c>
      <c r="G172" s="2" t="s">
        <v>89</v>
      </c>
      <c r="H172" s="2" t="s">
        <v>90</v>
      </c>
    </row>
    <row r="173" spans="1:8" ht="15.75" thickBot="1" x14ac:dyDescent="0.3">
      <c r="A173" s="3">
        <v>172</v>
      </c>
      <c r="B173" s="3">
        <v>1.5</v>
      </c>
      <c r="C173" s="3">
        <v>1.5</v>
      </c>
      <c r="D173" s="3">
        <v>1.5</v>
      </c>
      <c r="E173" s="3">
        <v>0.5</v>
      </c>
      <c r="F173" s="3">
        <v>1.5</v>
      </c>
      <c r="G173" s="3" t="s">
        <v>89</v>
      </c>
      <c r="H173" s="3" t="s">
        <v>90</v>
      </c>
    </row>
    <row r="174" spans="1:8" ht="15.75" thickBot="1" x14ac:dyDescent="0.3">
      <c r="A174" s="2">
        <v>173</v>
      </c>
      <c r="B174" s="2">
        <v>0.5</v>
      </c>
      <c r="C174" s="2">
        <v>1.5</v>
      </c>
      <c r="D174" s="2">
        <v>1.5</v>
      </c>
      <c r="E174" s="2">
        <v>0</v>
      </c>
      <c r="F174" s="2">
        <v>2.5</v>
      </c>
      <c r="G174" s="2" t="s">
        <v>89</v>
      </c>
      <c r="H174" s="2" t="s">
        <v>90</v>
      </c>
    </row>
    <row r="175" spans="1:8" ht="15.75" thickBot="1" x14ac:dyDescent="0.3">
      <c r="A175" s="3">
        <v>174</v>
      </c>
      <c r="B175" s="3">
        <v>0</v>
      </c>
      <c r="C175" s="3">
        <v>1.5</v>
      </c>
      <c r="D175" s="3">
        <v>0.5</v>
      </c>
      <c r="E175" s="3">
        <v>2.5</v>
      </c>
      <c r="F175" s="3">
        <v>1.5</v>
      </c>
      <c r="G175" s="3" t="s">
        <v>89</v>
      </c>
      <c r="H175" s="3" t="s">
        <v>90</v>
      </c>
    </row>
    <row r="176" spans="1:8" ht="15.75" thickBot="1" x14ac:dyDescent="0.3">
      <c r="A176" s="2">
        <v>175</v>
      </c>
      <c r="B176" s="2">
        <v>1.5</v>
      </c>
      <c r="C176" s="2">
        <v>1.5</v>
      </c>
      <c r="D176" s="2">
        <v>1.5</v>
      </c>
      <c r="E176" s="2">
        <v>1.5</v>
      </c>
      <c r="F176" s="2">
        <v>0.5</v>
      </c>
      <c r="G176" s="2" t="s">
        <v>89</v>
      </c>
      <c r="H176" s="2" t="s">
        <v>90</v>
      </c>
    </row>
    <row r="177" spans="1:8" ht="15.75" thickBot="1" x14ac:dyDescent="0.3">
      <c r="A177" s="3">
        <v>176</v>
      </c>
      <c r="B177" s="3">
        <v>1.5</v>
      </c>
      <c r="C177" s="3">
        <v>1.5</v>
      </c>
      <c r="D177" s="3">
        <v>2.5</v>
      </c>
      <c r="E177" s="3">
        <v>1.5</v>
      </c>
      <c r="F177" s="3">
        <v>1.5</v>
      </c>
      <c r="G177" s="3" t="s">
        <v>89</v>
      </c>
      <c r="H177" s="3" t="s">
        <v>90</v>
      </c>
    </row>
    <row r="178" spans="1:8" ht="15.75" thickBot="1" x14ac:dyDescent="0.3">
      <c r="A178" s="2">
        <v>177</v>
      </c>
      <c r="B178" s="2">
        <v>0.5</v>
      </c>
      <c r="C178" s="2">
        <v>2.5</v>
      </c>
      <c r="D178" s="2">
        <v>2.5</v>
      </c>
      <c r="E178" s="2">
        <v>2.5</v>
      </c>
      <c r="F178" s="2">
        <v>2.5</v>
      </c>
      <c r="G178" s="2" t="s">
        <v>89</v>
      </c>
      <c r="H178" s="2" t="s">
        <v>90</v>
      </c>
    </row>
    <row r="179" spans="1:8" ht="15.75" thickBot="1" x14ac:dyDescent="0.3">
      <c r="A179" s="3">
        <v>178</v>
      </c>
      <c r="B179" s="3">
        <v>1.5</v>
      </c>
      <c r="C179" s="3">
        <v>2.5</v>
      </c>
      <c r="D179" s="3">
        <v>2.5</v>
      </c>
      <c r="E179" s="3">
        <v>1.5</v>
      </c>
      <c r="F179" s="3">
        <v>2.5</v>
      </c>
      <c r="G179" s="3" t="s">
        <v>89</v>
      </c>
      <c r="H179" s="3" t="s">
        <v>90</v>
      </c>
    </row>
    <row r="180" spans="1:8" ht="15.75" thickBot="1" x14ac:dyDescent="0.3">
      <c r="A180" s="2">
        <v>179</v>
      </c>
      <c r="B180" s="2">
        <v>2.5</v>
      </c>
      <c r="C180" s="2">
        <v>1.5</v>
      </c>
      <c r="D180" s="2">
        <v>1.5</v>
      </c>
      <c r="E180" s="2">
        <v>0.5</v>
      </c>
      <c r="F180" s="2">
        <v>0.5</v>
      </c>
      <c r="G180" s="2" t="s">
        <v>89</v>
      </c>
      <c r="H180" s="2" t="s">
        <v>90</v>
      </c>
    </row>
    <row r="181" spans="1:8" ht="15.75" thickBot="1" x14ac:dyDescent="0.3">
      <c r="A181" s="3">
        <v>180</v>
      </c>
      <c r="B181" s="3">
        <v>0.5</v>
      </c>
      <c r="C181" s="3">
        <v>1.5</v>
      </c>
      <c r="D181" s="3">
        <v>2.5</v>
      </c>
      <c r="E181" s="3">
        <v>0.5</v>
      </c>
      <c r="F181" s="3">
        <v>0.5</v>
      </c>
      <c r="G181" s="3" t="s">
        <v>89</v>
      </c>
      <c r="H181" s="3" t="s">
        <v>90</v>
      </c>
    </row>
    <row r="182" spans="1:8" ht="15.75" thickBot="1" x14ac:dyDescent="0.3">
      <c r="A182" s="2">
        <v>181</v>
      </c>
      <c r="B182" s="2">
        <v>3</v>
      </c>
      <c r="C182" s="2">
        <v>2</v>
      </c>
      <c r="D182" s="2">
        <v>3</v>
      </c>
      <c r="E182" s="2">
        <v>4</v>
      </c>
      <c r="F182" s="2">
        <v>2</v>
      </c>
      <c r="G182" s="2" t="s">
        <v>87</v>
      </c>
      <c r="H182" s="2" t="s">
        <v>91</v>
      </c>
    </row>
    <row r="183" spans="1:8" ht="15.75" thickBot="1" x14ac:dyDescent="0.3">
      <c r="A183" s="3">
        <v>182</v>
      </c>
      <c r="B183" s="3">
        <v>4</v>
      </c>
      <c r="C183" s="3">
        <v>3</v>
      </c>
      <c r="D183" s="3">
        <v>4</v>
      </c>
      <c r="E183" s="3">
        <v>2</v>
      </c>
      <c r="F183" s="3">
        <v>2</v>
      </c>
      <c r="G183" s="3" t="s">
        <v>87</v>
      </c>
      <c r="H183" s="3" t="s">
        <v>91</v>
      </c>
    </row>
    <row r="184" spans="1:8" ht="15.75" thickBot="1" x14ac:dyDescent="0.3">
      <c r="A184" s="2">
        <v>183</v>
      </c>
      <c r="B184" s="2">
        <v>3</v>
      </c>
      <c r="C184" s="2">
        <v>3</v>
      </c>
      <c r="D184" s="2">
        <v>2</v>
      </c>
      <c r="E184" s="2">
        <v>4</v>
      </c>
      <c r="F184" s="2">
        <v>3</v>
      </c>
      <c r="G184" s="2" t="s">
        <v>87</v>
      </c>
      <c r="H184" s="2" t="s">
        <v>91</v>
      </c>
    </row>
    <row r="185" spans="1:8" ht="15.75" thickBot="1" x14ac:dyDescent="0.3">
      <c r="A185" s="3">
        <v>184</v>
      </c>
      <c r="B185" s="3">
        <v>3</v>
      </c>
      <c r="C185" s="3">
        <v>2</v>
      </c>
      <c r="D185" s="3">
        <v>3</v>
      </c>
      <c r="E185" s="3">
        <v>2</v>
      </c>
      <c r="F185" s="3">
        <v>3</v>
      </c>
      <c r="G185" s="3" t="s">
        <v>87</v>
      </c>
      <c r="H185" s="3" t="s">
        <v>91</v>
      </c>
    </row>
    <row r="186" spans="1:8" ht="15.75" thickBot="1" x14ac:dyDescent="0.3">
      <c r="A186" s="2">
        <v>185</v>
      </c>
      <c r="B186" s="2">
        <v>3</v>
      </c>
      <c r="C186" s="2">
        <v>3</v>
      </c>
      <c r="D186" s="2">
        <v>4</v>
      </c>
      <c r="E186" s="2">
        <v>4</v>
      </c>
      <c r="F186" s="2">
        <v>3</v>
      </c>
      <c r="G186" s="2" t="s">
        <v>87</v>
      </c>
      <c r="H186" s="2" t="s">
        <v>91</v>
      </c>
    </row>
    <row r="187" spans="1:8" ht="15.75" thickBot="1" x14ac:dyDescent="0.3">
      <c r="A187" s="3">
        <v>186</v>
      </c>
      <c r="B187" s="3">
        <v>4</v>
      </c>
      <c r="C187" s="3">
        <v>3</v>
      </c>
      <c r="D187" s="3">
        <v>3</v>
      </c>
      <c r="E187" s="3">
        <v>2</v>
      </c>
      <c r="F187" s="3">
        <v>2</v>
      </c>
      <c r="G187" s="3" t="s">
        <v>87</v>
      </c>
      <c r="H187" s="3" t="s">
        <v>91</v>
      </c>
    </row>
    <row r="188" spans="1:8" ht="15.75" thickBot="1" x14ac:dyDescent="0.3">
      <c r="A188" s="2">
        <v>187</v>
      </c>
      <c r="B188" s="2">
        <v>2</v>
      </c>
      <c r="C188" s="2">
        <v>4</v>
      </c>
      <c r="D188" s="2">
        <v>2</v>
      </c>
      <c r="E188" s="2">
        <v>3</v>
      </c>
      <c r="F188" s="2">
        <v>4</v>
      </c>
      <c r="G188" s="2" t="s">
        <v>87</v>
      </c>
      <c r="H188" s="2" t="s">
        <v>91</v>
      </c>
    </row>
    <row r="189" spans="1:8" ht="15.75" thickBot="1" x14ac:dyDescent="0.3">
      <c r="A189" s="3">
        <v>188</v>
      </c>
      <c r="B189" s="3">
        <v>3</v>
      </c>
      <c r="C189" s="3">
        <v>3</v>
      </c>
      <c r="D189" s="3">
        <v>2</v>
      </c>
      <c r="E189" s="3">
        <v>3</v>
      </c>
      <c r="F189" s="3">
        <v>3</v>
      </c>
      <c r="G189" s="3" t="s">
        <v>87</v>
      </c>
      <c r="H189" s="3" t="s">
        <v>91</v>
      </c>
    </row>
    <row r="190" spans="1:8" ht="15.75" thickBot="1" x14ac:dyDescent="0.3">
      <c r="A190" s="2">
        <v>189</v>
      </c>
      <c r="B190" s="2">
        <v>2</v>
      </c>
      <c r="C190" s="2">
        <v>4</v>
      </c>
      <c r="D190" s="2">
        <v>5</v>
      </c>
      <c r="E190" s="2">
        <v>5</v>
      </c>
      <c r="F190" s="2">
        <v>2</v>
      </c>
      <c r="G190" s="2" t="s">
        <v>87</v>
      </c>
      <c r="H190" s="2" t="s">
        <v>91</v>
      </c>
    </row>
    <row r="191" spans="1:8" ht="15.75" thickBot="1" x14ac:dyDescent="0.3">
      <c r="A191" s="3">
        <v>190</v>
      </c>
      <c r="B191" s="3">
        <v>3</v>
      </c>
      <c r="C191" s="3">
        <v>4</v>
      </c>
      <c r="D191" s="3">
        <v>4</v>
      </c>
      <c r="E191" s="3">
        <v>4</v>
      </c>
      <c r="F191" s="3">
        <v>5</v>
      </c>
      <c r="G191" s="3" t="s">
        <v>87</v>
      </c>
      <c r="H191" s="3" t="s">
        <v>91</v>
      </c>
    </row>
    <row r="192" spans="1:8" ht="15.75" thickBot="1" x14ac:dyDescent="0.3">
      <c r="A192" s="2">
        <v>191</v>
      </c>
      <c r="B192" s="2">
        <v>3</v>
      </c>
      <c r="C192" s="2">
        <v>4</v>
      </c>
      <c r="D192" s="2">
        <v>4</v>
      </c>
      <c r="E192" s="2">
        <v>4</v>
      </c>
      <c r="F192" s="2">
        <v>4</v>
      </c>
      <c r="G192" s="2" t="s">
        <v>87</v>
      </c>
      <c r="H192" s="2" t="s">
        <v>91</v>
      </c>
    </row>
    <row r="193" spans="1:8" ht="15.75" thickBot="1" x14ac:dyDescent="0.3">
      <c r="A193" s="3">
        <v>192</v>
      </c>
      <c r="B193" s="3">
        <v>4</v>
      </c>
      <c r="C193" s="3">
        <v>5</v>
      </c>
      <c r="D193" s="3">
        <v>4</v>
      </c>
      <c r="E193" s="3">
        <v>3</v>
      </c>
      <c r="F193" s="3">
        <v>5</v>
      </c>
      <c r="G193" s="3" t="s">
        <v>87</v>
      </c>
      <c r="H193" s="3" t="s">
        <v>91</v>
      </c>
    </row>
    <row r="194" spans="1:8" ht="15.75" thickBot="1" x14ac:dyDescent="0.3">
      <c r="A194" s="2">
        <v>193</v>
      </c>
      <c r="B194" s="2">
        <v>3</v>
      </c>
      <c r="C194" s="2">
        <v>3</v>
      </c>
      <c r="D194" s="2">
        <v>2</v>
      </c>
      <c r="E194" s="2">
        <v>3</v>
      </c>
      <c r="F194" s="2">
        <v>4</v>
      </c>
      <c r="G194" s="2" t="s">
        <v>87</v>
      </c>
      <c r="H194" s="2" t="s">
        <v>91</v>
      </c>
    </row>
    <row r="195" spans="1:8" ht="15.75" thickBot="1" x14ac:dyDescent="0.3">
      <c r="A195" s="3">
        <v>194</v>
      </c>
      <c r="B195" s="3">
        <v>4</v>
      </c>
      <c r="C195" s="3">
        <v>4</v>
      </c>
      <c r="D195" s="3">
        <v>4</v>
      </c>
      <c r="E195" s="3">
        <v>3</v>
      </c>
      <c r="F195" s="3">
        <v>3</v>
      </c>
      <c r="G195" s="3" t="s">
        <v>87</v>
      </c>
      <c r="H195" s="3" t="s">
        <v>91</v>
      </c>
    </row>
    <row r="196" spans="1:8" ht="15.75" thickBot="1" x14ac:dyDescent="0.3">
      <c r="A196" s="2">
        <v>195</v>
      </c>
      <c r="B196" s="2">
        <v>4</v>
      </c>
      <c r="C196" s="2">
        <v>2</v>
      </c>
      <c r="D196" s="2">
        <v>3</v>
      </c>
      <c r="E196" s="2">
        <v>3</v>
      </c>
      <c r="F196" s="2">
        <v>2</v>
      </c>
      <c r="G196" s="2" t="s">
        <v>87</v>
      </c>
      <c r="H196" s="2" t="s">
        <v>91</v>
      </c>
    </row>
    <row r="197" spans="1:8" ht="15.75" thickBot="1" x14ac:dyDescent="0.3">
      <c r="A197" s="3">
        <v>196</v>
      </c>
      <c r="B197" s="3">
        <v>3</v>
      </c>
      <c r="C197" s="3">
        <v>2</v>
      </c>
      <c r="D197" s="3">
        <v>2</v>
      </c>
      <c r="E197" s="3">
        <v>2</v>
      </c>
      <c r="F197" s="3">
        <v>3</v>
      </c>
      <c r="G197" s="3" t="s">
        <v>87</v>
      </c>
      <c r="H197" s="3" t="s">
        <v>91</v>
      </c>
    </row>
    <row r="198" spans="1:8" ht="15.75" thickBot="1" x14ac:dyDescent="0.3">
      <c r="A198" s="2">
        <v>197</v>
      </c>
      <c r="B198" s="2">
        <v>3</v>
      </c>
      <c r="C198" s="2">
        <v>2</v>
      </c>
      <c r="D198" s="2">
        <v>2</v>
      </c>
      <c r="E198" s="2">
        <v>4</v>
      </c>
      <c r="F198" s="2">
        <v>3</v>
      </c>
      <c r="G198" s="2" t="s">
        <v>87</v>
      </c>
      <c r="H198" s="2" t="s">
        <v>91</v>
      </c>
    </row>
    <row r="199" spans="1:8" ht="15.75" thickBot="1" x14ac:dyDescent="0.3">
      <c r="A199" s="3">
        <v>198</v>
      </c>
      <c r="B199" s="3">
        <v>3</v>
      </c>
      <c r="C199" s="3">
        <v>3</v>
      </c>
      <c r="D199" s="3">
        <v>3</v>
      </c>
      <c r="E199" s="3">
        <v>4</v>
      </c>
      <c r="F199" s="3">
        <v>2</v>
      </c>
      <c r="G199" s="3" t="s">
        <v>87</v>
      </c>
      <c r="H199" s="3" t="s">
        <v>91</v>
      </c>
    </row>
    <row r="200" spans="1:8" ht="15.75" thickBot="1" x14ac:dyDescent="0.3">
      <c r="A200" s="2">
        <v>199</v>
      </c>
      <c r="B200" s="2">
        <v>2</v>
      </c>
      <c r="C200" s="2">
        <v>5</v>
      </c>
      <c r="D200" s="2">
        <v>3</v>
      </c>
      <c r="E200" s="2">
        <v>3</v>
      </c>
      <c r="F200" s="2">
        <v>4</v>
      </c>
      <c r="G200" s="2" t="s">
        <v>87</v>
      </c>
      <c r="H200" s="2" t="s">
        <v>91</v>
      </c>
    </row>
    <row r="201" spans="1:8" ht="15.75" thickBot="1" x14ac:dyDescent="0.3">
      <c r="A201" s="3">
        <v>200</v>
      </c>
      <c r="B201" s="3">
        <v>1</v>
      </c>
      <c r="C201" s="3">
        <v>3</v>
      </c>
      <c r="D201" s="3">
        <v>3</v>
      </c>
      <c r="E201" s="3">
        <v>3</v>
      </c>
      <c r="F201" s="3">
        <v>3</v>
      </c>
      <c r="G201" s="3" t="s">
        <v>87</v>
      </c>
      <c r="H201" s="3" t="s">
        <v>91</v>
      </c>
    </row>
    <row r="202" spans="1:8" ht="15.75" thickBot="1" x14ac:dyDescent="0.3">
      <c r="A202" s="2">
        <v>201</v>
      </c>
      <c r="B202" s="2">
        <v>3</v>
      </c>
      <c r="C202" s="2">
        <v>3</v>
      </c>
      <c r="D202" s="2">
        <v>2</v>
      </c>
      <c r="E202" s="2">
        <v>3</v>
      </c>
      <c r="F202" s="2">
        <v>5</v>
      </c>
      <c r="G202" s="2" t="s">
        <v>87</v>
      </c>
      <c r="H202" s="2" t="s">
        <v>91</v>
      </c>
    </row>
    <row r="203" spans="1:8" ht="15.75" thickBot="1" x14ac:dyDescent="0.3">
      <c r="A203" s="3">
        <v>202</v>
      </c>
      <c r="B203" s="3">
        <v>2</v>
      </c>
      <c r="C203" s="3">
        <v>3</v>
      </c>
      <c r="D203" s="3">
        <v>1</v>
      </c>
      <c r="E203" s="3">
        <v>2</v>
      </c>
      <c r="F203" s="3">
        <v>2</v>
      </c>
      <c r="G203" s="3" t="s">
        <v>87</v>
      </c>
      <c r="H203" s="3" t="s">
        <v>91</v>
      </c>
    </row>
    <row r="204" spans="1:8" ht="15.75" thickBot="1" x14ac:dyDescent="0.3">
      <c r="A204" s="2">
        <v>203</v>
      </c>
      <c r="B204" s="2">
        <v>4</v>
      </c>
      <c r="C204" s="2">
        <v>2</v>
      </c>
      <c r="D204" s="2">
        <v>4</v>
      </c>
      <c r="E204" s="2">
        <v>4</v>
      </c>
      <c r="F204" s="2">
        <v>3</v>
      </c>
      <c r="G204" s="2" t="s">
        <v>87</v>
      </c>
      <c r="H204" s="2" t="s">
        <v>91</v>
      </c>
    </row>
    <row r="205" spans="1:8" ht="15.75" thickBot="1" x14ac:dyDescent="0.3">
      <c r="A205" s="3">
        <v>204</v>
      </c>
      <c r="B205" s="3">
        <v>4</v>
      </c>
      <c r="C205" s="3">
        <v>3</v>
      </c>
      <c r="D205" s="3">
        <v>4</v>
      </c>
      <c r="E205" s="3">
        <v>3</v>
      </c>
      <c r="F205" s="3">
        <v>5</v>
      </c>
      <c r="G205" s="3" t="s">
        <v>87</v>
      </c>
      <c r="H205" s="3" t="s">
        <v>91</v>
      </c>
    </row>
    <row r="206" spans="1:8" ht="15.75" thickBot="1" x14ac:dyDescent="0.3">
      <c r="A206" s="2">
        <v>205</v>
      </c>
      <c r="B206" s="2">
        <v>4</v>
      </c>
      <c r="C206" s="2">
        <v>5</v>
      </c>
      <c r="D206" s="2">
        <v>4</v>
      </c>
      <c r="E206" s="2">
        <v>5</v>
      </c>
      <c r="F206" s="2">
        <v>5</v>
      </c>
      <c r="G206" s="2" t="s">
        <v>87</v>
      </c>
      <c r="H206" s="2" t="s">
        <v>91</v>
      </c>
    </row>
    <row r="207" spans="1:8" ht="15.75" thickBot="1" x14ac:dyDescent="0.3">
      <c r="A207" s="3">
        <v>206</v>
      </c>
      <c r="B207" s="3">
        <v>4</v>
      </c>
      <c r="C207" s="3">
        <v>4</v>
      </c>
      <c r="D207" s="3">
        <v>2</v>
      </c>
      <c r="E207" s="3">
        <v>4</v>
      </c>
      <c r="F207" s="3">
        <v>1</v>
      </c>
      <c r="G207" s="3" t="s">
        <v>87</v>
      </c>
      <c r="H207" s="3" t="s">
        <v>91</v>
      </c>
    </row>
    <row r="208" spans="1:8" ht="15.75" thickBot="1" x14ac:dyDescent="0.3">
      <c r="A208" s="2">
        <v>207</v>
      </c>
      <c r="B208" s="2">
        <v>3</v>
      </c>
      <c r="C208" s="2">
        <v>3</v>
      </c>
      <c r="D208" s="2">
        <v>2</v>
      </c>
      <c r="E208" s="2">
        <v>3</v>
      </c>
      <c r="F208" s="2">
        <v>2</v>
      </c>
      <c r="G208" s="2" t="s">
        <v>87</v>
      </c>
      <c r="H208" s="2" t="s">
        <v>91</v>
      </c>
    </row>
    <row r="209" spans="1:8" ht="15.75" thickBot="1" x14ac:dyDescent="0.3">
      <c r="A209" s="3">
        <v>208</v>
      </c>
      <c r="B209" s="3">
        <v>1</v>
      </c>
      <c r="C209" s="3">
        <v>0</v>
      </c>
      <c r="D209" s="3">
        <v>3</v>
      </c>
      <c r="E209" s="3">
        <v>0</v>
      </c>
      <c r="F209" s="3">
        <v>2</v>
      </c>
      <c r="G209" s="3" t="s">
        <v>87</v>
      </c>
      <c r="H209" s="3" t="s">
        <v>91</v>
      </c>
    </row>
    <row r="210" spans="1:8" ht="15.75" thickBot="1" x14ac:dyDescent="0.3">
      <c r="A210" s="2">
        <v>209</v>
      </c>
      <c r="B210" s="2">
        <v>3</v>
      </c>
      <c r="C210" s="2">
        <v>3</v>
      </c>
      <c r="D210" s="2">
        <v>3</v>
      </c>
      <c r="E210" s="2">
        <v>3</v>
      </c>
      <c r="F210" s="2">
        <v>3</v>
      </c>
      <c r="G210" s="2" t="s">
        <v>87</v>
      </c>
      <c r="H210" s="2" t="s">
        <v>91</v>
      </c>
    </row>
    <row r="211" spans="1:8" ht="15.75" thickBot="1" x14ac:dyDescent="0.3">
      <c r="A211" s="3">
        <v>210</v>
      </c>
      <c r="B211" s="3">
        <v>2</v>
      </c>
      <c r="C211" s="3">
        <v>2</v>
      </c>
      <c r="D211" s="3">
        <v>2</v>
      </c>
      <c r="E211" s="3">
        <v>3</v>
      </c>
      <c r="F211" s="3">
        <v>2</v>
      </c>
      <c r="G211" s="3" t="s">
        <v>87</v>
      </c>
      <c r="H211" s="3" t="s">
        <v>91</v>
      </c>
    </row>
    <row r="212" spans="1:8" ht="15.75" thickBot="1" x14ac:dyDescent="0.3">
      <c r="A212" s="2">
        <v>211</v>
      </c>
      <c r="B212" s="2">
        <v>4</v>
      </c>
      <c r="C212" s="2">
        <v>4</v>
      </c>
      <c r="D212" s="2">
        <v>5</v>
      </c>
      <c r="E212" s="2">
        <v>4</v>
      </c>
      <c r="F212" s="2">
        <v>4</v>
      </c>
      <c r="G212" s="2" t="s">
        <v>87</v>
      </c>
      <c r="H212" s="2" t="s">
        <v>91</v>
      </c>
    </row>
    <row r="213" spans="1:8" ht="15.75" thickBot="1" x14ac:dyDescent="0.3">
      <c r="A213" s="3">
        <v>212</v>
      </c>
      <c r="B213" s="3">
        <v>2</v>
      </c>
      <c r="C213" s="3">
        <v>3</v>
      </c>
      <c r="D213" s="3">
        <v>4</v>
      </c>
      <c r="E213" s="3">
        <v>5</v>
      </c>
      <c r="F213" s="3">
        <v>3</v>
      </c>
      <c r="G213" s="3" t="s">
        <v>87</v>
      </c>
      <c r="H213" s="3" t="s">
        <v>91</v>
      </c>
    </row>
    <row r="214" spans="1:8" ht="15.75" thickBot="1" x14ac:dyDescent="0.3">
      <c r="A214" s="2">
        <v>213</v>
      </c>
      <c r="B214" s="2">
        <v>3</v>
      </c>
      <c r="C214" s="2">
        <v>5</v>
      </c>
      <c r="D214" s="2">
        <v>3</v>
      </c>
      <c r="E214" s="2">
        <v>3</v>
      </c>
      <c r="F214" s="2">
        <v>4</v>
      </c>
      <c r="G214" s="2" t="s">
        <v>87</v>
      </c>
      <c r="H214" s="2" t="s">
        <v>91</v>
      </c>
    </row>
    <row r="215" spans="1:8" ht="15.75" thickBot="1" x14ac:dyDescent="0.3">
      <c r="A215" s="3">
        <v>214</v>
      </c>
      <c r="B215" s="3">
        <v>4</v>
      </c>
      <c r="C215" s="3">
        <v>4</v>
      </c>
      <c r="D215" s="3">
        <v>3</v>
      </c>
      <c r="E215" s="3">
        <v>4</v>
      </c>
      <c r="F215" s="3">
        <v>4</v>
      </c>
      <c r="G215" s="3" t="s">
        <v>87</v>
      </c>
      <c r="H215" s="3" t="s">
        <v>91</v>
      </c>
    </row>
    <row r="216" spans="1:8" ht="15.75" thickBot="1" x14ac:dyDescent="0.3">
      <c r="A216" s="2">
        <v>215</v>
      </c>
      <c r="B216" s="2">
        <v>5</v>
      </c>
      <c r="C216" s="2">
        <v>4</v>
      </c>
      <c r="D216" s="2">
        <v>4</v>
      </c>
      <c r="E216" s="2">
        <v>4</v>
      </c>
      <c r="F216" s="2">
        <v>5</v>
      </c>
      <c r="G216" s="2" t="s">
        <v>87</v>
      </c>
      <c r="H216" s="2" t="s">
        <v>91</v>
      </c>
    </row>
    <row r="217" spans="1:8" ht="15.75" thickBot="1" x14ac:dyDescent="0.3">
      <c r="A217" s="3">
        <v>216</v>
      </c>
      <c r="B217" s="3">
        <v>2</v>
      </c>
      <c r="C217" s="3">
        <v>3</v>
      </c>
      <c r="D217" s="3">
        <v>3</v>
      </c>
      <c r="E217" s="3">
        <v>2</v>
      </c>
      <c r="F217" s="3">
        <v>3</v>
      </c>
      <c r="G217" s="3" t="s">
        <v>87</v>
      </c>
      <c r="H217" s="3" t="s">
        <v>91</v>
      </c>
    </row>
    <row r="218" spans="1:8" ht="15.75" thickBot="1" x14ac:dyDescent="0.3">
      <c r="A218" s="2">
        <v>217</v>
      </c>
      <c r="B218" s="2">
        <v>2</v>
      </c>
      <c r="C218" s="2">
        <v>4</v>
      </c>
      <c r="D218" s="2">
        <v>1</v>
      </c>
      <c r="E218" s="2">
        <v>3</v>
      </c>
      <c r="F218" s="2">
        <v>3</v>
      </c>
      <c r="G218" s="2" t="s">
        <v>87</v>
      </c>
      <c r="H218" s="2" t="s">
        <v>91</v>
      </c>
    </row>
    <row r="219" spans="1:8" ht="15.75" thickBot="1" x14ac:dyDescent="0.3">
      <c r="A219" s="3">
        <v>218</v>
      </c>
      <c r="B219" s="3">
        <v>3</v>
      </c>
      <c r="C219" s="3">
        <v>4</v>
      </c>
      <c r="D219" s="3">
        <v>3</v>
      </c>
      <c r="E219" s="3">
        <v>4</v>
      </c>
      <c r="F219" s="3">
        <v>4</v>
      </c>
      <c r="G219" s="3" t="s">
        <v>87</v>
      </c>
      <c r="H219" s="3" t="s">
        <v>91</v>
      </c>
    </row>
    <row r="220" spans="1:8" ht="15.75" thickBot="1" x14ac:dyDescent="0.3">
      <c r="A220" s="2">
        <v>219</v>
      </c>
      <c r="B220" s="2">
        <v>3</v>
      </c>
      <c r="C220" s="2">
        <v>4</v>
      </c>
      <c r="D220" s="2">
        <v>3</v>
      </c>
      <c r="E220" s="2">
        <v>4</v>
      </c>
      <c r="F220" s="2">
        <v>4</v>
      </c>
      <c r="G220" s="2" t="s">
        <v>87</v>
      </c>
      <c r="H220" s="2" t="s">
        <v>91</v>
      </c>
    </row>
    <row r="221" spans="1:8" ht="15.75" thickBot="1" x14ac:dyDescent="0.3">
      <c r="A221" s="3">
        <v>220</v>
      </c>
      <c r="B221" s="3">
        <v>3</v>
      </c>
      <c r="C221" s="3">
        <v>3</v>
      </c>
      <c r="D221" s="3">
        <v>4</v>
      </c>
      <c r="E221" s="3">
        <v>5</v>
      </c>
      <c r="F221" s="3">
        <v>4</v>
      </c>
      <c r="G221" s="3" t="s">
        <v>87</v>
      </c>
      <c r="H221" s="3" t="s">
        <v>91</v>
      </c>
    </row>
    <row r="222" spans="1:8" ht="15.75" thickBot="1" x14ac:dyDescent="0.3">
      <c r="A222" s="2">
        <v>221</v>
      </c>
      <c r="B222" s="2">
        <v>2</v>
      </c>
      <c r="C222" s="2">
        <v>2</v>
      </c>
      <c r="D222" s="2">
        <v>2</v>
      </c>
      <c r="E222" s="2">
        <v>3</v>
      </c>
      <c r="F222" s="2">
        <v>3</v>
      </c>
      <c r="G222" s="2" t="s">
        <v>87</v>
      </c>
      <c r="H222" s="2" t="s">
        <v>91</v>
      </c>
    </row>
    <row r="223" spans="1:8" ht="15.75" thickBot="1" x14ac:dyDescent="0.3">
      <c r="A223" s="3">
        <v>222</v>
      </c>
      <c r="B223" s="3">
        <v>2</v>
      </c>
      <c r="C223" s="3">
        <v>2</v>
      </c>
      <c r="D223" s="3">
        <v>2</v>
      </c>
      <c r="E223" s="3">
        <v>1</v>
      </c>
      <c r="F223" s="3">
        <v>0</v>
      </c>
      <c r="G223" s="3" t="s">
        <v>87</v>
      </c>
      <c r="H223" s="3" t="s">
        <v>91</v>
      </c>
    </row>
    <row r="224" spans="1:8" ht="15.75" thickBot="1" x14ac:dyDescent="0.3">
      <c r="A224" s="2">
        <v>223</v>
      </c>
      <c r="B224" s="2">
        <v>2</v>
      </c>
      <c r="C224" s="2">
        <v>1</v>
      </c>
      <c r="D224" s="2">
        <v>2</v>
      </c>
      <c r="E224" s="2">
        <v>4</v>
      </c>
      <c r="F224" s="2">
        <v>3</v>
      </c>
      <c r="G224" s="2" t="s">
        <v>87</v>
      </c>
      <c r="H224" s="2" t="s">
        <v>91</v>
      </c>
    </row>
    <row r="225" spans="1:8" ht="15.75" thickBot="1" x14ac:dyDescent="0.3">
      <c r="A225" s="3">
        <v>224</v>
      </c>
      <c r="B225" s="3">
        <v>3</v>
      </c>
      <c r="C225" s="3">
        <v>2</v>
      </c>
      <c r="D225" s="3">
        <v>3</v>
      </c>
      <c r="E225" s="3">
        <v>4</v>
      </c>
      <c r="F225" s="3">
        <v>3</v>
      </c>
      <c r="G225" s="3" t="s">
        <v>87</v>
      </c>
      <c r="H225" s="3" t="s">
        <v>91</v>
      </c>
    </row>
    <row r="226" spans="1:8" ht="15.75" thickBot="1" x14ac:dyDescent="0.3">
      <c r="A226" s="2">
        <v>225</v>
      </c>
      <c r="B226" s="2">
        <v>3</v>
      </c>
      <c r="C226" s="2">
        <v>3</v>
      </c>
      <c r="D226" s="2">
        <v>2</v>
      </c>
      <c r="E226" s="2">
        <v>3</v>
      </c>
      <c r="F226" s="2">
        <v>3</v>
      </c>
      <c r="G226" s="2" t="s">
        <v>87</v>
      </c>
      <c r="H226" s="2" t="s">
        <v>91</v>
      </c>
    </row>
    <row r="227" spans="1:8" ht="15.75" thickBot="1" x14ac:dyDescent="0.3">
      <c r="A227" s="3">
        <v>226</v>
      </c>
      <c r="B227" s="3">
        <v>2.5</v>
      </c>
      <c r="C227" s="3">
        <v>3.5</v>
      </c>
      <c r="D227" s="3">
        <v>1.5</v>
      </c>
      <c r="E227" s="3">
        <v>2.5</v>
      </c>
      <c r="F227" s="3">
        <v>2.5</v>
      </c>
      <c r="G227" s="3" t="s">
        <v>89</v>
      </c>
      <c r="H227" s="3" t="s">
        <v>91</v>
      </c>
    </row>
    <row r="228" spans="1:8" ht="15.75" thickBot="1" x14ac:dyDescent="0.3">
      <c r="A228" s="2">
        <v>227</v>
      </c>
      <c r="B228" s="2">
        <v>1.5</v>
      </c>
      <c r="C228" s="2">
        <v>2.5</v>
      </c>
      <c r="D228" s="2">
        <v>3.5</v>
      </c>
      <c r="E228" s="2">
        <v>2.5</v>
      </c>
      <c r="F228" s="2">
        <v>2.5</v>
      </c>
      <c r="G228" s="2" t="s">
        <v>89</v>
      </c>
      <c r="H228" s="2" t="s">
        <v>91</v>
      </c>
    </row>
    <row r="229" spans="1:8" ht="15.75" thickBot="1" x14ac:dyDescent="0.3">
      <c r="A229" s="3">
        <v>228</v>
      </c>
      <c r="B229" s="3">
        <v>2.5</v>
      </c>
      <c r="C229" s="3">
        <v>2.5</v>
      </c>
      <c r="D229" s="3">
        <v>3.5</v>
      </c>
      <c r="E229" s="3">
        <v>4.5</v>
      </c>
      <c r="F229" s="3">
        <v>3.5</v>
      </c>
      <c r="G229" s="3" t="s">
        <v>89</v>
      </c>
      <c r="H229" s="3" t="s">
        <v>91</v>
      </c>
    </row>
    <row r="230" spans="1:8" ht="15.75" thickBot="1" x14ac:dyDescent="0.3">
      <c r="A230" s="2">
        <v>229</v>
      </c>
      <c r="B230" s="2">
        <v>4.5</v>
      </c>
      <c r="C230" s="2">
        <v>4.5</v>
      </c>
      <c r="D230" s="2">
        <v>4.5</v>
      </c>
      <c r="E230" s="2">
        <v>3.5</v>
      </c>
      <c r="F230" s="2">
        <v>4.5</v>
      </c>
      <c r="G230" s="2" t="s">
        <v>89</v>
      </c>
      <c r="H230" s="2" t="s">
        <v>91</v>
      </c>
    </row>
    <row r="231" spans="1:8" ht="15.75" thickBot="1" x14ac:dyDescent="0.3">
      <c r="A231" s="3">
        <v>230</v>
      </c>
      <c r="B231" s="3">
        <v>2.5</v>
      </c>
      <c r="C231" s="3">
        <v>2.5</v>
      </c>
      <c r="D231" s="3">
        <v>3.5</v>
      </c>
      <c r="E231" s="3">
        <v>2.5</v>
      </c>
      <c r="F231" s="3">
        <v>2.5</v>
      </c>
      <c r="G231" s="3" t="s">
        <v>89</v>
      </c>
      <c r="H231" s="3" t="s">
        <v>91</v>
      </c>
    </row>
    <row r="232" spans="1:8" ht="15.75" thickBot="1" x14ac:dyDescent="0.3">
      <c r="A232" s="2">
        <v>231</v>
      </c>
      <c r="B232" s="2">
        <v>4.5</v>
      </c>
      <c r="C232" s="2">
        <v>3.5</v>
      </c>
      <c r="D232" s="2">
        <v>4.5</v>
      </c>
      <c r="E232" s="2">
        <v>4.5</v>
      </c>
      <c r="F232" s="2">
        <v>5</v>
      </c>
      <c r="G232" s="2" t="s">
        <v>89</v>
      </c>
      <c r="H232" s="2" t="s">
        <v>91</v>
      </c>
    </row>
    <row r="233" spans="1:8" ht="15.75" thickBot="1" x14ac:dyDescent="0.3">
      <c r="A233" s="3">
        <v>232</v>
      </c>
      <c r="B233" s="3">
        <v>3.5</v>
      </c>
      <c r="C233" s="3">
        <v>4.5</v>
      </c>
      <c r="D233" s="3">
        <v>4.5</v>
      </c>
      <c r="E233" s="3">
        <v>4.5</v>
      </c>
      <c r="F233" s="3">
        <v>3.5</v>
      </c>
      <c r="G233" s="3" t="s">
        <v>89</v>
      </c>
      <c r="H233" s="3" t="s">
        <v>91</v>
      </c>
    </row>
    <row r="234" spans="1:8" ht="15.75" thickBot="1" x14ac:dyDescent="0.3">
      <c r="A234" s="2">
        <v>233</v>
      </c>
      <c r="B234" s="2">
        <v>3.5</v>
      </c>
      <c r="C234" s="2">
        <v>2.5</v>
      </c>
      <c r="D234" s="2">
        <v>2.5</v>
      </c>
      <c r="E234" s="2">
        <v>3.5</v>
      </c>
      <c r="F234" s="2">
        <v>4.5</v>
      </c>
      <c r="G234" s="2" t="s">
        <v>89</v>
      </c>
      <c r="H234" s="2" t="s">
        <v>91</v>
      </c>
    </row>
    <row r="235" spans="1:8" ht="15.75" thickBot="1" x14ac:dyDescent="0.3">
      <c r="A235" s="3">
        <v>234</v>
      </c>
      <c r="B235" s="3">
        <v>3.5</v>
      </c>
      <c r="C235" s="3">
        <v>4.5</v>
      </c>
      <c r="D235" s="3">
        <v>4.5</v>
      </c>
      <c r="E235" s="3">
        <v>4.5</v>
      </c>
      <c r="F235" s="3">
        <v>4.5</v>
      </c>
      <c r="G235" s="3" t="s">
        <v>89</v>
      </c>
      <c r="H235" s="3" t="s">
        <v>91</v>
      </c>
    </row>
    <row r="236" spans="1:8" ht="15.75" thickBot="1" x14ac:dyDescent="0.3">
      <c r="A236" s="2">
        <v>235</v>
      </c>
      <c r="B236" s="2">
        <v>2.5</v>
      </c>
      <c r="C236" s="2">
        <v>4.5</v>
      </c>
      <c r="D236" s="2">
        <v>3.5</v>
      </c>
      <c r="E236" s="2">
        <v>2.5</v>
      </c>
      <c r="F236" s="2">
        <v>2.5</v>
      </c>
      <c r="G236" s="2" t="s">
        <v>89</v>
      </c>
      <c r="H236" s="2" t="s">
        <v>91</v>
      </c>
    </row>
    <row r="237" spans="1:8" ht="15.75" thickBot="1" x14ac:dyDescent="0.3">
      <c r="A237" s="3">
        <v>236</v>
      </c>
      <c r="B237" s="3">
        <v>3.5</v>
      </c>
      <c r="C237" s="3">
        <v>4.5</v>
      </c>
      <c r="D237" s="3">
        <v>5</v>
      </c>
      <c r="E237" s="3">
        <v>4.5</v>
      </c>
      <c r="F237" s="3">
        <v>4.5</v>
      </c>
      <c r="G237" s="3" t="s">
        <v>89</v>
      </c>
      <c r="H237" s="3" t="s">
        <v>91</v>
      </c>
    </row>
    <row r="238" spans="1:8" ht="15.75" thickBot="1" x14ac:dyDescent="0.3">
      <c r="A238" s="2">
        <v>237</v>
      </c>
      <c r="B238" s="2">
        <v>2.5</v>
      </c>
      <c r="C238" s="2">
        <v>2.5</v>
      </c>
      <c r="D238" s="2">
        <v>2.5</v>
      </c>
      <c r="E238" s="2">
        <v>3.5</v>
      </c>
      <c r="F238" s="2">
        <v>3.5</v>
      </c>
      <c r="G238" s="2" t="s">
        <v>89</v>
      </c>
      <c r="H238" s="2" t="s">
        <v>91</v>
      </c>
    </row>
    <row r="239" spans="1:8" ht="15.75" thickBot="1" x14ac:dyDescent="0.3">
      <c r="A239" s="3">
        <v>238</v>
      </c>
      <c r="B239" s="3">
        <v>1.5</v>
      </c>
      <c r="C239" s="3">
        <v>2.5</v>
      </c>
      <c r="D239" s="3">
        <v>2.5</v>
      </c>
      <c r="E239" s="3">
        <v>2.5</v>
      </c>
      <c r="F239" s="3">
        <v>1.5</v>
      </c>
      <c r="G239" s="3" t="s">
        <v>89</v>
      </c>
      <c r="H239" s="3" t="s">
        <v>91</v>
      </c>
    </row>
    <row r="240" spans="1:8" ht="15.75" thickBot="1" x14ac:dyDescent="0.3">
      <c r="A240" s="2">
        <v>239</v>
      </c>
      <c r="B240" s="2">
        <v>4.5</v>
      </c>
      <c r="C240" s="2">
        <v>4.5</v>
      </c>
      <c r="D240" s="2">
        <v>4.5</v>
      </c>
      <c r="E240" s="2">
        <v>3.5</v>
      </c>
      <c r="F240" s="2">
        <v>1.5</v>
      </c>
      <c r="G240" s="2" t="s">
        <v>89</v>
      </c>
      <c r="H240" s="2" t="s">
        <v>91</v>
      </c>
    </row>
    <row r="241" spans="1:8" ht="15.75" thickBot="1" x14ac:dyDescent="0.3">
      <c r="A241" s="3">
        <v>240</v>
      </c>
      <c r="B241" s="3">
        <v>3.5</v>
      </c>
      <c r="C241" s="3">
        <v>4.5</v>
      </c>
      <c r="D241" s="3">
        <v>1.5</v>
      </c>
      <c r="E241" s="3">
        <v>3.5</v>
      </c>
      <c r="F241" s="3">
        <v>1.5</v>
      </c>
      <c r="G241" s="3" t="s">
        <v>89</v>
      </c>
      <c r="H241" s="3" t="s">
        <v>91</v>
      </c>
    </row>
    <row r="242" spans="1:8" ht="15.75" thickBot="1" x14ac:dyDescent="0.3">
      <c r="A242" s="2">
        <v>241</v>
      </c>
      <c r="B242" s="2">
        <v>2.5</v>
      </c>
      <c r="C242" s="2">
        <v>2.5</v>
      </c>
      <c r="D242" s="2">
        <v>1.5</v>
      </c>
      <c r="E242" s="2">
        <v>2.5</v>
      </c>
      <c r="F242" s="2">
        <v>2.5</v>
      </c>
      <c r="G242" s="2" t="s">
        <v>89</v>
      </c>
      <c r="H242" s="2" t="s">
        <v>91</v>
      </c>
    </row>
    <row r="243" spans="1:8" ht="15.75" thickBot="1" x14ac:dyDescent="0.3">
      <c r="A243" s="3">
        <v>242</v>
      </c>
      <c r="B243" s="3">
        <v>5</v>
      </c>
      <c r="C243" s="3">
        <v>5</v>
      </c>
      <c r="D243" s="3">
        <v>3.5</v>
      </c>
      <c r="E243" s="3">
        <v>4.5</v>
      </c>
      <c r="F243" s="3">
        <v>3.5</v>
      </c>
      <c r="G243" s="3" t="s">
        <v>89</v>
      </c>
      <c r="H243" s="3" t="s">
        <v>91</v>
      </c>
    </row>
    <row r="244" spans="1:8" ht="15.75" thickBot="1" x14ac:dyDescent="0.3">
      <c r="A244" s="2">
        <v>243</v>
      </c>
      <c r="B244" s="2">
        <v>2.5</v>
      </c>
      <c r="C244" s="2">
        <v>3.5</v>
      </c>
      <c r="D244" s="2">
        <v>4.5</v>
      </c>
      <c r="E244" s="2">
        <v>4.5</v>
      </c>
      <c r="F244" s="2">
        <v>3.5</v>
      </c>
      <c r="G244" s="2" t="s">
        <v>89</v>
      </c>
      <c r="H244" s="2" t="s">
        <v>91</v>
      </c>
    </row>
    <row r="245" spans="1:8" ht="15.75" thickBot="1" x14ac:dyDescent="0.3">
      <c r="A245" s="3">
        <v>244</v>
      </c>
      <c r="B245" s="3">
        <v>3.5</v>
      </c>
      <c r="C245" s="3">
        <v>5</v>
      </c>
      <c r="D245" s="3">
        <v>4.5</v>
      </c>
      <c r="E245" s="3">
        <v>3.5</v>
      </c>
      <c r="F245" s="3">
        <v>3.5</v>
      </c>
      <c r="G245" s="3" t="s">
        <v>89</v>
      </c>
      <c r="H245" s="3" t="s">
        <v>91</v>
      </c>
    </row>
    <row r="246" spans="1:8" ht="15.75" thickBot="1" x14ac:dyDescent="0.3">
      <c r="A246" s="2">
        <v>245</v>
      </c>
      <c r="B246" s="2">
        <v>2.5</v>
      </c>
      <c r="C246" s="2">
        <v>1.5</v>
      </c>
      <c r="D246" s="2">
        <v>2.5</v>
      </c>
      <c r="E246" s="2">
        <v>2.5</v>
      </c>
      <c r="F246" s="2">
        <v>3.5</v>
      </c>
      <c r="G246" s="2" t="s">
        <v>89</v>
      </c>
      <c r="H246" s="2" t="s">
        <v>91</v>
      </c>
    </row>
    <row r="247" spans="1:8" ht="15.75" thickBot="1" x14ac:dyDescent="0.3">
      <c r="A247" s="3">
        <v>246</v>
      </c>
      <c r="B247" s="3">
        <v>0.5</v>
      </c>
      <c r="C247" s="3">
        <v>2.5</v>
      </c>
      <c r="D247" s="3">
        <v>1.5</v>
      </c>
      <c r="E247" s="3">
        <v>3.5</v>
      </c>
      <c r="F247" s="3">
        <v>2.5</v>
      </c>
      <c r="G247" s="3" t="s">
        <v>89</v>
      </c>
      <c r="H247" s="3" t="s">
        <v>91</v>
      </c>
    </row>
    <row r="248" spans="1:8" ht="15.75" thickBot="1" x14ac:dyDescent="0.3">
      <c r="A248" s="2">
        <v>247</v>
      </c>
      <c r="B248" s="2">
        <v>3.5</v>
      </c>
      <c r="C248" s="2">
        <v>3.5</v>
      </c>
      <c r="D248" s="2">
        <v>4.5</v>
      </c>
      <c r="E248" s="2">
        <v>4.5</v>
      </c>
      <c r="F248" s="2">
        <v>2.5</v>
      </c>
      <c r="G248" s="2" t="s">
        <v>89</v>
      </c>
      <c r="H248" s="2" t="s">
        <v>91</v>
      </c>
    </row>
    <row r="249" spans="1:8" ht="15.75" thickBot="1" x14ac:dyDescent="0.3">
      <c r="A249" s="3">
        <v>248</v>
      </c>
      <c r="B249" s="3">
        <v>3.5</v>
      </c>
      <c r="C249" s="3">
        <v>3.5</v>
      </c>
      <c r="D249" s="3">
        <v>2.5</v>
      </c>
      <c r="E249" s="3">
        <v>3.5</v>
      </c>
      <c r="F249" s="3">
        <v>3.5</v>
      </c>
      <c r="G249" s="3" t="s">
        <v>89</v>
      </c>
      <c r="H249" s="3" t="s">
        <v>91</v>
      </c>
    </row>
    <row r="250" spans="1:8" ht="15.75" thickBot="1" x14ac:dyDescent="0.3">
      <c r="A250" s="2">
        <v>249</v>
      </c>
      <c r="B250" s="2">
        <v>3.5</v>
      </c>
      <c r="C250" s="2">
        <v>5</v>
      </c>
      <c r="D250" s="2">
        <v>4.5</v>
      </c>
      <c r="E250" s="2">
        <v>4.5</v>
      </c>
      <c r="F250" s="2">
        <v>2.5</v>
      </c>
      <c r="G250" s="2" t="s">
        <v>89</v>
      </c>
      <c r="H250" s="2" t="s">
        <v>91</v>
      </c>
    </row>
    <row r="251" spans="1:8" ht="15.75" thickBot="1" x14ac:dyDescent="0.3">
      <c r="A251" s="3">
        <v>250</v>
      </c>
      <c r="B251" s="3">
        <v>4.5</v>
      </c>
      <c r="C251" s="3">
        <v>5</v>
      </c>
      <c r="D251" s="3">
        <v>5</v>
      </c>
      <c r="E251" s="3">
        <v>5</v>
      </c>
      <c r="F251" s="3">
        <v>5</v>
      </c>
      <c r="G251" s="3" t="s">
        <v>89</v>
      </c>
      <c r="H251" s="3" t="s">
        <v>91</v>
      </c>
    </row>
    <row r="252" spans="1:8" ht="15.75" thickBot="1" x14ac:dyDescent="0.3">
      <c r="A252" s="2">
        <v>251</v>
      </c>
      <c r="B252" s="2">
        <v>3.5</v>
      </c>
      <c r="C252" s="2">
        <v>2.5</v>
      </c>
      <c r="D252" s="2">
        <v>4.5</v>
      </c>
      <c r="E252" s="2">
        <v>4.5</v>
      </c>
      <c r="F252" s="2">
        <v>3.5</v>
      </c>
      <c r="G252" s="2" t="s">
        <v>89</v>
      </c>
      <c r="H252" s="2" t="s">
        <v>91</v>
      </c>
    </row>
    <row r="253" spans="1:8" ht="15.75" thickBot="1" x14ac:dyDescent="0.3">
      <c r="A253" s="3">
        <v>252</v>
      </c>
      <c r="B253" s="3">
        <v>3.5</v>
      </c>
      <c r="C253" s="3">
        <v>3.5</v>
      </c>
      <c r="D253" s="3">
        <v>4.5</v>
      </c>
      <c r="E253" s="3">
        <v>3.5</v>
      </c>
      <c r="F253" s="3">
        <v>3.5</v>
      </c>
      <c r="G253" s="3" t="s">
        <v>89</v>
      </c>
      <c r="H253" s="3" t="s">
        <v>91</v>
      </c>
    </row>
    <row r="254" spans="1:8" ht="15.75" thickBot="1" x14ac:dyDescent="0.3">
      <c r="A254" s="2">
        <v>253</v>
      </c>
      <c r="B254" s="2">
        <v>3.5</v>
      </c>
      <c r="C254" s="2">
        <v>4.5</v>
      </c>
      <c r="D254" s="2">
        <v>3.5</v>
      </c>
      <c r="E254" s="2">
        <v>5</v>
      </c>
      <c r="F254" s="2">
        <v>4.5</v>
      </c>
      <c r="G254" s="2" t="s">
        <v>89</v>
      </c>
      <c r="H254" s="2" t="s">
        <v>91</v>
      </c>
    </row>
    <row r="255" spans="1:8" ht="15.75" thickBot="1" x14ac:dyDescent="0.3">
      <c r="A255" s="3">
        <v>254</v>
      </c>
      <c r="B255" s="3">
        <v>4.5</v>
      </c>
      <c r="C255" s="3">
        <v>3.5</v>
      </c>
      <c r="D255" s="3">
        <v>2.5</v>
      </c>
      <c r="E255" s="3">
        <v>4.5</v>
      </c>
      <c r="F255" s="3">
        <v>5</v>
      </c>
      <c r="G255" s="3" t="s">
        <v>89</v>
      </c>
      <c r="H255" s="3" t="s">
        <v>91</v>
      </c>
    </row>
    <row r="256" spans="1:8" ht="15.75" thickBot="1" x14ac:dyDescent="0.3">
      <c r="A256" s="2">
        <v>255</v>
      </c>
      <c r="B256" s="2">
        <v>4.5</v>
      </c>
      <c r="C256" s="2">
        <v>4.5</v>
      </c>
      <c r="D256" s="2">
        <v>4.5</v>
      </c>
      <c r="E256" s="2">
        <v>3.5</v>
      </c>
      <c r="F256" s="2">
        <v>3.5</v>
      </c>
      <c r="G256" s="2" t="s">
        <v>89</v>
      </c>
      <c r="H256" s="2" t="s">
        <v>91</v>
      </c>
    </row>
    <row r="257" spans="1:8" ht="15.75" thickBot="1" x14ac:dyDescent="0.3">
      <c r="A257" s="3">
        <v>256</v>
      </c>
      <c r="B257" s="3">
        <v>5</v>
      </c>
      <c r="C257" s="3">
        <v>2.5</v>
      </c>
      <c r="D257" s="3">
        <v>3.5</v>
      </c>
      <c r="E257" s="3">
        <v>4.5</v>
      </c>
      <c r="F257" s="3">
        <v>3.5</v>
      </c>
      <c r="G257" s="3" t="s">
        <v>89</v>
      </c>
      <c r="H257" s="3" t="s">
        <v>91</v>
      </c>
    </row>
    <row r="258" spans="1:8" ht="15.75" thickBot="1" x14ac:dyDescent="0.3">
      <c r="A258" s="2">
        <v>257</v>
      </c>
      <c r="B258" s="2">
        <v>3.5</v>
      </c>
      <c r="C258" s="2">
        <v>3.5</v>
      </c>
      <c r="D258" s="2">
        <v>5</v>
      </c>
      <c r="E258" s="2">
        <v>2.5</v>
      </c>
      <c r="F258" s="2">
        <v>3.5</v>
      </c>
      <c r="G258" s="2" t="s">
        <v>89</v>
      </c>
      <c r="H258" s="2" t="s">
        <v>91</v>
      </c>
    </row>
    <row r="259" spans="1:8" ht="15.75" thickBot="1" x14ac:dyDescent="0.3">
      <c r="A259" s="3">
        <v>258</v>
      </c>
      <c r="B259" s="3">
        <v>3.5</v>
      </c>
      <c r="C259" s="3">
        <v>3.5</v>
      </c>
      <c r="D259" s="3">
        <v>4.5</v>
      </c>
      <c r="E259" s="3">
        <v>3.5</v>
      </c>
      <c r="F259" s="3">
        <v>4.5</v>
      </c>
      <c r="G259" s="3" t="s">
        <v>89</v>
      </c>
      <c r="H259" s="3" t="s">
        <v>91</v>
      </c>
    </row>
    <row r="260" spans="1:8" ht="15.75" thickBot="1" x14ac:dyDescent="0.3">
      <c r="A260" s="2">
        <v>259</v>
      </c>
      <c r="B260" s="2">
        <v>3.5</v>
      </c>
      <c r="C260" s="2">
        <v>3.5</v>
      </c>
      <c r="D260" s="2">
        <v>4.5</v>
      </c>
      <c r="E260" s="2">
        <v>4.5</v>
      </c>
      <c r="F260" s="2">
        <v>4.5</v>
      </c>
      <c r="G260" s="2" t="s">
        <v>89</v>
      </c>
      <c r="H260" s="2" t="s">
        <v>91</v>
      </c>
    </row>
    <row r="261" spans="1:8" ht="15.75" thickBot="1" x14ac:dyDescent="0.3">
      <c r="A261" s="3">
        <v>260</v>
      </c>
      <c r="B261" s="3">
        <v>2.5</v>
      </c>
      <c r="C261" s="3">
        <v>3.5</v>
      </c>
      <c r="D261" s="3">
        <v>3.5</v>
      </c>
      <c r="E261" s="3">
        <v>2.5</v>
      </c>
      <c r="F261" s="3">
        <v>2.5</v>
      </c>
      <c r="G261" s="3" t="s">
        <v>89</v>
      </c>
      <c r="H261" s="3" t="s">
        <v>91</v>
      </c>
    </row>
    <row r="262" spans="1:8" ht="15.75" thickBot="1" x14ac:dyDescent="0.3">
      <c r="A262" s="2">
        <v>261</v>
      </c>
      <c r="B262" s="2">
        <v>5</v>
      </c>
      <c r="C262" s="2">
        <v>5</v>
      </c>
      <c r="D262" s="2">
        <v>4.5</v>
      </c>
      <c r="E262" s="2">
        <v>5</v>
      </c>
      <c r="F262" s="2">
        <v>5</v>
      </c>
      <c r="G262" s="2" t="s">
        <v>89</v>
      </c>
      <c r="H262" s="2" t="s">
        <v>91</v>
      </c>
    </row>
    <row r="263" spans="1:8" ht="15.75" thickBot="1" x14ac:dyDescent="0.3">
      <c r="A263" s="3">
        <v>262</v>
      </c>
      <c r="B263" s="3">
        <v>4.5</v>
      </c>
      <c r="C263" s="3">
        <v>3.5</v>
      </c>
      <c r="D263" s="3">
        <v>3.5</v>
      </c>
      <c r="E263" s="3">
        <v>3.5</v>
      </c>
      <c r="F263" s="3">
        <v>4.5</v>
      </c>
      <c r="G263" s="3" t="s">
        <v>89</v>
      </c>
      <c r="H263" s="3" t="s">
        <v>91</v>
      </c>
    </row>
    <row r="264" spans="1:8" ht="15.75" thickBot="1" x14ac:dyDescent="0.3">
      <c r="A264" s="2">
        <v>263</v>
      </c>
      <c r="B264" s="2">
        <v>2.5</v>
      </c>
      <c r="C264" s="2">
        <v>3.5</v>
      </c>
      <c r="D264" s="2">
        <v>5</v>
      </c>
      <c r="E264" s="2">
        <v>5</v>
      </c>
      <c r="F264" s="2">
        <v>3.5</v>
      </c>
      <c r="G264" s="2" t="s">
        <v>89</v>
      </c>
      <c r="H264" s="2" t="s">
        <v>91</v>
      </c>
    </row>
    <row r="265" spans="1:8" ht="15.75" thickBot="1" x14ac:dyDescent="0.3">
      <c r="A265" s="3">
        <v>264</v>
      </c>
      <c r="B265" s="3">
        <v>4.5</v>
      </c>
      <c r="C265" s="3">
        <v>4.5</v>
      </c>
      <c r="D265" s="3">
        <v>4.5</v>
      </c>
      <c r="E265" s="3">
        <v>3.5</v>
      </c>
      <c r="F265" s="3">
        <v>4.5</v>
      </c>
      <c r="G265" s="3" t="s">
        <v>89</v>
      </c>
      <c r="H265" s="3" t="s">
        <v>91</v>
      </c>
    </row>
    <row r="266" spans="1:8" ht="15.75" thickBot="1" x14ac:dyDescent="0.3">
      <c r="A266" s="2">
        <v>265</v>
      </c>
      <c r="B266" s="2">
        <v>3.5</v>
      </c>
      <c r="C266" s="2">
        <v>2.5</v>
      </c>
      <c r="D266" s="2">
        <v>3.5</v>
      </c>
      <c r="E266" s="2">
        <v>3.5</v>
      </c>
      <c r="F266" s="2">
        <v>3.5</v>
      </c>
      <c r="G266" s="2" t="s">
        <v>89</v>
      </c>
      <c r="H266" s="2" t="s">
        <v>91</v>
      </c>
    </row>
    <row r="267" spans="1:8" ht="15.75" thickBot="1" x14ac:dyDescent="0.3">
      <c r="A267" s="3">
        <v>266</v>
      </c>
      <c r="B267" s="3">
        <v>4.5</v>
      </c>
      <c r="C267" s="3">
        <v>4.5</v>
      </c>
      <c r="D267" s="3">
        <v>3.5</v>
      </c>
      <c r="E267" s="3">
        <v>1.5</v>
      </c>
      <c r="F267" s="3">
        <v>4.5</v>
      </c>
      <c r="G267" s="3" t="s">
        <v>89</v>
      </c>
      <c r="H267" s="3" t="s">
        <v>91</v>
      </c>
    </row>
    <row r="268" spans="1:8" ht="15.75" thickBot="1" x14ac:dyDescent="0.3">
      <c r="A268" s="2">
        <v>267</v>
      </c>
      <c r="B268" s="2">
        <v>4.5</v>
      </c>
      <c r="C268" s="2">
        <v>4.5</v>
      </c>
      <c r="D268" s="2">
        <v>5</v>
      </c>
      <c r="E268" s="2">
        <v>3.5</v>
      </c>
      <c r="F268" s="2">
        <v>5</v>
      </c>
      <c r="G268" s="2" t="s">
        <v>89</v>
      </c>
      <c r="H268" s="2" t="s">
        <v>91</v>
      </c>
    </row>
    <row r="269" spans="1:8" ht="15.75" thickBot="1" x14ac:dyDescent="0.3">
      <c r="A269" s="3">
        <v>268</v>
      </c>
      <c r="B269" s="3">
        <v>4.5</v>
      </c>
      <c r="C269" s="3">
        <v>3.5</v>
      </c>
      <c r="D269" s="3">
        <v>3.5</v>
      </c>
      <c r="E269" s="3">
        <v>4.5</v>
      </c>
      <c r="F269" s="3">
        <v>5</v>
      </c>
      <c r="G269" s="3" t="s">
        <v>89</v>
      </c>
      <c r="H269" s="3" t="s">
        <v>91</v>
      </c>
    </row>
    <row r="270" spans="1:8" ht="15.75" thickBot="1" x14ac:dyDescent="0.3">
      <c r="A270" s="2">
        <v>269</v>
      </c>
      <c r="B270" s="2">
        <v>3.5</v>
      </c>
      <c r="C270" s="2">
        <v>3.5</v>
      </c>
      <c r="D270" s="2">
        <v>3.5</v>
      </c>
      <c r="E270" s="2">
        <v>4.5</v>
      </c>
      <c r="F270" s="2">
        <v>3.5</v>
      </c>
      <c r="G270" s="2" t="s">
        <v>89</v>
      </c>
      <c r="H270" s="2" t="s">
        <v>91</v>
      </c>
    </row>
    <row r="271" spans="1:8" ht="15.75" thickBot="1" x14ac:dyDescent="0.3">
      <c r="A271" s="3">
        <v>270</v>
      </c>
      <c r="B271" s="3">
        <v>2.5</v>
      </c>
      <c r="C271" s="3">
        <v>2.5</v>
      </c>
      <c r="D271" s="3">
        <v>1.5</v>
      </c>
      <c r="E271" s="3">
        <v>3.5</v>
      </c>
      <c r="F271" s="3">
        <v>3.5</v>
      </c>
      <c r="G271" s="3" t="s">
        <v>89</v>
      </c>
      <c r="H271" s="3" t="s">
        <v>91</v>
      </c>
    </row>
  </sheetData>
  <pageMargins left="0.7" right="0.7" top="0.75" bottom="0.75" header="0.3" footer="0.3"/>
  <ignoredErrors>
    <ignoredError sqref="L2:M7" formulaRange="1"/>
  </ignoredErrors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8"/>
  <sheetViews>
    <sheetView workbookViewId="0">
      <selection activeCell="Q17" sqref="Q17"/>
    </sheetView>
  </sheetViews>
  <sheetFormatPr defaultRowHeight="15" x14ac:dyDescent="0.25"/>
  <cols>
    <col min="1" max="1" width="11.85546875" customWidth="1"/>
    <col min="2" max="2" width="11.42578125" customWidth="1"/>
    <col min="4" max="4" width="26.140625" customWidth="1"/>
    <col min="7" max="7" width="9.140625" style="5"/>
    <col min="8" max="8" width="12.7109375" customWidth="1"/>
    <col min="10" max="10" width="12.7109375" customWidth="1"/>
    <col min="13" max="13" width="23.140625" customWidth="1"/>
  </cols>
  <sheetData>
    <row r="1" spans="1:15" ht="15.75" thickBot="1" x14ac:dyDescent="0.3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H1" s="4" t="s">
        <v>125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</row>
    <row r="2" spans="1:15" ht="15.75" thickBot="1" x14ac:dyDescent="0.3">
      <c r="A2" s="2">
        <v>1</v>
      </c>
      <c r="B2" s="2" t="s">
        <v>100</v>
      </c>
      <c r="C2" s="2">
        <v>29</v>
      </c>
      <c r="D2" s="2" t="s">
        <v>101</v>
      </c>
      <c r="E2" s="2" t="s">
        <v>102</v>
      </c>
      <c r="F2" s="2">
        <v>98034</v>
      </c>
      <c r="H2" t="s">
        <v>95</v>
      </c>
      <c r="J2" s="2">
        <v>1</v>
      </c>
      <c r="K2" s="2" t="s">
        <v>100</v>
      </c>
      <c r="L2" s="2">
        <v>19</v>
      </c>
      <c r="M2" s="2" t="s">
        <v>101</v>
      </c>
      <c r="N2" s="2" t="s">
        <v>102</v>
      </c>
      <c r="O2" s="3">
        <v>98144</v>
      </c>
    </row>
    <row r="3" spans="1:15" ht="15.75" thickBot="1" x14ac:dyDescent="0.3">
      <c r="A3" s="3">
        <v>2</v>
      </c>
      <c r="B3" s="3" t="s">
        <v>103</v>
      </c>
      <c r="C3" s="3">
        <v>43</v>
      </c>
      <c r="D3" s="3" t="s">
        <v>104</v>
      </c>
      <c r="E3" s="3" t="s">
        <v>105</v>
      </c>
      <c r="F3" s="3">
        <v>98117</v>
      </c>
      <c r="H3" t="s">
        <v>96</v>
      </c>
      <c r="J3" s="3">
        <v>2</v>
      </c>
      <c r="K3" s="3" t="s">
        <v>103</v>
      </c>
      <c r="L3" s="2">
        <v>19</v>
      </c>
      <c r="M3" s="3" t="s">
        <v>104</v>
      </c>
      <c r="N3" s="3" t="s">
        <v>105</v>
      </c>
      <c r="O3" s="3">
        <v>98119</v>
      </c>
    </row>
    <row r="4" spans="1:15" ht="15.75" thickBot="1" x14ac:dyDescent="0.3">
      <c r="A4" s="2">
        <v>3</v>
      </c>
      <c r="B4" s="2" t="s">
        <v>106</v>
      </c>
      <c r="C4" s="2">
        <v>19</v>
      </c>
      <c r="D4" s="2" t="s">
        <v>107</v>
      </c>
      <c r="E4" s="2" t="s">
        <v>102</v>
      </c>
      <c r="F4" s="2">
        <v>98107</v>
      </c>
      <c r="H4" t="s">
        <v>99</v>
      </c>
      <c r="J4" s="2">
        <v>3</v>
      </c>
      <c r="K4" s="2" t="s">
        <v>106</v>
      </c>
      <c r="L4" s="2">
        <v>21</v>
      </c>
      <c r="M4" s="2" t="s">
        <v>107</v>
      </c>
      <c r="N4" s="2" t="s">
        <v>102</v>
      </c>
      <c r="O4" s="3">
        <v>98119</v>
      </c>
    </row>
    <row r="5" spans="1:15" ht="15.75" thickBot="1" x14ac:dyDescent="0.3">
      <c r="A5" s="3">
        <v>4</v>
      </c>
      <c r="B5" s="3" t="s">
        <v>108</v>
      </c>
      <c r="C5" s="3">
        <v>31</v>
      </c>
      <c r="D5" s="3" t="s">
        <v>107</v>
      </c>
      <c r="E5" s="3" t="s">
        <v>102</v>
      </c>
      <c r="F5" s="3">
        <v>98119</v>
      </c>
      <c r="J5" s="3">
        <v>4</v>
      </c>
      <c r="K5" s="3" t="s">
        <v>108</v>
      </c>
      <c r="L5" s="3">
        <v>27</v>
      </c>
      <c r="M5" s="3" t="s">
        <v>107</v>
      </c>
      <c r="N5" s="3" t="s">
        <v>102</v>
      </c>
      <c r="O5" s="3">
        <v>98119</v>
      </c>
    </row>
    <row r="6" spans="1:15" ht="15.75" thickBot="1" x14ac:dyDescent="0.3">
      <c r="A6" s="2">
        <v>5</v>
      </c>
      <c r="B6" s="2" t="s">
        <v>109</v>
      </c>
      <c r="C6" s="2">
        <v>32</v>
      </c>
      <c r="D6" s="2" t="s">
        <v>110</v>
      </c>
      <c r="E6" s="2" t="s">
        <v>102</v>
      </c>
      <c r="F6" s="2">
        <v>98103</v>
      </c>
      <c r="J6" s="2">
        <v>5</v>
      </c>
      <c r="K6" s="2" t="s">
        <v>109</v>
      </c>
      <c r="L6" s="2">
        <v>29</v>
      </c>
      <c r="M6" s="2" t="s">
        <v>110</v>
      </c>
      <c r="N6" s="2" t="s">
        <v>102</v>
      </c>
      <c r="O6" s="3">
        <v>98117</v>
      </c>
    </row>
    <row r="7" spans="1:15" ht="15.75" thickBot="1" x14ac:dyDescent="0.3">
      <c r="A7" s="3">
        <v>6</v>
      </c>
      <c r="B7" s="3" t="s">
        <v>111</v>
      </c>
      <c r="C7" s="3">
        <v>37</v>
      </c>
      <c r="D7" s="3" t="s">
        <v>101</v>
      </c>
      <c r="E7" s="3" t="s">
        <v>102</v>
      </c>
      <c r="F7" s="3">
        <v>98103</v>
      </c>
      <c r="J7" s="3">
        <v>6</v>
      </c>
      <c r="K7" s="3" t="s">
        <v>111</v>
      </c>
      <c r="L7" s="2">
        <v>29</v>
      </c>
      <c r="M7" s="3" t="s">
        <v>101</v>
      </c>
      <c r="N7" s="3" t="s">
        <v>102</v>
      </c>
      <c r="O7" s="2">
        <v>98117</v>
      </c>
    </row>
    <row r="8" spans="1:15" ht="15.75" thickBot="1" x14ac:dyDescent="0.3">
      <c r="A8" s="2">
        <v>7</v>
      </c>
      <c r="B8" s="2" t="s">
        <v>112</v>
      </c>
      <c r="C8" s="2">
        <v>40</v>
      </c>
      <c r="D8" s="2" t="s">
        <v>113</v>
      </c>
      <c r="E8" s="2" t="s">
        <v>105</v>
      </c>
      <c r="F8" s="2">
        <v>98034</v>
      </c>
      <c r="J8" s="2">
        <v>7</v>
      </c>
      <c r="K8" s="2" t="s">
        <v>112</v>
      </c>
      <c r="L8" s="3">
        <v>30</v>
      </c>
      <c r="M8" s="2" t="s">
        <v>113</v>
      </c>
      <c r="N8" s="2" t="s">
        <v>105</v>
      </c>
      <c r="O8" s="2">
        <v>98116</v>
      </c>
    </row>
    <row r="9" spans="1:15" ht="15.75" thickBot="1" x14ac:dyDescent="0.3">
      <c r="A9" s="3">
        <v>8</v>
      </c>
      <c r="B9" s="3" t="s">
        <v>114</v>
      </c>
      <c r="C9" s="3">
        <v>56</v>
      </c>
      <c r="D9" s="3" t="s">
        <v>115</v>
      </c>
      <c r="E9" s="3" t="s">
        <v>105</v>
      </c>
      <c r="F9" s="3">
        <v>98119</v>
      </c>
      <c r="J9" s="3">
        <v>8</v>
      </c>
      <c r="K9" s="3" t="s">
        <v>114</v>
      </c>
      <c r="L9" s="3">
        <v>31</v>
      </c>
      <c r="M9" s="3" t="s">
        <v>115</v>
      </c>
      <c r="N9" s="3" t="s">
        <v>105</v>
      </c>
      <c r="O9" s="3">
        <v>98112</v>
      </c>
    </row>
    <row r="10" spans="1:15" ht="15.75" thickBot="1" x14ac:dyDescent="0.3">
      <c r="A10" s="2">
        <v>9</v>
      </c>
      <c r="B10" s="2" t="s">
        <v>116</v>
      </c>
      <c r="C10" s="2">
        <v>29</v>
      </c>
      <c r="D10" s="2" t="s">
        <v>107</v>
      </c>
      <c r="E10" s="2" t="s">
        <v>105</v>
      </c>
      <c r="F10" s="2">
        <v>98105</v>
      </c>
      <c r="J10" s="2">
        <v>9</v>
      </c>
      <c r="K10" s="2" t="s">
        <v>116</v>
      </c>
      <c r="L10" s="2">
        <v>32</v>
      </c>
      <c r="M10" s="2" t="s">
        <v>107</v>
      </c>
      <c r="N10" s="2" t="s">
        <v>105</v>
      </c>
      <c r="O10" s="2">
        <v>98112</v>
      </c>
    </row>
    <row r="11" spans="1:15" ht="15.75" thickBot="1" x14ac:dyDescent="0.3">
      <c r="A11" s="3">
        <v>10</v>
      </c>
      <c r="B11" s="3" t="s">
        <v>117</v>
      </c>
      <c r="C11" s="3">
        <v>27</v>
      </c>
      <c r="D11" s="3" t="s">
        <v>113</v>
      </c>
      <c r="E11" s="3" t="s">
        <v>102</v>
      </c>
      <c r="F11" s="3">
        <v>98112</v>
      </c>
      <c r="J11" s="3">
        <v>10</v>
      </c>
      <c r="K11" s="3" t="s">
        <v>117</v>
      </c>
      <c r="L11" s="2">
        <v>35</v>
      </c>
      <c r="M11" s="3" t="s">
        <v>113</v>
      </c>
      <c r="N11" s="3" t="s">
        <v>102</v>
      </c>
      <c r="O11" s="3">
        <v>98112</v>
      </c>
    </row>
    <row r="12" spans="1:15" ht="15.75" thickBot="1" x14ac:dyDescent="0.3">
      <c r="A12" s="2">
        <v>11</v>
      </c>
      <c r="B12" s="2" t="s">
        <v>118</v>
      </c>
      <c r="C12" s="2">
        <v>21</v>
      </c>
      <c r="D12" s="2" t="s">
        <v>113</v>
      </c>
      <c r="E12" s="2" t="s">
        <v>102</v>
      </c>
      <c r="F12" s="2">
        <v>98112</v>
      </c>
      <c r="J12" s="2">
        <v>11</v>
      </c>
      <c r="K12" s="2" t="s">
        <v>118</v>
      </c>
      <c r="L12" s="3">
        <v>37</v>
      </c>
      <c r="M12" s="2" t="s">
        <v>113</v>
      </c>
      <c r="N12" s="2" t="s">
        <v>102</v>
      </c>
      <c r="O12" s="2">
        <v>98107</v>
      </c>
    </row>
    <row r="13" spans="1:15" ht="15.75" thickBot="1" x14ac:dyDescent="0.3">
      <c r="A13" s="3">
        <v>12</v>
      </c>
      <c r="B13" s="3" t="s">
        <v>119</v>
      </c>
      <c r="C13" s="3">
        <v>77</v>
      </c>
      <c r="D13" s="3" t="s">
        <v>110</v>
      </c>
      <c r="E13" s="3" t="s">
        <v>105</v>
      </c>
      <c r="F13" s="3">
        <v>98144</v>
      </c>
      <c r="J13" s="3">
        <v>12</v>
      </c>
      <c r="K13" s="3" t="s">
        <v>119</v>
      </c>
      <c r="L13" s="2">
        <v>40</v>
      </c>
      <c r="M13" s="3" t="s">
        <v>110</v>
      </c>
      <c r="N13" s="3" t="s">
        <v>105</v>
      </c>
      <c r="O13" s="2">
        <v>98105</v>
      </c>
    </row>
    <row r="14" spans="1:15" ht="15.75" thickBot="1" x14ac:dyDescent="0.3">
      <c r="A14" s="2">
        <v>13</v>
      </c>
      <c r="B14" s="2" t="s">
        <v>120</v>
      </c>
      <c r="C14" s="2">
        <v>45</v>
      </c>
      <c r="D14" s="2" t="s">
        <v>115</v>
      </c>
      <c r="E14" s="2" t="s">
        <v>102</v>
      </c>
      <c r="F14" s="2">
        <v>98116</v>
      </c>
      <c r="J14" s="2">
        <v>13</v>
      </c>
      <c r="K14" s="2" t="s">
        <v>120</v>
      </c>
      <c r="L14" s="3">
        <v>43</v>
      </c>
      <c r="M14" s="2" t="s">
        <v>115</v>
      </c>
      <c r="N14" s="2" t="s">
        <v>102</v>
      </c>
      <c r="O14" s="2">
        <v>98105</v>
      </c>
    </row>
    <row r="15" spans="1:15" ht="15.75" thickBot="1" x14ac:dyDescent="0.3">
      <c r="A15" s="3">
        <v>14</v>
      </c>
      <c r="B15" s="3" t="s">
        <v>121</v>
      </c>
      <c r="C15" s="3">
        <v>50</v>
      </c>
      <c r="D15" s="3" t="s">
        <v>107</v>
      </c>
      <c r="E15" s="3" t="s">
        <v>105</v>
      </c>
      <c r="F15" s="3">
        <v>98119</v>
      </c>
      <c r="J15" s="3">
        <v>14</v>
      </c>
      <c r="K15" s="3" t="s">
        <v>121</v>
      </c>
      <c r="L15" s="2">
        <v>45</v>
      </c>
      <c r="M15" s="3" t="s">
        <v>107</v>
      </c>
      <c r="N15" s="3" t="s">
        <v>105</v>
      </c>
      <c r="O15" s="2">
        <v>98103</v>
      </c>
    </row>
    <row r="16" spans="1:15" ht="15.75" thickBot="1" x14ac:dyDescent="0.3">
      <c r="A16" s="2">
        <v>15</v>
      </c>
      <c r="B16" s="2" t="s">
        <v>122</v>
      </c>
      <c r="C16" s="2">
        <v>19</v>
      </c>
      <c r="D16" s="2" t="s">
        <v>115</v>
      </c>
      <c r="E16" s="2" t="s">
        <v>102</v>
      </c>
      <c r="F16" s="2">
        <v>98105</v>
      </c>
      <c r="J16" s="2">
        <v>15</v>
      </c>
      <c r="K16" s="2" t="s">
        <v>122</v>
      </c>
      <c r="L16" s="3">
        <v>50</v>
      </c>
      <c r="M16" s="2" t="s">
        <v>115</v>
      </c>
      <c r="N16" s="2" t="s">
        <v>102</v>
      </c>
      <c r="O16" s="3">
        <v>98103</v>
      </c>
    </row>
    <row r="17" spans="1:15" ht="15.75" thickBot="1" x14ac:dyDescent="0.3">
      <c r="A17" s="3">
        <v>16</v>
      </c>
      <c r="B17" s="3" t="s">
        <v>123</v>
      </c>
      <c r="C17" s="3">
        <v>30</v>
      </c>
      <c r="D17" s="3" t="s">
        <v>104</v>
      </c>
      <c r="E17" s="3" t="s">
        <v>102</v>
      </c>
      <c r="F17" s="3">
        <v>98112</v>
      </c>
      <c r="J17" s="3">
        <v>16</v>
      </c>
      <c r="K17" s="3" t="s">
        <v>123</v>
      </c>
      <c r="L17" s="3">
        <v>56</v>
      </c>
      <c r="M17" s="3" t="s">
        <v>104</v>
      </c>
      <c r="N17" s="3" t="s">
        <v>102</v>
      </c>
      <c r="O17" s="2">
        <v>98034</v>
      </c>
    </row>
    <row r="18" spans="1:15" ht="15.75" thickBot="1" x14ac:dyDescent="0.3">
      <c r="A18" s="2">
        <v>17</v>
      </c>
      <c r="B18" s="2" t="s">
        <v>124</v>
      </c>
      <c r="C18" s="2">
        <v>35</v>
      </c>
      <c r="D18" s="2" t="s">
        <v>113</v>
      </c>
      <c r="E18" s="2" t="s">
        <v>102</v>
      </c>
      <c r="F18" s="2">
        <v>98117</v>
      </c>
      <c r="J18" s="2">
        <v>17</v>
      </c>
      <c r="K18" s="2" t="s">
        <v>124</v>
      </c>
      <c r="L18" s="3">
        <v>77</v>
      </c>
      <c r="M18" s="2" t="s">
        <v>113</v>
      </c>
      <c r="N18" s="2" t="s">
        <v>102</v>
      </c>
      <c r="O18" s="2">
        <v>98034</v>
      </c>
    </row>
  </sheetData>
  <sortState ref="O2:O18">
    <sortCondition descending="1" ref="O1"/>
  </sortState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7"/>
  <sheetViews>
    <sheetView topLeftCell="C1" workbookViewId="0">
      <selection activeCell="P39" sqref="P39"/>
    </sheetView>
  </sheetViews>
  <sheetFormatPr defaultRowHeight="15" x14ac:dyDescent="0.25"/>
  <cols>
    <col min="2" max="2" width="17.85546875" customWidth="1"/>
    <col min="4" max="4" width="16.7109375" customWidth="1"/>
    <col min="5" max="5" width="15.42578125" customWidth="1"/>
    <col min="6" max="6" width="12.28515625" customWidth="1"/>
    <col min="7" max="7" width="12.7109375" customWidth="1"/>
    <col min="8" max="8" width="9.140625" style="5"/>
    <col min="10" max="10" width="63.85546875" customWidth="1"/>
    <col min="11" max="11" width="36.85546875" customWidth="1"/>
    <col min="14" max="14" width="18.28515625" customWidth="1"/>
  </cols>
  <sheetData>
    <row r="1" spans="1:14" ht="15.75" thickBot="1" x14ac:dyDescent="0.3">
      <c r="B1" s="1" t="s">
        <v>126</v>
      </c>
      <c r="C1" s="1" t="s">
        <v>127</v>
      </c>
      <c r="D1" s="1" t="s">
        <v>128</v>
      </c>
      <c r="E1" s="1" t="s">
        <v>129</v>
      </c>
      <c r="F1" s="1" t="s">
        <v>130</v>
      </c>
      <c r="G1" s="1" t="s">
        <v>131</v>
      </c>
      <c r="M1" s="1" t="s">
        <v>127</v>
      </c>
      <c r="N1" s="1" t="s">
        <v>275</v>
      </c>
    </row>
    <row r="2" spans="1:14" ht="15.75" thickBot="1" x14ac:dyDescent="0.3">
      <c r="A2" s="3">
        <v>20</v>
      </c>
      <c r="B2" s="3" t="s">
        <v>189</v>
      </c>
      <c r="C2" s="3">
        <v>5582.882353</v>
      </c>
      <c r="D2" s="3" t="s">
        <v>190</v>
      </c>
      <c r="E2" s="3" t="s">
        <v>191</v>
      </c>
      <c r="F2" s="3">
        <v>29525.989249999999</v>
      </c>
      <c r="G2" s="3">
        <v>5.4478494619999998</v>
      </c>
      <c r="J2" t="s">
        <v>270</v>
      </c>
      <c r="K2" t="s">
        <v>271</v>
      </c>
      <c r="M2" s="3">
        <v>5582.882353</v>
      </c>
      <c r="N2" s="20">
        <v>149779.68</v>
      </c>
    </row>
    <row r="3" spans="1:14" ht="15.75" thickBot="1" x14ac:dyDescent="0.3">
      <c r="A3" s="3">
        <v>12</v>
      </c>
      <c r="B3" s="3" t="s">
        <v>165</v>
      </c>
      <c r="C3" s="3">
        <v>4364.2887700000001</v>
      </c>
      <c r="D3" s="3" t="s">
        <v>166</v>
      </c>
      <c r="E3" s="3" t="s">
        <v>167</v>
      </c>
      <c r="F3" s="3">
        <v>21789.107530000001</v>
      </c>
      <c r="G3" s="3">
        <v>5.1161290319999999</v>
      </c>
      <c r="J3" s="18" t="s">
        <v>272</v>
      </c>
      <c r="K3" s="19">
        <f>AVERAGE(F2:F47)</f>
        <v>2830.6024833391316</v>
      </c>
      <c r="M3" s="3">
        <v>4364.2887700000001</v>
      </c>
      <c r="N3" s="20">
        <v>160783.42000000001</v>
      </c>
    </row>
    <row r="4" spans="1:14" ht="15.75" thickBot="1" x14ac:dyDescent="0.3">
      <c r="A4" s="3">
        <v>4</v>
      </c>
      <c r="B4" s="3" t="s">
        <v>141</v>
      </c>
      <c r="C4" s="3">
        <v>1996.68984</v>
      </c>
      <c r="D4" s="3" t="s">
        <v>142</v>
      </c>
      <c r="E4" s="3" t="s">
        <v>143</v>
      </c>
      <c r="F4" s="3">
        <v>8696.4117650000007</v>
      </c>
      <c r="G4" s="3">
        <v>4.6187165779999999</v>
      </c>
      <c r="J4" s="18" t="s">
        <v>273</v>
      </c>
      <c r="K4" s="19">
        <f>CORREL(C2:C47,G2:G47)</f>
        <v>-0.21748913077759505</v>
      </c>
      <c r="M4" s="3">
        <v>1996.68984</v>
      </c>
      <c r="N4" s="20">
        <v>181997.86</v>
      </c>
    </row>
    <row r="5" spans="1:14" ht="15.75" thickBot="1" x14ac:dyDescent="0.3">
      <c r="A5" s="2">
        <v>37</v>
      </c>
      <c r="B5" s="2" t="s">
        <v>240</v>
      </c>
      <c r="C5" s="2">
        <v>1722.4438500000001</v>
      </c>
      <c r="D5" s="2" t="s">
        <v>241</v>
      </c>
      <c r="E5" s="2" t="s">
        <v>242</v>
      </c>
      <c r="F5" s="2">
        <v>9611.1141299999999</v>
      </c>
      <c r="G5" s="2">
        <v>5.7853260869999996</v>
      </c>
      <c r="M5" s="2">
        <v>1722.4438500000001</v>
      </c>
      <c r="N5" s="21">
        <v>138470.04999999999</v>
      </c>
    </row>
    <row r="6" spans="1:14" ht="15.75" thickBot="1" x14ac:dyDescent="0.3">
      <c r="A6" s="3">
        <v>10</v>
      </c>
      <c r="B6" s="3" t="s">
        <v>159</v>
      </c>
      <c r="C6" s="3">
        <v>1084.9839569999999</v>
      </c>
      <c r="D6" s="3" t="s">
        <v>160</v>
      </c>
      <c r="E6" s="3" t="s">
        <v>161</v>
      </c>
      <c r="F6" s="3">
        <v>4738.5967739999996</v>
      </c>
      <c r="G6" s="3">
        <v>4.5682795699999996</v>
      </c>
      <c r="K6" t="s">
        <v>45</v>
      </c>
      <c r="M6" s="3">
        <v>1084.9839569999999</v>
      </c>
      <c r="N6" s="20">
        <v>201612.83</v>
      </c>
    </row>
    <row r="7" spans="1:14" ht="15.75" thickBot="1" x14ac:dyDescent="0.3">
      <c r="A7" s="2">
        <v>15</v>
      </c>
      <c r="B7" s="2" t="s">
        <v>174</v>
      </c>
      <c r="C7" s="2">
        <v>818.65240640000002</v>
      </c>
      <c r="D7" s="2" t="s">
        <v>175</v>
      </c>
      <c r="E7" s="2" t="s">
        <v>176</v>
      </c>
      <c r="F7" s="2">
        <v>3503.4946239999999</v>
      </c>
      <c r="G7" s="2">
        <v>4.4940860220000003</v>
      </c>
      <c r="K7" s="19">
        <f>CORREL(C5:C50,G5:G50)</f>
        <v>-0.31340202233623021</v>
      </c>
      <c r="M7" s="2">
        <v>818.65240640000002</v>
      </c>
      <c r="N7" s="21">
        <v>183688.77</v>
      </c>
    </row>
    <row r="8" spans="1:14" ht="15.75" thickBot="1" x14ac:dyDescent="0.3">
      <c r="A8" s="3">
        <v>16</v>
      </c>
      <c r="B8" s="3" t="s">
        <v>177</v>
      </c>
      <c r="C8" s="3">
        <v>774.28342250000003</v>
      </c>
      <c r="D8" s="3" t="s">
        <v>178</v>
      </c>
      <c r="E8" s="3" t="s">
        <v>179</v>
      </c>
      <c r="F8" s="3">
        <v>4039.3548390000001</v>
      </c>
      <c r="G8" s="3">
        <v>5.3763440859999996</v>
      </c>
      <c r="M8" s="3">
        <v>774.28342250000003</v>
      </c>
      <c r="N8" s="20">
        <v>112495.19</v>
      </c>
    </row>
    <row r="9" spans="1:14" ht="15.75" thickBot="1" x14ac:dyDescent="0.3">
      <c r="A9" s="3">
        <v>32</v>
      </c>
      <c r="B9" s="3" t="s">
        <v>225</v>
      </c>
      <c r="C9" s="3">
        <v>684.52941180000005</v>
      </c>
      <c r="D9" s="3" t="s">
        <v>226</v>
      </c>
      <c r="E9" s="3" t="s">
        <v>227</v>
      </c>
      <c r="F9" s="3">
        <v>3010.908602</v>
      </c>
      <c r="G9" s="3">
        <v>4.5387096769999999</v>
      </c>
      <c r="M9" s="3">
        <v>684.52941180000005</v>
      </c>
      <c r="N9" s="20">
        <v>164949.20000000001</v>
      </c>
    </row>
    <row r="10" spans="1:14" ht="15.75" thickBot="1" x14ac:dyDescent="0.3">
      <c r="A10" s="2">
        <v>13</v>
      </c>
      <c r="B10" s="2" t="s">
        <v>168</v>
      </c>
      <c r="C10" s="2">
        <v>627.83422459999997</v>
      </c>
      <c r="D10" s="2" t="s">
        <v>169</v>
      </c>
      <c r="E10" s="2" t="s">
        <v>170</v>
      </c>
      <c r="F10" s="2">
        <v>2877.1290319999998</v>
      </c>
      <c r="G10" s="2">
        <v>4.8489247310000003</v>
      </c>
      <c r="M10" s="2">
        <v>627.83422459999997</v>
      </c>
      <c r="N10" s="21">
        <v>165013.37</v>
      </c>
    </row>
    <row r="11" spans="1:14" ht="15.75" thickBot="1" x14ac:dyDescent="0.3">
      <c r="A11" s="3">
        <v>30</v>
      </c>
      <c r="B11" s="3" t="s">
        <v>219</v>
      </c>
      <c r="C11" s="3">
        <v>559.29946519999999</v>
      </c>
      <c r="D11" s="3" t="s">
        <v>220</v>
      </c>
      <c r="E11" s="3" t="s">
        <v>221</v>
      </c>
      <c r="F11" s="3">
        <v>3282.33871</v>
      </c>
      <c r="G11" s="3">
        <v>6.2870967740000001</v>
      </c>
      <c r="M11" s="3">
        <v>559.29946519999999</v>
      </c>
      <c r="N11" s="20">
        <v>170987.17</v>
      </c>
    </row>
    <row r="12" spans="1:14" ht="15.75" thickBot="1" x14ac:dyDescent="0.3">
      <c r="A12" s="2">
        <v>5</v>
      </c>
      <c r="B12" s="2" t="s">
        <v>144</v>
      </c>
      <c r="C12" s="2">
        <v>502.61497329999997</v>
      </c>
      <c r="D12" s="2" t="s">
        <v>145</v>
      </c>
      <c r="E12" s="2" t="s">
        <v>146</v>
      </c>
      <c r="F12" s="2">
        <v>2999.2096769999998</v>
      </c>
      <c r="G12" s="2">
        <v>6.1623655910000004</v>
      </c>
      <c r="M12" s="2">
        <v>502.61497329999997</v>
      </c>
      <c r="N12" s="21">
        <v>147132.09</v>
      </c>
    </row>
    <row r="13" spans="1:14" ht="15.75" thickBot="1" x14ac:dyDescent="0.3">
      <c r="A13" s="3">
        <v>14</v>
      </c>
      <c r="B13" s="3" t="s">
        <v>171</v>
      </c>
      <c r="C13" s="3">
        <v>473.81818179999999</v>
      </c>
      <c r="D13" s="3" t="s">
        <v>172</v>
      </c>
      <c r="E13" s="3" t="s">
        <v>173</v>
      </c>
      <c r="F13" s="3">
        <v>3454.3913040000002</v>
      </c>
      <c r="G13" s="3">
        <v>7.4751552800000001</v>
      </c>
      <c r="M13" s="3">
        <v>473.81818179999999</v>
      </c>
      <c r="N13" s="20">
        <v>118443.32</v>
      </c>
    </row>
    <row r="14" spans="1:14" ht="15.75" thickBot="1" x14ac:dyDescent="0.3">
      <c r="A14" s="2">
        <v>3</v>
      </c>
      <c r="B14" s="2" t="s">
        <v>138</v>
      </c>
      <c r="C14" s="2">
        <v>423.98395720000002</v>
      </c>
      <c r="D14" s="2" t="s">
        <v>139</v>
      </c>
      <c r="E14" s="2" t="s">
        <v>140</v>
      </c>
      <c r="F14" s="2">
        <v>1945.3172039999999</v>
      </c>
      <c r="G14" s="2">
        <v>4.5790322579999998</v>
      </c>
      <c r="M14" s="2">
        <v>423.98395720000002</v>
      </c>
      <c r="N14" s="21">
        <v>128314.44</v>
      </c>
    </row>
    <row r="15" spans="1:14" ht="15.75" thickBot="1" x14ac:dyDescent="0.3">
      <c r="A15" s="2">
        <v>11</v>
      </c>
      <c r="B15" s="2" t="s">
        <v>162</v>
      </c>
      <c r="C15" s="2">
        <v>344.08602150000002</v>
      </c>
      <c r="D15" s="2" t="s">
        <v>163</v>
      </c>
      <c r="E15" s="2" t="s">
        <v>164</v>
      </c>
      <c r="F15" s="2">
        <v>2309.2417580000001</v>
      </c>
      <c r="G15" s="2">
        <v>6.9587912090000001</v>
      </c>
      <c r="M15" s="2">
        <v>344.08602150000002</v>
      </c>
      <c r="N15" s="21">
        <v>127084.78</v>
      </c>
    </row>
    <row r="16" spans="1:14" ht="15.75" thickBot="1" x14ac:dyDescent="0.3">
      <c r="A16" s="3">
        <v>26</v>
      </c>
      <c r="B16" s="3" t="s">
        <v>207</v>
      </c>
      <c r="C16" s="3">
        <v>263.97311830000001</v>
      </c>
      <c r="D16" s="3" t="s">
        <v>208</v>
      </c>
      <c r="E16" s="3" t="s">
        <v>209</v>
      </c>
      <c r="F16" s="3">
        <v>1253.7634410000001</v>
      </c>
      <c r="G16" s="3">
        <v>4.8586021510000004</v>
      </c>
      <c r="M16" s="3">
        <v>263.97311830000001</v>
      </c>
      <c r="N16" s="20">
        <v>106510.75</v>
      </c>
    </row>
    <row r="17" spans="1:14" ht="15.75" thickBot="1" x14ac:dyDescent="0.3">
      <c r="A17" s="2">
        <v>43</v>
      </c>
      <c r="B17" s="2" t="s">
        <v>258</v>
      </c>
      <c r="C17" s="2">
        <v>248.43315509999999</v>
      </c>
      <c r="D17" s="2" t="s">
        <v>259</v>
      </c>
      <c r="E17" s="2" t="s">
        <v>260</v>
      </c>
      <c r="F17" s="2">
        <v>2367.0802140000001</v>
      </c>
      <c r="G17" s="2">
        <v>9.8101604279999997</v>
      </c>
      <c r="M17" s="2">
        <v>248.43315509999999</v>
      </c>
      <c r="N17" s="21">
        <v>126891.98</v>
      </c>
    </row>
    <row r="18" spans="1:14" ht="15.75" thickBot="1" x14ac:dyDescent="0.3">
      <c r="A18" s="3">
        <v>2</v>
      </c>
      <c r="B18" s="3" t="s">
        <v>135</v>
      </c>
      <c r="C18" s="3">
        <v>238.65240639999999</v>
      </c>
      <c r="D18" s="3" t="s">
        <v>136</v>
      </c>
      <c r="E18" s="3" t="s">
        <v>137</v>
      </c>
      <c r="F18" s="3">
        <v>1286.2142859999999</v>
      </c>
      <c r="G18" s="3">
        <v>5.5642857140000004</v>
      </c>
      <c r="M18" s="3">
        <v>238.65240639999999</v>
      </c>
      <c r="N18" s="20">
        <v>115121.93</v>
      </c>
    </row>
    <row r="19" spans="1:14" ht="15.75" thickBot="1" x14ac:dyDescent="0.3">
      <c r="A19" s="2">
        <v>23</v>
      </c>
      <c r="B19" s="2" t="s">
        <v>198</v>
      </c>
      <c r="C19" s="2">
        <v>221.9408602</v>
      </c>
      <c r="D19" s="2" t="s">
        <v>199</v>
      </c>
      <c r="E19" s="2" t="s">
        <v>200</v>
      </c>
      <c r="F19" s="2">
        <v>1375.815951</v>
      </c>
      <c r="G19" s="2">
        <v>6.690184049</v>
      </c>
      <c r="M19" s="2">
        <v>221.9408602</v>
      </c>
      <c r="N19" s="21">
        <v>107771.51</v>
      </c>
    </row>
    <row r="20" spans="1:14" ht="15.75" thickBot="1" x14ac:dyDescent="0.3">
      <c r="A20" s="3">
        <v>18</v>
      </c>
      <c r="B20" s="3" t="s">
        <v>183</v>
      </c>
      <c r="C20" s="3">
        <v>193.54545450000001</v>
      </c>
      <c r="D20" s="3" t="s">
        <v>184</v>
      </c>
      <c r="E20" s="3" t="s">
        <v>185</v>
      </c>
      <c r="F20" s="3">
        <v>837.09677420000003</v>
      </c>
      <c r="G20" s="3">
        <v>4.2510752690000002</v>
      </c>
      <c r="M20" s="3">
        <v>193.54545450000001</v>
      </c>
      <c r="N20" s="20">
        <v>107308.56</v>
      </c>
    </row>
    <row r="21" spans="1:14" ht="15.75" thickBot="1" x14ac:dyDescent="0.3">
      <c r="A21" s="2">
        <v>9</v>
      </c>
      <c r="B21" s="2" t="s">
        <v>156</v>
      </c>
      <c r="C21" s="2">
        <v>186.74331549999999</v>
      </c>
      <c r="D21" s="2" t="s">
        <v>157</v>
      </c>
      <c r="E21" s="2" t="s">
        <v>158</v>
      </c>
      <c r="F21" s="2">
        <v>1159.5561499999999</v>
      </c>
      <c r="G21" s="2">
        <v>6.521925134</v>
      </c>
      <c r="J21" t="s">
        <v>274</v>
      </c>
      <c r="M21" s="2">
        <v>186.74331549999999</v>
      </c>
      <c r="N21" s="21">
        <v>139472.19</v>
      </c>
    </row>
    <row r="22" spans="1:14" ht="15.75" thickBot="1" x14ac:dyDescent="0.3">
      <c r="A22" s="2">
        <v>25</v>
      </c>
      <c r="B22" s="2" t="s">
        <v>204</v>
      </c>
      <c r="C22" s="2">
        <v>182.19428569999999</v>
      </c>
      <c r="D22" s="2" t="s">
        <v>205</v>
      </c>
      <c r="E22" s="2" t="s">
        <v>206</v>
      </c>
      <c r="F22" s="2">
        <v>1442.5862070000001</v>
      </c>
      <c r="G22" s="2">
        <v>7.939310345</v>
      </c>
      <c r="M22" s="2">
        <v>182.19428569999999</v>
      </c>
      <c r="N22" s="21">
        <v>115222.29</v>
      </c>
    </row>
    <row r="23" spans="1:14" ht="15.75" thickBot="1" x14ac:dyDescent="0.3">
      <c r="A23" s="3">
        <v>6</v>
      </c>
      <c r="B23" s="3" t="s">
        <v>147</v>
      </c>
      <c r="C23" s="3">
        <v>177.05882349999999</v>
      </c>
      <c r="D23" s="3" t="s">
        <v>148</v>
      </c>
      <c r="E23" s="3" t="s">
        <v>149</v>
      </c>
      <c r="F23" s="3">
        <v>1332.0802140000001</v>
      </c>
      <c r="G23" s="3">
        <v>7.7582887700000001</v>
      </c>
      <c r="K23" t="s">
        <v>45</v>
      </c>
      <c r="M23" s="3">
        <v>177.05882349999999</v>
      </c>
      <c r="N23" s="20">
        <v>115171.12</v>
      </c>
    </row>
    <row r="24" spans="1:14" ht="15.75" thickBot="1" x14ac:dyDescent="0.3">
      <c r="A24" s="2">
        <v>45</v>
      </c>
      <c r="B24" s="2" t="s">
        <v>264</v>
      </c>
      <c r="C24" s="2">
        <v>176.0357143</v>
      </c>
      <c r="D24" s="2" t="s">
        <v>265</v>
      </c>
      <c r="E24" s="2" t="s">
        <v>266</v>
      </c>
      <c r="F24" s="2">
        <v>1356.9379839999999</v>
      </c>
      <c r="G24" s="2">
        <v>7.5975409840000001</v>
      </c>
      <c r="K24">
        <f>CORREL(C2:C47,N2:N47)</f>
        <v>0.34405041530602165</v>
      </c>
      <c r="M24" s="2">
        <v>176.0357143</v>
      </c>
      <c r="N24" s="21">
        <v>115134</v>
      </c>
    </row>
    <row r="25" spans="1:14" ht="15.75" thickBot="1" x14ac:dyDescent="0.3">
      <c r="A25" s="3">
        <v>28</v>
      </c>
      <c r="B25" s="3" t="s">
        <v>213</v>
      </c>
      <c r="C25" s="3">
        <v>162.17297300000001</v>
      </c>
      <c r="D25" s="3" t="s">
        <v>214</v>
      </c>
      <c r="E25" s="3" t="s">
        <v>215</v>
      </c>
      <c r="F25" s="3">
        <v>2117.7339449999999</v>
      </c>
      <c r="G25" s="3">
        <v>13.46605505</v>
      </c>
      <c r="M25" s="3">
        <v>162.17297300000001</v>
      </c>
      <c r="N25" s="20">
        <v>101174.59</v>
      </c>
    </row>
    <row r="26" spans="1:14" ht="15.75" thickBot="1" x14ac:dyDescent="0.3">
      <c r="A26" s="2">
        <v>1</v>
      </c>
      <c r="B26" s="2" t="s">
        <v>132</v>
      </c>
      <c r="C26" s="2">
        <v>150.48663099999999</v>
      </c>
      <c r="D26" s="2" t="s">
        <v>133</v>
      </c>
      <c r="E26" s="2" t="s">
        <v>134</v>
      </c>
      <c r="F26" s="2">
        <v>813.40860220000002</v>
      </c>
      <c r="G26" s="2">
        <v>5.5854838710000001</v>
      </c>
      <c r="M26" s="2">
        <v>150.48663099999999</v>
      </c>
      <c r="N26" s="21">
        <v>98027.81</v>
      </c>
    </row>
    <row r="27" spans="1:14" ht="15.75" thickBot="1" x14ac:dyDescent="0.3">
      <c r="A27" s="2">
        <v>29</v>
      </c>
      <c r="B27" s="2" t="s">
        <v>216</v>
      </c>
      <c r="C27" s="2">
        <v>147.82142859999999</v>
      </c>
      <c r="D27" s="2" t="s">
        <v>217</v>
      </c>
      <c r="E27" s="2" t="s">
        <v>218</v>
      </c>
      <c r="F27" s="2">
        <v>484.47747750000002</v>
      </c>
      <c r="G27" s="2">
        <v>3.444761905</v>
      </c>
      <c r="M27" s="2">
        <v>147.82142859999999</v>
      </c>
      <c r="N27" s="21">
        <v>189847.32</v>
      </c>
    </row>
    <row r="28" spans="1:14" ht="15.75" thickBot="1" x14ac:dyDescent="0.3">
      <c r="A28" s="3">
        <v>46</v>
      </c>
      <c r="B28" s="3" t="s">
        <v>267</v>
      </c>
      <c r="C28" s="3">
        <v>137.22994650000001</v>
      </c>
      <c r="D28" s="3" t="s">
        <v>268</v>
      </c>
      <c r="E28" s="3" t="s">
        <v>269</v>
      </c>
      <c r="F28" s="3">
        <v>835.18181819999995</v>
      </c>
      <c r="G28" s="3">
        <v>6.2759358289999998</v>
      </c>
      <c r="M28" s="3">
        <v>137.22994650000001</v>
      </c>
      <c r="N28" s="20">
        <v>92334.76</v>
      </c>
    </row>
    <row r="29" spans="1:14" ht="15.75" thickBot="1" x14ac:dyDescent="0.3">
      <c r="A29" s="2">
        <v>41</v>
      </c>
      <c r="B29" s="2" t="s">
        <v>252</v>
      </c>
      <c r="C29" s="2">
        <v>132.39204549999999</v>
      </c>
      <c r="D29" s="2" t="s">
        <v>253</v>
      </c>
      <c r="E29" s="2" t="s">
        <v>254</v>
      </c>
      <c r="F29" s="2">
        <v>879.73248409999997</v>
      </c>
      <c r="G29" s="2">
        <v>6.8261437909999998</v>
      </c>
      <c r="M29" s="2">
        <v>132.39204549999999</v>
      </c>
      <c r="N29" s="21">
        <v>113368.75</v>
      </c>
    </row>
    <row r="30" spans="1:14" ht="15.75" thickBot="1" x14ac:dyDescent="0.3">
      <c r="A30" s="2">
        <v>21</v>
      </c>
      <c r="B30" s="2" t="s">
        <v>192</v>
      </c>
      <c r="C30" s="2">
        <v>120.10160430000001</v>
      </c>
      <c r="D30" s="2" t="s">
        <v>193</v>
      </c>
      <c r="E30" s="2" t="s">
        <v>194</v>
      </c>
      <c r="F30" s="2">
        <v>623.5376344</v>
      </c>
      <c r="G30" s="2">
        <v>5.3155913979999996</v>
      </c>
      <c r="M30" s="2">
        <v>120.10160430000001</v>
      </c>
      <c r="N30" s="21">
        <v>138371.12</v>
      </c>
    </row>
    <row r="31" spans="1:14" ht="15.75" thickBot="1" x14ac:dyDescent="0.3">
      <c r="A31" s="3">
        <v>36</v>
      </c>
      <c r="B31" s="3" t="s">
        <v>237</v>
      </c>
      <c r="C31" s="3">
        <v>113.8823529</v>
      </c>
      <c r="D31" s="3" t="s">
        <v>238</v>
      </c>
      <c r="E31" s="3" t="s">
        <v>239</v>
      </c>
      <c r="F31" s="3">
        <v>532.29239770000004</v>
      </c>
      <c r="G31" s="3">
        <v>4.9421052630000002</v>
      </c>
      <c r="M31" s="3">
        <v>113.8823529</v>
      </c>
      <c r="N31" s="20">
        <v>107058.92</v>
      </c>
    </row>
    <row r="32" spans="1:14" ht="15.75" thickBot="1" x14ac:dyDescent="0.3">
      <c r="A32" s="2">
        <v>39</v>
      </c>
      <c r="B32" s="2" t="s">
        <v>246</v>
      </c>
      <c r="C32" s="2">
        <v>104.52941180000001</v>
      </c>
      <c r="D32" s="2" t="s">
        <v>247</v>
      </c>
      <c r="E32" s="2" t="s">
        <v>248</v>
      </c>
      <c r="F32" s="2">
        <v>901.19892470000002</v>
      </c>
      <c r="G32" s="2">
        <v>8.8930107530000004</v>
      </c>
      <c r="M32" s="2">
        <v>104.52941180000001</v>
      </c>
      <c r="N32" s="21">
        <v>93482.35</v>
      </c>
    </row>
    <row r="33" spans="1:14" ht="15.75" thickBot="1" x14ac:dyDescent="0.3">
      <c r="A33" s="2">
        <v>33</v>
      </c>
      <c r="B33" s="2" t="s">
        <v>228</v>
      </c>
      <c r="C33" s="2">
        <v>98.53913043</v>
      </c>
      <c r="D33" s="2" t="s">
        <v>229</v>
      </c>
      <c r="E33" s="2" t="s">
        <v>230</v>
      </c>
      <c r="F33" s="2">
        <v>314.06172839999999</v>
      </c>
      <c r="G33" s="2">
        <v>3.6274999999999999</v>
      </c>
      <c r="M33" s="2">
        <v>98.53913043</v>
      </c>
      <c r="N33" s="21">
        <v>136566.09</v>
      </c>
    </row>
    <row r="34" spans="1:14" ht="15.75" thickBot="1" x14ac:dyDescent="0.3">
      <c r="A34" s="2">
        <v>7</v>
      </c>
      <c r="B34" s="2" t="s">
        <v>150</v>
      </c>
      <c r="C34" s="2">
        <v>94.231213870000005</v>
      </c>
      <c r="D34" s="2" t="s">
        <v>151</v>
      </c>
      <c r="E34" s="2" t="s">
        <v>152</v>
      </c>
      <c r="F34" s="2">
        <v>569.96183210000004</v>
      </c>
      <c r="G34" s="2">
        <v>6.5426356590000001</v>
      </c>
      <c r="M34" s="2">
        <v>94.231213870000005</v>
      </c>
      <c r="N34" s="21">
        <v>116677.46</v>
      </c>
    </row>
    <row r="35" spans="1:14" ht="15.75" thickBot="1" x14ac:dyDescent="0.3">
      <c r="A35" s="2">
        <v>17</v>
      </c>
      <c r="B35" s="2" t="s">
        <v>180</v>
      </c>
      <c r="C35" s="2">
        <v>82.602150539999997</v>
      </c>
      <c r="D35" s="2" t="s">
        <v>181</v>
      </c>
      <c r="E35" s="2" t="s">
        <v>182</v>
      </c>
      <c r="F35" s="2">
        <v>972.53333329999998</v>
      </c>
      <c r="G35" s="2">
        <v>11.976000000000001</v>
      </c>
      <c r="M35" s="2">
        <v>82.602150539999997</v>
      </c>
      <c r="N35" s="21">
        <v>159003.04999999999</v>
      </c>
    </row>
    <row r="36" spans="1:14" ht="15.75" thickBot="1" x14ac:dyDescent="0.3">
      <c r="A36" s="3">
        <v>24</v>
      </c>
      <c r="B36" s="3" t="s">
        <v>201</v>
      </c>
      <c r="C36" s="3">
        <v>81.344370859999998</v>
      </c>
      <c r="D36" s="3" t="s">
        <v>202</v>
      </c>
      <c r="E36" s="3" t="s">
        <v>203</v>
      </c>
      <c r="F36" s="3">
        <v>606.57954549999999</v>
      </c>
      <c r="G36" s="3">
        <v>7.0363636359999999</v>
      </c>
      <c r="M36" s="3">
        <v>81.344370859999998</v>
      </c>
      <c r="N36" s="20">
        <v>129051.01</v>
      </c>
    </row>
    <row r="37" spans="1:14" ht="15.75" thickBot="1" x14ac:dyDescent="0.3">
      <c r="A37" s="3">
        <v>42</v>
      </c>
      <c r="B37" s="3" t="s">
        <v>255</v>
      </c>
      <c r="C37" s="3">
        <v>80.770588239999995</v>
      </c>
      <c r="D37" s="3" t="s">
        <v>256</v>
      </c>
      <c r="E37" s="3" t="s">
        <v>257</v>
      </c>
      <c r="F37" s="3">
        <v>630.23364489999994</v>
      </c>
      <c r="G37" s="3">
        <v>8.3952830190000007</v>
      </c>
      <c r="M37" s="3">
        <v>80.770588239999995</v>
      </c>
      <c r="N37" s="20">
        <v>98814.71</v>
      </c>
    </row>
    <row r="38" spans="1:14" ht="15.75" thickBot="1" x14ac:dyDescent="0.3">
      <c r="A38" s="3">
        <v>44</v>
      </c>
      <c r="B38" s="3" t="s">
        <v>261</v>
      </c>
      <c r="C38" s="3">
        <v>69.235294120000006</v>
      </c>
      <c r="D38" s="3" t="s">
        <v>262</v>
      </c>
      <c r="E38" s="3" t="s">
        <v>263</v>
      </c>
      <c r="F38" s="3">
        <v>340.14973259999999</v>
      </c>
      <c r="G38" s="3">
        <v>5.0497326200000003</v>
      </c>
      <c r="J38" t="s">
        <v>276</v>
      </c>
      <c r="M38" s="3">
        <v>69.235294120000006</v>
      </c>
      <c r="N38" s="20">
        <v>118403.78</v>
      </c>
    </row>
    <row r="39" spans="1:14" ht="15.75" thickBot="1" x14ac:dyDescent="0.3">
      <c r="A39" s="2">
        <v>19</v>
      </c>
      <c r="B39" s="2" t="s">
        <v>186</v>
      </c>
      <c r="C39" s="2">
        <v>68.845679009999998</v>
      </c>
      <c r="D39" s="2" t="s">
        <v>187</v>
      </c>
      <c r="E39" s="2" t="s">
        <v>188</v>
      </c>
      <c r="F39" s="2">
        <v>1383.4140629999999</v>
      </c>
      <c r="G39" s="2">
        <v>23.419166669999999</v>
      </c>
      <c r="M39" s="2">
        <v>68.845679009999998</v>
      </c>
      <c r="N39" s="21">
        <v>87744.44</v>
      </c>
    </row>
    <row r="40" spans="1:14" ht="15.75" thickBot="1" x14ac:dyDescent="0.3">
      <c r="A40" s="2">
        <v>35</v>
      </c>
      <c r="B40" s="2" t="s">
        <v>234</v>
      </c>
      <c r="C40" s="2">
        <v>66.989189190000005</v>
      </c>
      <c r="D40" s="2" t="s">
        <v>235</v>
      </c>
      <c r="E40" s="2" t="s">
        <v>236</v>
      </c>
      <c r="F40" s="2">
        <v>515.28729280000005</v>
      </c>
      <c r="G40" s="2">
        <v>7.9773480660000002</v>
      </c>
      <c r="K40" t="s">
        <v>45</v>
      </c>
      <c r="M40" s="2">
        <v>66.989189190000005</v>
      </c>
      <c r="N40" s="21">
        <v>96738.38</v>
      </c>
    </row>
    <row r="41" spans="1:14" ht="15.75" thickBot="1" x14ac:dyDescent="0.3">
      <c r="A41" s="3">
        <v>8</v>
      </c>
      <c r="B41" s="3" t="s">
        <v>153</v>
      </c>
      <c r="C41" s="3">
        <v>65.518918920000004</v>
      </c>
      <c r="D41" s="3" t="s">
        <v>154</v>
      </c>
      <c r="E41" s="3" t="s">
        <v>155</v>
      </c>
      <c r="F41" s="3">
        <v>655.31325300000003</v>
      </c>
      <c r="G41" s="3">
        <v>11.40240964</v>
      </c>
      <c r="K41">
        <f>CORREL(F2:F47,G2:G47)</f>
        <v>-0.1684175105201707</v>
      </c>
      <c r="M41" s="3">
        <v>65.518918920000004</v>
      </c>
      <c r="N41" s="20">
        <v>95446.49</v>
      </c>
    </row>
    <row r="42" spans="1:14" ht="15.75" thickBot="1" x14ac:dyDescent="0.3">
      <c r="A42" s="2">
        <v>27</v>
      </c>
      <c r="B42" s="2" t="s">
        <v>210</v>
      </c>
      <c r="C42" s="2">
        <v>52.556149730000001</v>
      </c>
      <c r="D42" s="2" t="s">
        <v>211</v>
      </c>
      <c r="E42" s="2" t="s">
        <v>212</v>
      </c>
      <c r="F42" s="2">
        <v>440.52272729999999</v>
      </c>
      <c r="G42" s="2">
        <v>9.4318181820000007</v>
      </c>
      <c r="M42" s="2">
        <v>52.556149730000001</v>
      </c>
      <c r="N42" s="21">
        <v>103624.6</v>
      </c>
    </row>
    <row r="43" spans="1:14" ht="15.75" thickBot="1" x14ac:dyDescent="0.3">
      <c r="A43" s="3">
        <v>22</v>
      </c>
      <c r="B43" s="3" t="s">
        <v>195</v>
      </c>
      <c r="C43" s="3">
        <v>42.819277110000002</v>
      </c>
      <c r="D43" s="3" t="s">
        <v>196</v>
      </c>
      <c r="E43" s="3" t="s">
        <v>197</v>
      </c>
      <c r="F43" s="3">
        <v>744.01219509999999</v>
      </c>
      <c r="G43" s="3">
        <v>19.265789470000001</v>
      </c>
      <c r="M43" s="3">
        <v>42.819277110000002</v>
      </c>
      <c r="N43" s="20">
        <v>165997.59</v>
      </c>
    </row>
    <row r="44" spans="1:14" ht="15.75" thickBot="1" x14ac:dyDescent="0.3">
      <c r="A44" s="3">
        <v>34</v>
      </c>
      <c r="B44" s="3" t="s">
        <v>231</v>
      </c>
      <c r="C44" s="3">
        <v>35.497326200000003</v>
      </c>
      <c r="D44" s="3" t="s">
        <v>232</v>
      </c>
      <c r="E44" s="3" t="s">
        <v>233</v>
      </c>
      <c r="F44" s="3">
        <v>347.44047619999998</v>
      </c>
      <c r="G44" s="3">
        <v>10.16547619</v>
      </c>
      <c r="M44" s="3">
        <v>35.497326200000003</v>
      </c>
      <c r="N44" s="20">
        <v>84220.86</v>
      </c>
    </row>
    <row r="45" spans="1:14" ht="15.75" thickBot="1" x14ac:dyDescent="0.3">
      <c r="A45" s="2">
        <v>31</v>
      </c>
      <c r="B45" s="2" t="s">
        <v>222</v>
      </c>
      <c r="C45" s="2">
        <v>31.960227270000001</v>
      </c>
      <c r="D45" s="2" t="s">
        <v>223</v>
      </c>
      <c r="E45" s="2" t="s">
        <v>224</v>
      </c>
      <c r="F45" s="2">
        <v>252.0756303</v>
      </c>
      <c r="G45" s="2">
        <v>8.3745762710000005</v>
      </c>
      <c r="M45" s="2">
        <v>31.960227270000001</v>
      </c>
      <c r="N45" s="21">
        <v>115931.25</v>
      </c>
    </row>
    <row r="46" spans="1:14" ht="15.75" thickBot="1" x14ac:dyDescent="0.3">
      <c r="A46" s="3">
        <v>40</v>
      </c>
      <c r="B46" s="3" t="s">
        <v>249</v>
      </c>
      <c r="C46" s="3">
        <v>28.718309860000002</v>
      </c>
      <c r="D46" s="3" t="s">
        <v>250</v>
      </c>
      <c r="E46" s="3" t="s">
        <v>251</v>
      </c>
      <c r="F46" s="3">
        <v>892.55072459999997</v>
      </c>
      <c r="G46" s="3">
        <v>31.9016129</v>
      </c>
      <c r="M46" s="3">
        <v>28.718309860000002</v>
      </c>
      <c r="N46" s="20">
        <v>182208.45</v>
      </c>
    </row>
    <row r="47" spans="1:14" ht="15.75" thickBot="1" x14ac:dyDescent="0.3">
      <c r="A47" s="3">
        <v>38</v>
      </c>
      <c r="B47" s="3" t="s">
        <v>243</v>
      </c>
      <c r="C47" s="3">
        <v>25.049645389999998</v>
      </c>
      <c r="D47" s="3" t="s">
        <v>244</v>
      </c>
      <c r="E47" s="3" t="s">
        <v>245</v>
      </c>
      <c r="F47" s="3">
        <v>162.27835049999999</v>
      </c>
      <c r="G47" s="3">
        <v>7.4329896910000004</v>
      </c>
      <c r="M47" s="3">
        <v>25.049645389999998</v>
      </c>
      <c r="N47" s="20">
        <v>146168.79</v>
      </c>
    </row>
  </sheetData>
  <sortState ref="A2:G47">
    <sortCondition descending="1" ref="C1"/>
  </sortState>
  <pageMargins left="0.7" right="0.7" top="0.75" bottom="0.75" header="0.3" footer="0.3"/>
  <ignoredErrors>
    <ignoredError sqref="K7" formulaRange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Car_Dataset</vt:lpstr>
      <vt:lpstr>Movie_Dataset</vt:lpstr>
      <vt:lpstr>Healthcare_Dataset</vt:lpstr>
      <vt:lpstr>Education_Data</vt:lpstr>
      <vt:lpstr>Data_Privacy</vt:lpstr>
      <vt:lpstr>Challenge_Lab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Rutuja</dc:creator>
  <cp:lastModifiedBy>Rutuja</cp:lastModifiedBy>
  <dcterms:created xsi:type="dcterms:W3CDTF">2019-08-17T15:29:58Z</dcterms:created>
  <dcterms:modified xsi:type="dcterms:W3CDTF">2019-08-19T09:18:03Z</dcterms:modified>
</cp:coreProperties>
</file>