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il\Desktop\"/>
    </mc:Choice>
  </mc:AlternateContent>
  <bookViews>
    <workbookView xWindow="0" yWindow="0" windowWidth="23040" windowHeight="8328" activeTab="2"/>
  </bookViews>
  <sheets>
    <sheet name="Диаграмма1" sheetId="2" r:id="rId1"/>
    <sheet name="Замер 1" sheetId="1" r:id="rId2"/>
    <sheet name="Замер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/>
  <c r="C8" i="3"/>
  <c r="E11" i="3"/>
  <c r="E13" i="3"/>
  <c r="C13" i="3"/>
  <c r="D10" i="3" s="1"/>
  <c r="E14" i="3"/>
  <c r="D14" i="3"/>
  <c r="C14" i="3"/>
  <c r="E15" i="3"/>
  <c r="D15" i="3"/>
  <c r="C16" i="3"/>
  <c r="E16" i="3"/>
  <c r="E17" i="3"/>
  <c r="D17" i="3"/>
  <c r="C17" i="3"/>
  <c r="E12" i="3" l="1"/>
  <c r="C10" i="3"/>
  <c r="C12" i="3"/>
  <c r="D12" i="3"/>
  <c r="D11" i="3"/>
  <c r="D13" i="3"/>
  <c r="C11" i="3"/>
  <c r="C9" i="3"/>
  <c r="D4" i="1"/>
  <c r="E5" i="1"/>
  <c r="C5" i="1"/>
  <c r="D5" i="1" s="1"/>
  <c r="E4" i="3" l="1"/>
  <c r="E6" i="3"/>
  <c r="E7" i="3"/>
  <c r="E5" i="3"/>
  <c r="D6" i="3"/>
  <c r="D8" i="3"/>
  <c r="E10" i="3"/>
  <c r="D4" i="3"/>
  <c r="D5" i="3"/>
  <c r="D7" i="3"/>
  <c r="E8" i="3"/>
  <c r="E9" i="3"/>
  <c r="C4" i="3"/>
  <c r="C5" i="3"/>
  <c r="C6" i="3"/>
  <c r="C7" i="3"/>
  <c r="D9" i="3"/>
  <c r="D8" i="1"/>
  <c r="C6" i="1"/>
  <c r="D6" i="1" l="1"/>
  <c r="C7" i="1"/>
  <c r="D7" i="1" l="1"/>
  <c r="D9" i="1" l="1"/>
  <c r="C9" i="1"/>
  <c r="C10" i="1" s="1"/>
  <c r="C11" i="1" s="1"/>
  <c r="C12" i="1" s="1"/>
  <c r="D10" i="1" l="1"/>
  <c r="C13" i="1"/>
  <c r="D12" i="1"/>
  <c r="D11" i="1" l="1"/>
  <c r="C14" i="1"/>
  <c r="D13" i="1"/>
  <c r="C15" i="1" l="1"/>
  <c r="D14" i="1"/>
  <c r="D15" i="1" l="1"/>
  <c r="C16" i="1"/>
  <c r="C17" i="1" l="1"/>
  <c r="D16" i="1"/>
  <c r="D17" i="1" l="1"/>
</calcChain>
</file>

<file path=xl/sharedStrings.xml><?xml version="1.0" encoding="utf-8"?>
<sst xmlns="http://schemas.openxmlformats.org/spreadsheetml/2006/main" count="34" uniqueCount="9">
  <si>
    <t>Передняя фасадная стена</t>
  </si>
  <si>
    <t>Задняя фасадная стена</t>
  </si>
  <si>
    <t>Межкомнатная стена</t>
  </si>
  <si>
    <t>балка зала</t>
  </si>
  <si>
    <t>балка дальней комнаты</t>
  </si>
  <si>
    <t>край</t>
  </si>
  <si>
    <t>середина</t>
  </si>
  <si>
    <t>балка коридора и комнаты</t>
  </si>
  <si>
    <t>балка коридора и ванной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</si>
</sst>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2" fillId="0" borderId="0" xfId="0" applyFont="1"/>
    <xf numFmtId="1" fontId="3" fillId="2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0" fontId="1" fillId="2" borderId="0" xfId="0" applyFont="1" applyFill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30"/>
      <c:hPercent val="50"/>
      <c:rotY val="90"/>
      <c:depthPercent val="5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689703178296299E-2"/>
          <c:y val="6.2975497196661512E-2"/>
          <c:w val="0.9155718536831613"/>
          <c:h val="0.85147678309697794"/>
        </c:manualLayout>
      </c:layout>
      <c:surface3DChart>
        <c:wireframe val="0"/>
        <c:ser>
          <c:idx val="0"/>
          <c:order val="0"/>
          <c:spPr>
            <a:solidFill>
              <a:schemeClr val="accent4">
                <a:shade val="39000"/>
              </a:schemeClr>
            </a:solidFill>
            <a:ln/>
            <a:effectLst/>
            <a:sp3d/>
          </c:spPr>
          <c:val>
            <c:numRef>
              <c:f>'Замер 1'!$C$4:$E$4</c:f>
              <c:numCache>
                <c:formatCode>0</c:formatCode>
                <c:ptCount val="3"/>
                <c:pt idx="0" formatCode="General">
                  <c:v>-2</c:v>
                </c:pt>
                <c:pt idx="1">
                  <c:v>-2</c:v>
                </c:pt>
                <c:pt idx="2" formatCode="General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6-401B-B3F3-1C53EC0D9859}"/>
            </c:ext>
          </c:extLst>
        </c:ser>
        <c:ser>
          <c:idx val="1"/>
          <c:order val="1"/>
          <c:spPr>
            <a:solidFill>
              <a:schemeClr val="accent4">
                <a:shade val="48000"/>
              </a:schemeClr>
            </a:solidFill>
            <a:ln/>
            <a:effectLst/>
            <a:sp3d/>
          </c:spPr>
          <c:val>
            <c:numRef>
              <c:f>'Замер 1'!$C$5:$E$5</c:f>
              <c:numCache>
                <c:formatCode>General</c:formatCode>
                <c:ptCount val="3"/>
                <c:pt idx="0">
                  <c:v>-4</c:v>
                </c:pt>
                <c:pt idx="1">
                  <c:v>-7</c:v>
                </c:pt>
                <c:pt idx="2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6-401B-B3F3-1C53EC0D9859}"/>
            </c:ext>
          </c:extLst>
        </c:ser>
        <c:ser>
          <c:idx val="2"/>
          <c:order val="2"/>
          <c:spPr>
            <a:solidFill>
              <a:schemeClr val="accent4">
                <a:shade val="58000"/>
              </a:schemeClr>
            </a:solidFill>
            <a:ln/>
            <a:effectLst/>
            <a:sp3d/>
          </c:spPr>
          <c:val>
            <c:numRef>
              <c:f>'Замер 1'!$C$6:$E$6</c:f>
              <c:numCache>
                <c:formatCode>General</c:formatCode>
                <c:ptCount val="3"/>
                <c:pt idx="0">
                  <c:v>-4</c:v>
                </c:pt>
                <c:pt idx="1">
                  <c:v>-9</c:v>
                </c:pt>
                <c:pt idx="2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6-401B-B3F3-1C53EC0D9859}"/>
            </c:ext>
          </c:extLst>
        </c:ser>
        <c:ser>
          <c:idx val="3"/>
          <c:order val="3"/>
          <c:spPr>
            <a:solidFill>
              <a:schemeClr val="accent4">
                <a:shade val="67000"/>
              </a:schemeClr>
            </a:solidFill>
            <a:ln/>
            <a:effectLst/>
            <a:sp3d/>
          </c:spPr>
          <c:val>
            <c:numRef>
              <c:f>'Замер 1'!$C$7:$E$7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6-401B-B3F3-1C53EC0D9859}"/>
            </c:ext>
          </c:extLst>
        </c:ser>
        <c:ser>
          <c:idx val="4"/>
          <c:order val="4"/>
          <c:spPr>
            <a:solidFill>
              <a:schemeClr val="accent4">
                <a:shade val="76000"/>
              </a:schemeClr>
            </a:solidFill>
            <a:ln/>
            <a:effectLst/>
            <a:sp3d/>
          </c:spPr>
          <c:val>
            <c:numRef>
              <c:f>'Замер 1'!$C$8:$E$8</c:f>
              <c:numCache>
                <c:formatCode>0</c:formatCode>
                <c:ptCount val="3"/>
                <c:pt idx="0" formatCode="General">
                  <c:v>-1</c:v>
                </c:pt>
                <c:pt idx="1">
                  <c:v>-1.5</c:v>
                </c:pt>
                <c:pt idx="2" formatCode="General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6-401B-B3F3-1C53EC0D9859}"/>
            </c:ext>
          </c:extLst>
        </c:ser>
        <c:ser>
          <c:idx val="5"/>
          <c:order val="5"/>
          <c:spPr>
            <a:solidFill>
              <a:schemeClr val="accent4">
                <a:shade val="86000"/>
              </a:schemeClr>
            </a:solidFill>
            <a:ln/>
            <a:effectLst/>
            <a:sp3d/>
          </c:spPr>
          <c:val>
            <c:numRef>
              <c:f>'Замер 1'!$C$9:$E$9</c:f>
              <c:numCache>
                <c:formatCode>0</c:formatCode>
                <c:ptCount val="3"/>
                <c:pt idx="0" formatCode="General">
                  <c:v>-12</c:v>
                </c:pt>
                <c:pt idx="1">
                  <c:v>-12.5</c:v>
                </c:pt>
                <c:pt idx="2" formatCode="General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A6-401B-B3F3-1C53EC0D9859}"/>
            </c:ext>
          </c:extLst>
        </c:ser>
        <c:ser>
          <c:idx val="6"/>
          <c:order val="6"/>
          <c:spPr>
            <a:solidFill>
              <a:schemeClr val="accent4">
                <a:shade val="95000"/>
              </a:schemeClr>
            </a:solidFill>
            <a:ln/>
            <a:effectLst/>
            <a:sp3d/>
          </c:spPr>
          <c:val>
            <c:numRef>
              <c:f>'Замер 1'!$C$10:$E$10</c:f>
              <c:numCache>
                <c:formatCode>0</c:formatCode>
                <c:ptCount val="3"/>
                <c:pt idx="0" formatCode="General">
                  <c:v>-13</c:v>
                </c:pt>
                <c:pt idx="1">
                  <c:v>-14.5</c:v>
                </c:pt>
                <c:pt idx="2" formatCode="General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A6-401B-B3F3-1C53EC0D9859}"/>
            </c:ext>
          </c:extLst>
        </c:ser>
        <c:ser>
          <c:idx val="7"/>
          <c:order val="7"/>
          <c:spPr>
            <a:solidFill>
              <a:schemeClr val="accent4">
                <a:tint val="96000"/>
              </a:schemeClr>
            </a:solidFill>
            <a:ln/>
            <a:effectLst/>
            <a:sp3d/>
          </c:spPr>
          <c:val>
            <c:numRef>
              <c:f>'Замер 1'!$C$11:$E$11</c:f>
              <c:numCache>
                <c:formatCode>0</c:formatCode>
                <c:ptCount val="3"/>
                <c:pt idx="0" formatCode="General">
                  <c:v>-13</c:v>
                </c:pt>
                <c:pt idx="1">
                  <c:v>-10.5</c:v>
                </c:pt>
                <c:pt idx="2" formatCode="General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A6-401B-B3F3-1C53EC0D9859}"/>
            </c:ext>
          </c:extLst>
        </c:ser>
        <c:ser>
          <c:idx val="8"/>
          <c:order val="8"/>
          <c:spPr>
            <a:solidFill>
              <a:schemeClr val="accent4">
                <a:tint val="86000"/>
              </a:schemeClr>
            </a:solidFill>
            <a:ln/>
            <a:effectLst/>
            <a:sp3d/>
          </c:spPr>
          <c:val>
            <c:numRef>
              <c:f>'Замер 1'!$C$12:$E$12</c:f>
              <c:numCache>
                <c:formatCode>0</c:formatCode>
                <c:ptCount val="3"/>
                <c:pt idx="0" formatCode="General">
                  <c:v>-9</c:v>
                </c:pt>
                <c:pt idx="1">
                  <c:v>-7.5</c:v>
                </c:pt>
                <c:pt idx="2" formatCode="General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A6-401B-B3F3-1C53EC0D9859}"/>
            </c:ext>
          </c:extLst>
        </c:ser>
        <c:ser>
          <c:idx val="9"/>
          <c:order val="9"/>
          <c:spPr>
            <a:solidFill>
              <a:schemeClr val="accent4">
                <a:tint val="77000"/>
              </a:schemeClr>
            </a:solidFill>
            <a:ln/>
            <a:effectLst/>
            <a:sp3d/>
          </c:spPr>
          <c:val>
            <c:numRef>
              <c:f>'Замер 1'!$C$13:$E$13</c:f>
              <c:numCache>
                <c:formatCode>0</c:formatCode>
                <c:ptCount val="3"/>
                <c:pt idx="0" formatCode="General">
                  <c:v>-16</c:v>
                </c:pt>
                <c:pt idx="1">
                  <c:v>-15.5</c:v>
                </c:pt>
                <c:pt idx="2" formatCode="General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A6-401B-B3F3-1C53EC0D9859}"/>
            </c:ext>
          </c:extLst>
        </c:ser>
        <c:ser>
          <c:idx val="10"/>
          <c:order val="10"/>
          <c:spPr>
            <a:solidFill>
              <a:schemeClr val="accent4">
                <a:tint val="68000"/>
              </a:schemeClr>
            </a:solidFill>
            <a:ln/>
            <a:effectLst/>
            <a:sp3d/>
          </c:spPr>
          <c:val>
            <c:numRef>
              <c:f>'Замер 1'!$C$14:$E$14</c:f>
              <c:numCache>
                <c:formatCode>0</c:formatCode>
                <c:ptCount val="3"/>
                <c:pt idx="0" formatCode="General">
                  <c:v>-16</c:v>
                </c:pt>
                <c:pt idx="1">
                  <c:v>-15.5</c:v>
                </c:pt>
                <c:pt idx="2" formatCode="General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A6-401B-B3F3-1C53EC0D9859}"/>
            </c:ext>
          </c:extLst>
        </c:ser>
        <c:ser>
          <c:idx val="11"/>
          <c:order val="11"/>
          <c:spPr>
            <a:solidFill>
              <a:schemeClr val="accent4">
                <a:tint val="58000"/>
              </a:schemeClr>
            </a:solidFill>
            <a:ln/>
            <a:effectLst/>
            <a:sp3d/>
          </c:spPr>
          <c:val>
            <c:numRef>
              <c:f>'Замер 1'!$C$15:$E$15</c:f>
              <c:numCache>
                <c:formatCode>General</c:formatCode>
                <c:ptCount val="3"/>
                <c:pt idx="0">
                  <c:v>-29</c:v>
                </c:pt>
                <c:pt idx="1">
                  <c:v>-37</c:v>
                </c:pt>
                <c:pt idx="2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A6-401B-B3F3-1C53EC0D9859}"/>
            </c:ext>
          </c:extLst>
        </c:ser>
        <c:ser>
          <c:idx val="12"/>
          <c:order val="12"/>
          <c:spPr>
            <a:solidFill>
              <a:schemeClr val="accent4">
                <a:tint val="49000"/>
              </a:schemeClr>
            </a:solidFill>
            <a:ln/>
            <a:effectLst/>
            <a:sp3d/>
          </c:spPr>
          <c:val>
            <c:numRef>
              <c:f>'Замер 1'!$C$16:$E$16</c:f>
              <c:numCache>
                <c:formatCode>General</c:formatCode>
                <c:ptCount val="3"/>
                <c:pt idx="0">
                  <c:v>-30</c:v>
                </c:pt>
                <c:pt idx="1">
                  <c:v>-40</c:v>
                </c:pt>
                <c:pt idx="2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A6-401B-B3F3-1C53EC0D9859}"/>
            </c:ext>
          </c:extLst>
        </c:ser>
        <c:ser>
          <c:idx val="13"/>
          <c:order val="13"/>
          <c:spPr>
            <a:solidFill>
              <a:schemeClr val="accent4">
                <a:tint val="40000"/>
              </a:schemeClr>
            </a:solidFill>
            <a:ln/>
            <a:effectLst/>
            <a:sp3d/>
          </c:spPr>
          <c:val>
            <c:numRef>
              <c:f>'Замер 1'!$C$17:$E$17</c:f>
              <c:numCache>
                <c:formatCode>0</c:formatCode>
                <c:ptCount val="3"/>
                <c:pt idx="0" formatCode="General">
                  <c:v>-30</c:v>
                </c:pt>
                <c:pt idx="1">
                  <c:v>-30</c:v>
                </c:pt>
                <c:pt idx="2" formatCode="General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A6-401B-B3F3-1C53EC0D9859}"/>
            </c:ext>
          </c:extLst>
        </c:ser>
        <c:bandFmts>
          <c:bandFmt>
            <c:idx val="0"/>
            <c:spPr>
              <a:solidFill>
                <a:schemeClr val="accent4">
                  <a:shade val="41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>
                  <a:shade val="53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>
                  <a:shade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shade val="8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4">
                  <a:tint val="89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tint val="7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tint val="6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tint val="5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tint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4">
                  <a:tint val="19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tint val="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tint val="95000"/>
                </a:schemeClr>
              </a:solidFill>
              <a:ln/>
              <a:effectLst/>
              <a:sp3d/>
            </c:spPr>
          </c:bandFmt>
        </c:bandFmts>
        <c:axId val="1564062783"/>
        <c:axId val="1564067359"/>
        <c:axId val="1554493039"/>
      </c:surface3DChart>
      <c:catAx>
        <c:axId val="1564062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64067359"/>
        <c:crosses val="autoZero"/>
        <c:auto val="1"/>
        <c:lblAlgn val="ctr"/>
        <c:lblOffset val="100"/>
        <c:noMultiLvlLbl val="0"/>
      </c:catAx>
      <c:valAx>
        <c:axId val="1564067359"/>
        <c:scaling>
          <c:orientation val="minMax"/>
          <c:max val="10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1564062783"/>
        <c:crosses val="autoZero"/>
        <c:crossBetween val="midCat"/>
      </c:valAx>
      <c:serAx>
        <c:axId val="1554493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4067359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5882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workbookViewId="0">
      <selection activeCell="E4" sqref="E4"/>
    </sheetView>
  </sheetViews>
  <sheetFormatPr defaultRowHeight="14.4" x14ac:dyDescent="0.3"/>
  <cols>
    <col min="2" max="2" width="43.21875" customWidth="1"/>
  </cols>
  <sheetData>
    <row r="3" spans="2:5" x14ac:dyDescent="0.3">
      <c r="C3" s="3" t="s">
        <v>5</v>
      </c>
      <c r="D3" s="3" t="s">
        <v>6</v>
      </c>
      <c r="E3" s="3" t="s">
        <v>5</v>
      </c>
    </row>
    <row r="4" spans="2:5" x14ac:dyDescent="0.3">
      <c r="B4" s="5" t="s">
        <v>0</v>
      </c>
      <c r="C4" s="8">
        <v>-2</v>
      </c>
      <c r="D4" s="6">
        <f>(C4+E4)/2</f>
        <v>-2</v>
      </c>
      <c r="E4" s="8">
        <v>-2</v>
      </c>
    </row>
    <row r="5" spans="2:5" x14ac:dyDescent="0.3">
      <c r="B5" s="4" t="s">
        <v>3</v>
      </c>
      <c r="C5">
        <f>C4-2</f>
        <v>-4</v>
      </c>
      <c r="D5">
        <f>C5-3</f>
        <v>-7</v>
      </c>
      <c r="E5">
        <f>E4-4</f>
        <v>-6</v>
      </c>
    </row>
    <row r="6" spans="2:5" x14ac:dyDescent="0.3">
      <c r="B6" s="4" t="s">
        <v>3</v>
      </c>
      <c r="C6">
        <f>C5-0</f>
        <v>-4</v>
      </c>
      <c r="D6">
        <f>C6-5</f>
        <v>-9</v>
      </c>
      <c r="E6">
        <f>E5-2</f>
        <v>-8</v>
      </c>
    </row>
    <row r="7" spans="2:5" x14ac:dyDescent="0.3">
      <c r="B7" s="4" t="s">
        <v>3</v>
      </c>
      <c r="C7">
        <f>C6+4</f>
        <v>0</v>
      </c>
      <c r="D7">
        <f>C7-4</f>
        <v>-4</v>
      </c>
      <c r="E7">
        <f>E6</f>
        <v>-8</v>
      </c>
    </row>
    <row r="8" spans="2:5" x14ac:dyDescent="0.3">
      <c r="B8" s="5" t="s">
        <v>2</v>
      </c>
      <c r="C8" s="8">
        <v>-1</v>
      </c>
      <c r="D8" s="6">
        <f>(C8+E8)/2</f>
        <v>-1.5</v>
      </c>
      <c r="E8" s="1">
        <f>E7+6</f>
        <v>-2</v>
      </c>
    </row>
    <row r="9" spans="2:5" x14ac:dyDescent="0.3">
      <c r="B9" s="4" t="s">
        <v>7</v>
      </c>
      <c r="C9">
        <f>C8-11</f>
        <v>-12</v>
      </c>
      <c r="D9" s="2">
        <f>D8-11</f>
        <v>-12.5</v>
      </c>
      <c r="E9">
        <f>E8-12</f>
        <v>-14</v>
      </c>
    </row>
    <row r="10" spans="2:5" x14ac:dyDescent="0.3">
      <c r="B10" s="4" t="s">
        <v>7</v>
      </c>
      <c r="C10">
        <f>C9-1</f>
        <v>-13</v>
      </c>
      <c r="D10" s="2">
        <f>D9-2</f>
        <v>-14.5</v>
      </c>
      <c r="E10">
        <f>E9-2</f>
        <v>-16</v>
      </c>
    </row>
    <row r="11" spans="2:5" x14ac:dyDescent="0.3">
      <c r="B11" s="4" t="s">
        <v>7</v>
      </c>
      <c r="C11">
        <f>C10</f>
        <v>-13</v>
      </c>
      <c r="D11" s="2">
        <f>D10+4</f>
        <v>-10.5</v>
      </c>
      <c r="E11">
        <f>E10+4</f>
        <v>-12</v>
      </c>
    </row>
    <row r="12" spans="2:5" x14ac:dyDescent="0.3">
      <c r="B12" s="5" t="s">
        <v>2</v>
      </c>
      <c r="C12" s="1">
        <f>C11+4</f>
        <v>-9</v>
      </c>
      <c r="D12" s="6">
        <f>(C12+E12)/2</f>
        <v>-7.5</v>
      </c>
      <c r="E12" s="1">
        <f>E11+6</f>
        <v>-6</v>
      </c>
    </row>
    <row r="13" spans="2:5" x14ac:dyDescent="0.3">
      <c r="B13" s="4" t="s">
        <v>8</v>
      </c>
      <c r="C13">
        <f>C12-7</f>
        <v>-16</v>
      </c>
      <c r="D13" s="7">
        <f>(C13+E13)/2</f>
        <v>-15.5</v>
      </c>
      <c r="E13">
        <f>E12-9</f>
        <v>-15</v>
      </c>
    </row>
    <row r="14" spans="2:5" x14ac:dyDescent="0.3">
      <c r="B14" s="5" t="s">
        <v>2</v>
      </c>
      <c r="C14" s="1">
        <f>C13</f>
        <v>-16</v>
      </c>
      <c r="D14" s="6">
        <f>(C14+E14)/2</f>
        <v>-15.5</v>
      </c>
      <c r="E14" s="1">
        <f>E13</f>
        <v>-15</v>
      </c>
    </row>
    <row r="15" spans="2:5" x14ac:dyDescent="0.3">
      <c r="B15" s="4" t="s">
        <v>4</v>
      </c>
      <c r="C15">
        <f>C14-13</f>
        <v>-29</v>
      </c>
      <c r="D15">
        <f>C15-8</f>
        <v>-37</v>
      </c>
      <c r="E15">
        <f>E14-11</f>
        <v>-26</v>
      </c>
    </row>
    <row r="16" spans="2:5" x14ac:dyDescent="0.3">
      <c r="B16" s="4" t="s">
        <v>4</v>
      </c>
      <c r="C16">
        <f>C15-1</f>
        <v>-30</v>
      </c>
      <c r="D16">
        <f>C16-10</f>
        <v>-40</v>
      </c>
      <c r="E16">
        <f>E15-2</f>
        <v>-28</v>
      </c>
    </row>
    <row r="17" spans="2:5" x14ac:dyDescent="0.3">
      <c r="B17" s="5" t="s">
        <v>1</v>
      </c>
      <c r="C17" s="1">
        <f>C16</f>
        <v>-30</v>
      </c>
      <c r="D17" s="6">
        <f>(C17+E17)/2</f>
        <v>-30</v>
      </c>
      <c r="E17" s="1">
        <f>C17</f>
        <v>-30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tabSelected="1" workbookViewId="0">
      <selection activeCell="D17" sqref="D17"/>
    </sheetView>
  </sheetViews>
  <sheetFormatPr defaultRowHeight="14.4" x14ac:dyDescent="0.3"/>
  <cols>
    <col min="2" max="2" width="43.21875" customWidth="1"/>
  </cols>
  <sheetData>
    <row r="3" spans="2:5" x14ac:dyDescent="0.3">
      <c r="C3" s="3" t="s">
        <v>5</v>
      </c>
      <c r="D3" s="3" t="s">
        <v>6</v>
      </c>
      <c r="E3" s="3" t="s">
        <v>5</v>
      </c>
    </row>
    <row r="4" spans="2:5" x14ac:dyDescent="0.3">
      <c r="B4" s="5" t="s">
        <v>0</v>
      </c>
      <c r="C4" s="1">
        <f t="shared" ref="C4:D4" si="0">$C$9+5</f>
        <v>-8</v>
      </c>
      <c r="D4" s="1">
        <f t="shared" si="0"/>
        <v>-8</v>
      </c>
      <c r="E4" s="1">
        <f>$C$9+5</f>
        <v>-8</v>
      </c>
    </row>
    <row r="5" spans="2:5" x14ac:dyDescent="0.3">
      <c r="B5" s="4" t="s">
        <v>3</v>
      </c>
      <c r="C5">
        <f t="shared" ref="C5:E5" si="1">$C$9+6</f>
        <v>-7</v>
      </c>
      <c r="D5">
        <f>$C$9+4</f>
        <v>-9</v>
      </c>
      <c r="E5">
        <f>$C$9+3</f>
        <v>-10</v>
      </c>
    </row>
    <row r="6" spans="2:5" x14ac:dyDescent="0.3">
      <c r="B6" s="4" t="s">
        <v>3</v>
      </c>
      <c r="C6">
        <f>$C$9+6</f>
        <v>-7</v>
      </c>
      <c r="D6">
        <f>$C$9+2</f>
        <v>-11</v>
      </c>
      <c r="E6">
        <f>$C$9+1</f>
        <v>-12</v>
      </c>
    </row>
    <row r="7" spans="2:5" x14ac:dyDescent="0.3">
      <c r="B7" s="4" t="s">
        <v>3</v>
      </c>
      <c r="C7">
        <f>$C$9+10</f>
        <v>-3</v>
      </c>
      <c r="D7">
        <f>$C$9+5</f>
        <v>-8</v>
      </c>
      <c r="E7">
        <f>$C$9-1</f>
        <v>-14</v>
      </c>
    </row>
    <row r="8" spans="2:5" x14ac:dyDescent="0.3">
      <c r="B8" s="5" t="s">
        <v>2</v>
      </c>
      <c r="C8" s="13">
        <f>$C$13+16</f>
        <v>0</v>
      </c>
      <c r="D8" s="1">
        <f>$C$9+9</f>
        <v>-4</v>
      </c>
      <c r="E8" s="1">
        <f>$C$9+6</f>
        <v>-7</v>
      </c>
    </row>
    <row r="9" spans="2:5" x14ac:dyDescent="0.3">
      <c r="B9" s="4" t="s">
        <v>7</v>
      </c>
      <c r="C9" s="15">
        <f>$C$13+3</f>
        <v>-13</v>
      </c>
      <c r="D9">
        <f>$C$9-2</f>
        <v>-15</v>
      </c>
      <c r="E9">
        <f>$C$9-4</f>
        <v>-17</v>
      </c>
    </row>
    <row r="10" spans="2:5" x14ac:dyDescent="0.3">
      <c r="B10" s="4" t="s">
        <v>7</v>
      </c>
      <c r="C10" s="12">
        <f>$C$13+2</f>
        <v>-14</v>
      </c>
      <c r="D10" s="12">
        <f>$C$13+1</f>
        <v>-15</v>
      </c>
      <c r="E10">
        <f>$C$9-3</f>
        <v>-16</v>
      </c>
    </row>
    <row r="11" spans="2:5" x14ac:dyDescent="0.3">
      <c r="B11" s="4" t="s">
        <v>7</v>
      </c>
      <c r="C11" s="12">
        <f>$C$13+2</f>
        <v>-14</v>
      </c>
      <c r="D11" s="12">
        <f>$C$13-1</f>
        <v>-17</v>
      </c>
      <c r="E11" s="12">
        <f>$C$13-5</f>
        <v>-21</v>
      </c>
    </row>
    <row r="12" spans="2:5" x14ac:dyDescent="0.3">
      <c r="B12" s="5" t="s">
        <v>2</v>
      </c>
      <c r="C12" s="13">
        <f>$C$13+6</f>
        <v>-10</v>
      </c>
      <c r="D12" s="13">
        <f>$C$13+4</f>
        <v>-12</v>
      </c>
      <c r="E12" s="13">
        <f>$C$13+2</f>
        <v>-14</v>
      </c>
    </row>
    <row r="13" spans="2:5" x14ac:dyDescent="0.3">
      <c r="B13" s="4" t="s">
        <v>8</v>
      </c>
      <c r="C13" s="14">
        <f>$D$16+23</f>
        <v>-16</v>
      </c>
      <c r="D13" s="12">
        <f>$C$13+0</f>
        <v>-16</v>
      </c>
      <c r="E13" s="12">
        <f>$C$13-1</f>
        <v>-17</v>
      </c>
    </row>
    <row r="14" spans="2:5" x14ac:dyDescent="0.3">
      <c r="B14" s="5" t="s">
        <v>2</v>
      </c>
      <c r="C14" s="9">
        <f>$D$16+22</f>
        <v>-17</v>
      </c>
      <c r="D14" s="9">
        <f>$D$16+23</f>
        <v>-16</v>
      </c>
      <c r="E14" s="9">
        <f>$D$16+20</f>
        <v>-19</v>
      </c>
    </row>
    <row r="15" spans="2:5" x14ac:dyDescent="0.3">
      <c r="B15" s="4" t="s">
        <v>4</v>
      </c>
      <c r="C15" s="10"/>
      <c r="D15" s="10">
        <f>$D$16+3</f>
        <v>-36</v>
      </c>
      <c r="E15" s="10">
        <f>$D$16+7</f>
        <v>-32</v>
      </c>
    </row>
    <row r="16" spans="2:5" x14ac:dyDescent="0.3">
      <c r="B16" s="4" t="s">
        <v>4</v>
      </c>
      <c r="C16" s="10">
        <f>$D$16+11</f>
        <v>-28</v>
      </c>
      <c r="D16" s="11">
        <v>-39</v>
      </c>
      <c r="E16" s="10">
        <f>$D$16+7</f>
        <v>-32</v>
      </c>
    </row>
    <row r="17" spans="2:5" x14ac:dyDescent="0.3">
      <c r="B17" s="5" t="s">
        <v>1</v>
      </c>
      <c r="C17" s="9">
        <f>$D$16+9</f>
        <v>-30</v>
      </c>
      <c r="D17" s="9">
        <f>$D$16+1</f>
        <v>-38</v>
      </c>
      <c r="E17" s="9">
        <f>$D$16+1</f>
        <v>-38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Замер 1</vt:lpstr>
      <vt:lpstr>Замер 2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</dc:creator>
  <cp:lastModifiedBy>kiril</cp:lastModifiedBy>
  <dcterms:created xsi:type="dcterms:W3CDTF">2017-09-12T19:07:07Z</dcterms:created>
  <dcterms:modified xsi:type="dcterms:W3CDTF">2017-10-04T19:59:52Z</dcterms:modified>
</cp:coreProperties>
</file>