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code\TGE_Seq2Seq_pic_drawer\"/>
    </mc:Choice>
  </mc:AlternateContent>
  <xr:revisionPtr revIDLastSave="0" documentId="13_ncr:1_{E2F3BEDD-4D41-42BA-AFF4-8DBD0769BCDD}" xr6:coauthVersionLast="45" xr6:coauthVersionMax="45" xr10:uidLastSave="{00000000-0000-0000-0000-000000000000}"/>
  <bookViews>
    <workbookView xWindow="-120" yWindow="-120" windowWidth="29040" windowHeight="16440" tabRatio="614" firstSheet="2" activeTab="10" xr2:uid="{00000000-000D-0000-FFFF-FFFF00000000}"/>
  </bookViews>
  <sheets>
    <sheet name="0数据集切分" sheetId="1" r:id="rId1"/>
    <sheet name="1全部实验总表ACC" sheetId="2" r:id="rId2"/>
    <sheet name="2RQ1表" sheetId="4" r:id="rId3"/>
    <sheet name="3原表4" sheetId="5" r:id="rId4"/>
    <sheet name="4原表4-2" sheetId="6" r:id="rId5"/>
    <sheet name="5全部实验总表BLEU" sheetId="3" r:id="rId6"/>
    <sheet name="6Statistics of Tag-Graph" sheetId="7" r:id="rId7"/>
    <sheet name="7description_length" sheetId="8" r:id="rId8"/>
    <sheet name="8up_and_down" sheetId="9" r:id="rId9"/>
    <sheet name="9epoch" sheetId="10" r:id="rId10"/>
    <sheet name="10normal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0" l="1"/>
  <c r="N2" i="10"/>
  <c r="O2" i="10"/>
  <c r="P2" i="10"/>
  <c r="Q2" i="10"/>
  <c r="R2" i="10"/>
  <c r="S2" i="10"/>
  <c r="T2" i="10"/>
  <c r="L2" i="10"/>
  <c r="D2" i="10"/>
  <c r="E2" i="10"/>
  <c r="F2" i="10"/>
  <c r="G2" i="10"/>
  <c r="H2" i="10"/>
  <c r="I2" i="10"/>
  <c r="J2" i="10"/>
  <c r="C2" i="10"/>
  <c r="D7" i="10"/>
  <c r="E7" i="10"/>
  <c r="F7" i="10"/>
  <c r="G7" i="10"/>
  <c r="H7" i="10"/>
  <c r="M7" i="10" s="1"/>
  <c r="I7" i="10"/>
  <c r="C7" i="10"/>
  <c r="E8" i="10"/>
  <c r="F8" i="10"/>
  <c r="G8" i="10"/>
  <c r="H8" i="10"/>
  <c r="I8" i="10"/>
  <c r="J8" i="10"/>
  <c r="D8" i="10"/>
  <c r="B5" i="9"/>
  <c r="B4" i="9"/>
  <c r="B3" i="9" s="1"/>
  <c r="B2" i="9" s="1"/>
  <c r="C5" i="9"/>
  <c r="C4" i="9" s="1"/>
  <c r="C3" i="9" s="1"/>
  <c r="C2" i="9" s="1"/>
  <c r="D5" i="9"/>
  <c r="D4" i="9" s="1"/>
  <c r="D3" i="9" s="1"/>
  <c r="D2" i="9" s="1"/>
  <c r="E5" i="9"/>
  <c r="E4" i="9" s="1"/>
  <c r="E3" i="9" s="1"/>
  <c r="E2" i="9" s="1"/>
  <c r="F5" i="9"/>
  <c r="F4" i="9" s="1"/>
  <c r="F3" i="9" s="1"/>
  <c r="F2" i="9" s="1"/>
  <c r="G5" i="9"/>
  <c r="G4" i="9" s="1"/>
  <c r="G3" i="9" s="1"/>
  <c r="G2" i="9" s="1"/>
  <c r="H5" i="9"/>
  <c r="H4" i="9" s="1"/>
  <c r="H3" i="9" s="1"/>
  <c r="H2" i="9" s="1"/>
  <c r="B7" i="9"/>
  <c r="B8" i="9" s="1"/>
  <c r="B9" i="9" s="1"/>
  <c r="B10" i="9" s="1"/>
  <c r="C7" i="9"/>
  <c r="C8" i="9" s="1"/>
  <c r="C9" i="9" s="1"/>
  <c r="C10" i="9" s="1"/>
  <c r="D7" i="9"/>
  <c r="D8" i="9" s="1"/>
  <c r="D9" i="9" s="1"/>
  <c r="D10" i="9" s="1"/>
  <c r="E7" i="9"/>
  <c r="E8" i="9" s="1"/>
  <c r="E9" i="9" s="1"/>
  <c r="E10" i="9" s="1"/>
  <c r="F7" i="9"/>
  <c r="F8" i="9" s="1"/>
  <c r="F9" i="9" s="1"/>
  <c r="F10" i="9" s="1"/>
  <c r="G7" i="9"/>
  <c r="G8" i="9" s="1"/>
  <c r="G9" i="9" s="1"/>
  <c r="G10" i="9" s="1"/>
  <c r="H7" i="9"/>
  <c r="H8" i="9" s="1"/>
  <c r="H9" i="9" s="1"/>
  <c r="H10" i="9" s="1"/>
  <c r="C14" i="2"/>
  <c r="I20" i="2"/>
  <c r="H17" i="2"/>
  <c r="D25" i="2"/>
  <c r="E25" i="2"/>
  <c r="F25" i="2"/>
  <c r="G25" i="2"/>
  <c r="H25" i="2"/>
  <c r="I25" i="2"/>
  <c r="C25" i="2"/>
  <c r="D13" i="2"/>
  <c r="E13" i="2"/>
  <c r="F13" i="2"/>
  <c r="G13" i="2"/>
  <c r="H13" i="2"/>
  <c r="I13" i="2"/>
  <c r="C13" i="2"/>
  <c r="D8" i="3"/>
  <c r="D11" i="3" s="1"/>
  <c r="E8" i="3"/>
  <c r="E11" i="3" s="1"/>
  <c r="F8" i="3"/>
  <c r="F11" i="3" s="1"/>
  <c r="G8" i="3"/>
  <c r="G11" i="3" s="1"/>
  <c r="H8" i="3"/>
  <c r="H11" i="3" s="1"/>
  <c r="C8" i="3"/>
  <c r="C11" i="3" s="1"/>
  <c r="V2" i="10" l="1"/>
  <c r="V8" i="10"/>
  <c r="L3" i="10"/>
  <c r="L4" i="10" s="1"/>
  <c r="K3" i="10"/>
  <c r="K4" i="10" s="1"/>
  <c r="S3" i="10"/>
  <c r="S4" i="10" s="1"/>
  <c r="M3" i="10"/>
  <c r="M4" i="10" s="1"/>
  <c r="R3" i="10"/>
  <c r="R4" i="10" s="1"/>
  <c r="P3" i="10"/>
  <c r="P4" i="10" s="1"/>
  <c r="O3" i="10"/>
  <c r="O4" i="10" s="1"/>
  <c r="Q3" i="10"/>
  <c r="Q4" i="10" s="1"/>
  <c r="T3" i="10"/>
  <c r="T4" i="10" s="1"/>
  <c r="N3" i="10"/>
  <c r="N4" i="10" s="1"/>
  <c r="F3" i="10"/>
  <c r="F4" i="10" s="1"/>
  <c r="H3" i="10"/>
  <c r="H4" i="10" s="1"/>
  <c r="D3" i="10"/>
  <c r="D4" i="10" s="1"/>
  <c r="I3" i="10"/>
  <c r="I4" i="10" s="1"/>
  <c r="C3" i="10"/>
  <c r="G3" i="10"/>
  <c r="G4" i="10" s="1"/>
  <c r="E3" i="10"/>
  <c r="E4" i="10" s="1"/>
  <c r="L7" i="10"/>
  <c r="K7" i="10"/>
  <c r="P7" i="10"/>
  <c r="O7" i="10"/>
  <c r="N7" i="10"/>
  <c r="E24" i="3"/>
  <c r="E21" i="3"/>
  <c r="E18" i="3"/>
  <c r="E15" i="3"/>
  <c r="E12" i="3"/>
  <c r="E9" i="3"/>
  <c r="E6" i="3"/>
  <c r="E3" i="3"/>
  <c r="I40" i="3"/>
  <c r="I40" i="2"/>
  <c r="H40" i="2"/>
  <c r="G40" i="2"/>
  <c r="F40" i="2"/>
  <c r="E40" i="2"/>
  <c r="D40" i="2"/>
  <c r="C40" i="2"/>
  <c r="I37" i="2"/>
  <c r="H37" i="2"/>
  <c r="G37" i="2"/>
  <c r="F37" i="2"/>
  <c r="E37" i="2"/>
  <c r="D37" i="2"/>
  <c r="C37" i="2"/>
  <c r="I34" i="2"/>
  <c r="H34" i="2"/>
  <c r="G34" i="2"/>
  <c r="F34" i="2"/>
  <c r="E34" i="2"/>
  <c r="D34" i="2"/>
  <c r="C34" i="2"/>
  <c r="I31" i="2"/>
  <c r="H31" i="2"/>
  <c r="G31" i="2"/>
  <c r="F31" i="2"/>
  <c r="E31" i="2"/>
  <c r="D31" i="2"/>
  <c r="C31" i="2"/>
  <c r="I28" i="2"/>
  <c r="H28" i="2"/>
  <c r="G28" i="2"/>
  <c r="F28" i="2"/>
  <c r="E28" i="2"/>
  <c r="D28" i="2"/>
  <c r="C28" i="2"/>
  <c r="I22" i="2"/>
  <c r="H22" i="2"/>
  <c r="G22" i="2"/>
  <c r="F22" i="2"/>
  <c r="E22" i="2"/>
  <c r="D22" i="2"/>
  <c r="C22" i="2"/>
  <c r="I19" i="2"/>
  <c r="H19" i="2"/>
  <c r="G19" i="2"/>
  <c r="F19" i="2"/>
  <c r="E19" i="2"/>
  <c r="D19" i="2"/>
  <c r="C19" i="2"/>
  <c r="I16" i="2"/>
  <c r="H16" i="2"/>
  <c r="G16" i="2"/>
  <c r="F16" i="2"/>
  <c r="E16" i="2"/>
  <c r="D16" i="2"/>
  <c r="C16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I4" i="2"/>
  <c r="H4" i="2"/>
  <c r="G4" i="2"/>
  <c r="F4" i="2"/>
  <c r="E4" i="2"/>
  <c r="D4" i="2"/>
  <c r="C4" i="2"/>
  <c r="I24" i="2"/>
  <c r="I21" i="2"/>
  <c r="I18" i="2"/>
  <c r="I14" i="2"/>
  <c r="I15" i="2" s="1"/>
  <c r="H14" i="2"/>
  <c r="F14" i="2"/>
  <c r="E14" i="2"/>
  <c r="C2" i="2"/>
  <c r="E2" i="2"/>
  <c r="F2" i="2"/>
  <c r="G2" i="2"/>
  <c r="H2" i="2"/>
  <c r="I2" i="2"/>
  <c r="D2" i="2"/>
  <c r="S40" i="2"/>
  <c r="R40" i="2"/>
  <c r="Q40" i="2"/>
  <c r="P40" i="2"/>
  <c r="O40" i="2"/>
  <c r="N40" i="2"/>
  <c r="M40" i="2"/>
  <c r="S37" i="2"/>
  <c r="R37" i="2"/>
  <c r="Q37" i="2"/>
  <c r="P37" i="2"/>
  <c r="O37" i="2"/>
  <c r="N37" i="2"/>
  <c r="M37" i="2"/>
  <c r="S35" i="2"/>
  <c r="S38" i="2" s="1"/>
  <c r="S39" i="2" s="1"/>
  <c r="R35" i="2"/>
  <c r="R36" i="2" s="1"/>
  <c r="Q35" i="2"/>
  <c r="Q36" i="2" s="1"/>
  <c r="P35" i="2"/>
  <c r="P36" i="2" s="1"/>
  <c r="O35" i="2"/>
  <c r="O38" i="2" s="1"/>
  <c r="O39" i="2" s="1"/>
  <c r="N35" i="2"/>
  <c r="N38" i="2" s="1"/>
  <c r="N39" i="2" s="1"/>
  <c r="M35" i="2"/>
  <c r="M38" i="2" s="1"/>
  <c r="M39" i="2" s="1"/>
  <c r="S34" i="2"/>
  <c r="R34" i="2"/>
  <c r="Q34" i="2"/>
  <c r="P34" i="2"/>
  <c r="O34" i="2"/>
  <c r="N34" i="2"/>
  <c r="M34" i="2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S31" i="2"/>
  <c r="R31" i="2"/>
  <c r="Q31" i="2"/>
  <c r="P31" i="2"/>
  <c r="O31" i="2"/>
  <c r="N31" i="2"/>
  <c r="M31" i="2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S28" i="2"/>
  <c r="R28" i="2"/>
  <c r="Q28" i="2"/>
  <c r="P28" i="2"/>
  <c r="O28" i="2"/>
  <c r="N28" i="2"/>
  <c r="M28" i="2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S25" i="2"/>
  <c r="R25" i="2"/>
  <c r="Q25" i="2"/>
  <c r="P25" i="2"/>
  <c r="O25" i="2"/>
  <c r="N25" i="2"/>
  <c r="M25" i="2"/>
  <c r="S24" i="2"/>
  <c r="R24" i="2"/>
  <c r="Q24" i="2"/>
  <c r="P24" i="2"/>
  <c r="O24" i="2"/>
  <c r="N24" i="2"/>
  <c r="M24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H40" i="3"/>
  <c r="G40" i="3"/>
  <c r="F40" i="3"/>
  <c r="E40" i="3"/>
  <c r="D40" i="3"/>
  <c r="C40" i="3"/>
  <c r="I37" i="3"/>
  <c r="H37" i="3"/>
  <c r="G37" i="3"/>
  <c r="F37" i="3"/>
  <c r="E37" i="3"/>
  <c r="D37" i="3"/>
  <c r="C37" i="3"/>
  <c r="I34" i="3"/>
  <c r="H34" i="3"/>
  <c r="G34" i="3"/>
  <c r="F34" i="3"/>
  <c r="E34" i="3"/>
  <c r="D34" i="3"/>
  <c r="C34" i="3"/>
  <c r="I31" i="3"/>
  <c r="H31" i="3"/>
  <c r="G31" i="3"/>
  <c r="F31" i="3"/>
  <c r="E31" i="3"/>
  <c r="D31" i="3"/>
  <c r="C31" i="3"/>
  <c r="I28" i="3"/>
  <c r="H28" i="3"/>
  <c r="G28" i="3"/>
  <c r="F28" i="3"/>
  <c r="E28" i="3"/>
  <c r="D28" i="3"/>
  <c r="C28" i="3"/>
  <c r="I25" i="3"/>
  <c r="H25" i="3"/>
  <c r="G25" i="3"/>
  <c r="F25" i="3"/>
  <c r="E25" i="3"/>
  <c r="D25" i="3"/>
  <c r="C25" i="3"/>
  <c r="I22" i="3"/>
  <c r="H22" i="3"/>
  <c r="G22" i="3"/>
  <c r="F22" i="3"/>
  <c r="E22" i="3"/>
  <c r="D22" i="3"/>
  <c r="C22" i="3"/>
  <c r="I19" i="3"/>
  <c r="H19" i="3"/>
  <c r="G19" i="3"/>
  <c r="F19" i="3"/>
  <c r="E19" i="3"/>
  <c r="D19" i="3"/>
  <c r="C19" i="3"/>
  <c r="I16" i="3"/>
  <c r="H16" i="3"/>
  <c r="G16" i="3"/>
  <c r="F16" i="3"/>
  <c r="E16" i="3"/>
  <c r="D16" i="3"/>
  <c r="C16" i="3"/>
  <c r="I13" i="3"/>
  <c r="H13" i="3"/>
  <c r="G13" i="3"/>
  <c r="F13" i="3"/>
  <c r="E13" i="3"/>
  <c r="D13" i="3"/>
  <c r="C13" i="3"/>
  <c r="I10" i="3"/>
  <c r="H10" i="3"/>
  <c r="G10" i="3"/>
  <c r="F10" i="3"/>
  <c r="E10" i="3"/>
  <c r="D10" i="3"/>
  <c r="C10" i="3"/>
  <c r="I7" i="3"/>
  <c r="H7" i="3"/>
  <c r="G7" i="3"/>
  <c r="F7" i="3"/>
  <c r="E7" i="3"/>
  <c r="D7" i="3"/>
  <c r="C7" i="3"/>
  <c r="D4" i="3"/>
  <c r="E4" i="3"/>
  <c r="F4" i="3"/>
  <c r="G4" i="3"/>
  <c r="H4" i="3"/>
  <c r="C4" i="3"/>
  <c r="I4" i="3"/>
  <c r="C21" i="3"/>
  <c r="D21" i="3"/>
  <c r="F21" i="3"/>
  <c r="G21" i="3"/>
  <c r="H21" i="3"/>
  <c r="I21" i="3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8" i="3" s="1"/>
  <c r="C39" i="3" s="1"/>
  <c r="I32" i="3"/>
  <c r="I33" i="3" s="1"/>
  <c r="H32" i="3"/>
  <c r="H33" i="3" s="1"/>
  <c r="G32" i="3"/>
  <c r="G33" i="3" s="1"/>
  <c r="F32" i="3"/>
  <c r="F33" i="3" s="1"/>
  <c r="E32" i="3"/>
  <c r="E33" i="3" s="1"/>
  <c r="D32" i="3"/>
  <c r="D33" i="3" s="1"/>
  <c r="C32" i="3"/>
  <c r="C33" i="3" s="1"/>
  <c r="I29" i="3"/>
  <c r="I30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D26" i="3"/>
  <c r="E26" i="3"/>
  <c r="E27" i="3" s="1"/>
  <c r="F26" i="3"/>
  <c r="G26" i="3"/>
  <c r="H26" i="3"/>
  <c r="I26" i="3"/>
  <c r="C26" i="3"/>
  <c r="I24" i="3"/>
  <c r="I18" i="3"/>
  <c r="I15" i="3"/>
  <c r="I12" i="3"/>
  <c r="I9" i="3"/>
  <c r="I6" i="3"/>
  <c r="I3" i="3"/>
  <c r="H24" i="3"/>
  <c r="G24" i="3"/>
  <c r="F24" i="3"/>
  <c r="D24" i="3"/>
  <c r="C24" i="3"/>
  <c r="H18" i="3"/>
  <c r="G18" i="3"/>
  <c r="F18" i="3"/>
  <c r="D18" i="3"/>
  <c r="C18" i="3"/>
  <c r="H15" i="3"/>
  <c r="G15" i="3"/>
  <c r="F15" i="3"/>
  <c r="D15" i="3"/>
  <c r="C15" i="3"/>
  <c r="H12" i="3"/>
  <c r="G12" i="3"/>
  <c r="F12" i="3"/>
  <c r="D12" i="3"/>
  <c r="C12" i="3"/>
  <c r="H3" i="3"/>
  <c r="G3" i="3"/>
  <c r="F3" i="3"/>
  <c r="D3" i="3"/>
  <c r="C3" i="3"/>
  <c r="H6" i="3"/>
  <c r="G6" i="3"/>
  <c r="F6" i="3"/>
  <c r="D6" i="3"/>
  <c r="C6" i="3"/>
  <c r="D9" i="3"/>
  <c r="F9" i="3"/>
  <c r="G9" i="3"/>
  <c r="H9" i="3"/>
  <c r="C9" i="3"/>
  <c r="C2" i="1"/>
  <c r="F2" i="1"/>
  <c r="G2" i="1"/>
  <c r="H2" i="1"/>
  <c r="I2" i="1"/>
  <c r="J2" i="1"/>
  <c r="K2" i="1"/>
  <c r="L2" i="1"/>
  <c r="M2" i="1"/>
  <c r="N2" i="1"/>
  <c r="O2" i="1"/>
  <c r="B2" i="1"/>
  <c r="L14" i="1"/>
  <c r="M14" i="1"/>
  <c r="L13" i="1"/>
  <c r="L9" i="1" s="1"/>
  <c r="L10" i="1" s="1"/>
  <c r="M13" i="1"/>
  <c r="L12" i="1"/>
  <c r="M12" i="1"/>
  <c r="L11" i="1"/>
  <c r="M11" i="1"/>
  <c r="M9" i="1"/>
  <c r="M10" i="1" s="1"/>
  <c r="N9" i="1"/>
  <c r="O9" i="1"/>
  <c r="K10" i="1"/>
  <c r="N10" i="1"/>
  <c r="O10" i="1"/>
  <c r="J10" i="1"/>
  <c r="G10" i="1"/>
  <c r="H10" i="1"/>
  <c r="I10" i="1"/>
  <c r="F10" i="1"/>
  <c r="C10" i="1"/>
  <c r="D10" i="1"/>
  <c r="E10" i="1"/>
  <c r="B10" i="1"/>
  <c r="C9" i="1"/>
  <c r="D9" i="1"/>
  <c r="E9" i="1"/>
  <c r="F9" i="1"/>
  <c r="G9" i="1"/>
  <c r="H9" i="1"/>
  <c r="I9" i="1"/>
  <c r="J9" i="1"/>
  <c r="K9" i="1"/>
  <c r="B9" i="1"/>
  <c r="K14" i="1"/>
  <c r="N14" i="1"/>
  <c r="O14" i="1"/>
  <c r="J14" i="1"/>
  <c r="G14" i="1"/>
  <c r="H14" i="1"/>
  <c r="I14" i="1"/>
  <c r="F14" i="1"/>
  <c r="C14" i="1"/>
  <c r="D14" i="1"/>
  <c r="E14" i="1"/>
  <c r="B14" i="1"/>
  <c r="K11" i="1"/>
  <c r="N11" i="1"/>
  <c r="O11" i="1"/>
  <c r="J11" i="1"/>
  <c r="G11" i="1"/>
  <c r="H11" i="1"/>
  <c r="I11" i="1"/>
  <c r="F11" i="1"/>
  <c r="C11" i="1"/>
  <c r="D11" i="1"/>
  <c r="E11" i="1"/>
  <c r="B11" i="1"/>
  <c r="C13" i="1"/>
  <c r="D13" i="1"/>
  <c r="E13" i="1"/>
  <c r="F13" i="1"/>
  <c r="G13" i="1"/>
  <c r="H13" i="1"/>
  <c r="I13" i="1"/>
  <c r="J13" i="1"/>
  <c r="K13" i="1"/>
  <c r="N13" i="1"/>
  <c r="O13" i="1"/>
  <c r="B13" i="1"/>
  <c r="C12" i="1"/>
  <c r="D12" i="1"/>
  <c r="E12" i="1"/>
  <c r="F12" i="1"/>
  <c r="G12" i="1"/>
  <c r="H12" i="1"/>
  <c r="I12" i="1"/>
  <c r="J12" i="1"/>
  <c r="K12" i="1"/>
  <c r="N12" i="1"/>
  <c r="O12" i="1"/>
  <c r="B12" i="1"/>
  <c r="V7" i="10" l="1"/>
  <c r="C4" i="10"/>
  <c r="V4" i="10" s="1"/>
  <c r="V3" i="10"/>
  <c r="O5" i="10"/>
  <c r="P5" i="10"/>
  <c r="Q5" i="10"/>
  <c r="R5" i="10"/>
  <c r="T5" i="10"/>
  <c r="S5" i="10"/>
  <c r="N5" i="10"/>
  <c r="F5" i="10"/>
  <c r="L5" i="10"/>
  <c r="G5" i="10"/>
  <c r="K5" i="10"/>
  <c r="H5" i="10"/>
  <c r="J5" i="10"/>
  <c r="I5" i="10"/>
  <c r="D5" i="10"/>
  <c r="E5" i="10"/>
  <c r="F15" i="2"/>
  <c r="F17" i="2"/>
  <c r="E15" i="2"/>
  <c r="E17" i="2"/>
  <c r="H15" i="2"/>
  <c r="C15" i="2"/>
  <c r="C17" i="2"/>
  <c r="D15" i="2"/>
  <c r="D17" i="2"/>
  <c r="I3" i="2"/>
  <c r="D3" i="2"/>
  <c r="D5" i="2"/>
  <c r="D8" i="2" s="1"/>
  <c r="D11" i="2" s="1"/>
  <c r="H3" i="2"/>
  <c r="H5" i="2"/>
  <c r="H8" i="2" s="1"/>
  <c r="H11" i="2" s="1"/>
  <c r="F3" i="2"/>
  <c r="F5" i="2"/>
  <c r="F8" i="2" s="1"/>
  <c r="F11" i="2" s="1"/>
  <c r="G3" i="2"/>
  <c r="G5" i="2"/>
  <c r="G8" i="2" s="1"/>
  <c r="G11" i="2" s="1"/>
  <c r="E3" i="2"/>
  <c r="E5" i="2"/>
  <c r="E8" i="2" s="1"/>
  <c r="E11" i="2" s="1"/>
  <c r="C3" i="2"/>
  <c r="C5" i="2"/>
  <c r="C8" i="2" s="1"/>
  <c r="C11" i="2" s="1"/>
  <c r="E38" i="2"/>
  <c r="E39" i="2" s="1"/>
  <c r="D38" i="2"/>
  <c r="D39" i="2" s="1"/>
  <c r="C38" i="2"/>
  <c r="C39" i="2" s="1"/>
  <c r="I38" i="2"/>
  <c r="I39" i="2" s="1"/>
  <c r="D35" i="2"/>
  <c r="D36" i="2" s="1"/>
  <c r="E35" i="2"/>
  <c r="E36" i="2" s="1"/>
  <c r="F35" i="2"/>
  <c r="F36" i="2" s="1"/>
  <c r="G35" i="2"/>
  <c r="G36" i="2" s="1"/>
  <c r="D32" i="2"/>
  <c r="D33" i="2" s="1"/>
  <c r="H35" i="2"/>
  <c r="H36" i="2" s="1"/>
  <c r="C35" i="2"/>
  <c r="C36" i="2" s="1"/>
  <c r="I35" i="2"/>
  <c r="I36" i="2" s="1"/>
  <c r="C26" i="2"/>
  <c r="C27" i="2" s="1"/>
  <c r="E32" i="2"/>
  <c r="E33" i="2" s="1"/>
  <c r="C29" i="2"/>
  <c r="C30" i="2" s="1"/>
  <c r="F32" i="2"/>
  <c r="F33" i="2" s="1"/>
  <c r="E29" i="2"/>
  <c r="E30" i="2" s="1"/>
  <c r="G32" i="2"/>
  <c r="G33" i="2" s="1"/>
  <c r="I29" i="2"/>
  <c r="I30" i="2" s="1"/>
  <c r="H32" i="2"/>
  <c r="H33" i="2" s="1"/>
  <c r="C32" i="2"/>
  <c r="C33" i="2" s="1"/>
  <c r="I32" i="2"/>
  <c r="I33" i="2" s="1"/>
  <c r="D29" i="2"/>
  <c r="D30" i="2" s="1"/>
  <c r="E26" i="2"/>
  <c r="E27" i="2" s="1"/>
  <c r="F29" i="2"/>
  <c r="F30" i="2" s="1"/>
  <c r="F26" i="2"/>
  <c r="F27" i="2" s="1"/>
  <c r="G29" i="2"/>
  <c r="G30" i="2" s="1"/>
  <c r="I26" i="2"/>
  <c r="I27" i="2" s="1"/>
  <c r="H29" i="2"/>
  <c r="H30" i="2" s="1"/>
  <c r="D26" i="2"/>
  <c r="D27" i="2" s="1"/>
  <c r="G26" i="2"/>
  <c r="G27" i="2" s="1"/>
  <c r="H26" i="2"/>
  <c r="H27" i="2" s="1"/>
  <c r="S36" i="2"/>
  <c r="Q38" i="2"/>
  <c r="R38" i="2"/>
  <c r="M36" i="2"/>
  <c r="P38" i="2"/>
  <c r="N36" i="2"/>
  <c r="O36" i="2"/>
  <c r="I38" i="3"/>
  <c r="I39" i="3" s="1"/>
  <c r="H38" i="3"/>
  <c r="H39" i="3" s="1"/>
  <c r="G38" i="3"/>
  <c r="G39" i="3" s="1"/>
  <c r="F38" i="3"/>
  <c r="F39" i="3" s="1"/>
  <c r="E38" i="3"/>
  <c r="E39" i="3" s="1"/>
  <c r="D38" i="3"/>
  <c r="D39" i="3" s="1"/>
  <c r="C36" i="3"/>
  <c r="C27" i="3"/>
  <c r="D27" i="3"/>
  <c r="F27" i="3"/>
  <c r="G27" i="3"/>
  <c r="H27" i="3"/>
  <c r="I27" i="3"/>
  <c r="C5" i="10" l="1"/>
  <c r="V5" i="10" s="1"/>
  <c r="Q6" i="10"/>
  <c r="R6" i="10"/>
  <c r="S6" i="10"/>
  <c r="T6" i="10"/>
  <c r="P6" i="10"/>
  <c r="F6" i="10"/>
  <c r="L6" i="10"/>
  <c r="K6" i="10"/>
  <c r="G6" i="10"/>
  <c r="M6" i="10"/>
  <c r="H6" i="10"/>
  <c r="N6" i="10"/>
  <c r="J6" i="10"/>
  <c r="I6" i="10"/>
  <c r="D6" i="10"/>
  <c r="E6" i="10"/>
  <c r="C18" i="2"/>
  <c r="C20" i="2"/>
  <c r="D18" i="2"/>
  <c r="D20" i="2"/>
  <c r="G18" i="2"/>
  <c r="G20" i="2"/>
  <c r="E20" i="2"/>
  <c r="H18" i="2"/>
  <c r="H20" i="2"/>
  <c r="F18" i="2"/>
  <c r="F20" i="2"/>
  <c r="I6" i="2"/>
  <c r="G9" i="2"/>
  <c r="G12" i="2"/>
  <c r="C9" i="2"/>
  <c r="C12" i="2"/>
  <c r="F9" i="2"/>
  <c r="F12" i="2"/>
  <c r="D9" i="2"/>
  <c r="D12" i="2"/>
  <c r="E9" i="2"/>
  <c r="E12" i="2"/>
  <c r="H9" i="2"/>
  <c r="H12" i="2"/>
  <c r="R39" i="2"/>
  <c r="H38" i="2"/>
  <c r="H39" i="2" s="1"/>
  <c r="P39" i="2"/>
  <c r="F38" i="2"/>
  <c r="F39" i="2" s="1"/>
  <c r="Q39" i="2"/>
  <c r="G38" i="2"/>
  <c r="G39" i="2" s="1"/>
  <c r="C6" i="2"/>
  <c r="E6" i="2"/>
  <c r="F6" i="2"/>
  <c r="G6" i="2"/>
  <c r="D6" i="2"/>
  <c r="H6" i="2"/>
  <c r="C6" i="10" l="1"/>
  <c r="V6" i="10" s="1"/>
  <c r="H21" i="2"/>
  <c r="H23" i="2"/>
  <c r="H24" i="2" s="1"/>
  <c r="E21" i="2"/>
  <c r="E23" i="2"/>
  <c r="E24" i="2" s="1"/>
  <c r="F21" i="2"/>
  <c r="F23" i="2"/>
  <c r="F24" i="2" s="1"/>
  <c r="G21" i="2"/>
  <c r="G23" i="2"/>
  <c r="G24" i="2" s="1"/>
  <c r="D21" i="2"/>
  <c r="D23" i="2"/>
  <c r="D24" i="2" s="1"/>
  <c r="C21" i="2"/>
  <c r="C23" i="2"/>
  <c r="C24" i="2" s="1"/>
  <c r="I9" i="2"/>
  <c r="I12" i="2"/>
</calcChain>
</file>

<file path=xl/sharedStrings.xml><?xml version="1.0" encoding="utf-8"?>
<sst xmlns="http://schemas.openxmlformats.org/spreadsheetml/2006/main" count="361" uniqueCount="105">
  <si>
    <t>HS</t>
    <phoneticPr fontId="1" type="noConversion"/>
  </si>
  <si>
    <t>MTG</t>
    <phoneticPr fontId="1" type="noConversion"/>
  </si>
  <si>
    <t>E-JDT</t>
    <phoneticPr fontId="1" type="noConversion"/>
  </si>
  <si>
    <t>HS-50</t>
    <phoneticPr fontId="1" type="noConversion"/>
  </si>
  <si>
    <t>HS-100</t>
    <phoneticPr fontId="1" type="noConversion"/>
  </si>
  <si>
    <t>HS-200</t>
    <phoneticPr fontId="1" type="noConversion"/>
  </si>
  <si>
    <t>HS-200+</t>
    <phoneticPr fontId="1" type="noConversion"/>
  </si>
  <si>
    <t>MTG-50</t>
    <phoneticPr fontId="1" type="noConversion"/>
  </si>
  <si>
    <t>MTG-100</t>
    <phoneticPr fontId="1" type="noConversion"/>
  </si>
  <si>
    <t>MTG-200</t>
    <phoneticPr fontId="1" type="noConversion"/>
  </si>
  <si>
    <t>MTG-200+</t>
    <phoneticPr fontId="1" type="noConversion"/>
  </si>
  <si>
    <t>EJDT-50</t>
    <phoneticPr fontId="1" type="noConversion"/>
  </si>
  <si>
    <t>EJDT-100</t>
    <phoneticPr fontId="1" type="noConversion"/>
  </si>
  <si>
    <t>EJDT-200</t>
    <phoneticPr fontId="1" type="noConversion"/>
  </si>
  <si>
    <t>Max.in</t>
    <phoneticPr fontId="1" type="noConversion"/>
  </si>
  <si>
    <t>Avg.in</t>
    <phoneticPr fontId="1" type="noConversion"/>
  </si>
  <si>
    <t>Max.out</t>
    <phoneticPr fontId="1" type="noConversion"/>
  </si>
  <si>
    <t>Avg.out</t>
    <phoneticPr fontId="1" type="noConversion"/>
  </si>
  <si>
    <t>NMT</t>
    <phoneticPr fontId="1" type="noConversion"/>
  </si>
  <si>
    <t>LPN</t>
    <phoneticPr fontId="1" type="noConversion"/>
  </si>
  <si>
    <t>SEQ2TREE</t>
    <phoneticPr fontId="1" type="noConversion"/>
  </si>
  <si>
    <t>SNM</t>
    <phoneticPr fontId="1" type="noConversion"/>
  </si>
  <si>
    <t>ASN</t>
    <phoneticPr fontId="1" type="noConversion"/>
  </si>
  <si>
    <t>GB-CNN</t>
    <phoneticPr fontId="1" type="noConversion"/>
  </si>
  <si>
    <t>TGE-Seq2Seq</t>
    <phoneticPr fontId="1" type="noConversion"/>
  </si>
  <si>
    <t>Mean.Acc</t>
    <phoneticPr fontId="1" type="noConversion"/>
  </si>
  <si>
    <t>Best.Acc</t>
    <phoneticPr fontId="1" type="noConversion"/>
  </si>
  <si>
    <t>Best.BLEU</t>
  </si>
  <si>
    <t>Mean.BLEU</t>
  </si>
  <si>
    <t>BLEU</t>
    <phoneticPr fontId="1" type="noConversion"/>
  </si>
  <si>
    <t>HearthStone</t>
    <phoneticPr fontId="1" type="noConversion"/>
  </si>
  <si>
    <t>Eclipse's-JDT</t>
    <phoneticPr fontId="1" type="noConversion"/>
  </si>
  <si>
    <t>Accuracy</t>
  </si>
  <si>
    <t>Datasets</t>
    <phoneticPr fontId="1" type="noConversion"/>
  </si>
  <si>
    <t>Metrics</t>
    <phoneticPr fontId="1" type="noConversion"/>
  </si>
  <si>
    <t>ACC</t>
    <phoneticPr fontId="1" type="noConversion"/>
  </si>
  <si>
    <t>-- directed edges</t>
    <phoneticPr fontId="1" type="noConversion"/>
  </si>
  <si>
    <t>-- labeled edges</t>
  </si>
  <si>
    <t>one-hop size</t>
  </si>
  <si>
    <t>two-hop size</t>
  </si>
  <si>
    <t>Mean aggregator</t>
  </si>
  <si>
    <t>Polling aggregator</t>
  </si>
  <si>
    <t>LSTM aggregator</t>
  </si>
  <si>
    <t>Full model</t>
  </si>
  <si>
    <t>our → GCN</t>
    <phoneticPr fontId="1" type="noConversion"/>
  </si>
  <si>
    <t>our → GraphSAGE</t>
    <phoneticPr fontId="1" type="noConversion"/>
  </si>
  <si>
    <t>Nodes</t>
    <phoneticPr fontId="1" type="noConversion"/>
  </si>
  <si>
    <t>Edges</t>
    <phoneticPr fontId="1" type="noConversion"/>
  </si>
  <si>
    <t>Std.Dev</t>
    <phoneticPr fontId="1" type="noConversion"/>
  </si>
  <si>
    <t>EJDT-500</t>
    <phoneticPr fontId="1" type="noConversion"/>
  </si>
  <si>
    <t>EJDT-500+</t>
    <phoneticPr fontId="1" type="noConversion"/>
  </si>
  <si>
    <t>+Tag_Graph Embedding</t>
    <phoneticPr fontId="1" type="noConversion"/>
  </si>
  <si>
    <t>Graph Embedding</t>
    <phoneticPr fontId="1" type="noConversion"/>
  </si>
  <si>
    <t>-Tag-Graph Embedding</t>
    <phoneticPr fontId="1" type="noConversion"/>
  </si>
  <si>
    <t>[0, 10]</t>
    <phoneticPr fontId="1" type="noConversion"/>
  </si>
  <si>
    <t>[10, 20]</t>
    <phoneticPr fontId="1" type="noConversion"/>
  </si>
  <si>
    <t>[20, 30]</t>
    <phoneticPr fontId="1" type="noConversion"/>
  </si>
  <si>
    <t>[30, 40]</t>
    <phoneticPr fontId="1" type="noConversion"/>
  </si>
  <si>
    <t>[0, 50]</t>
    <phoneticPr fontId="1" type="noConversion"/>
  </si>
  <si>
    <t>[50, 100]</t>
    <phoneticPr fontId="1" type="noConversion"/>
  </si>
  <si>
    <t>[200, 500]</t>
    <phoneticPr fontId="1" type="noConversion"/>
  </si>
  <si>
    <t>[500+]</t>
    <phoneticPr fontId="1" type="noConversion"/>
  </si>
  <si>
    <t>QTY</t>
    <phoneticPr fontId="1" type="noConversion"/>
  </si>
  <si>
    <t>Avg.w</t>
    <phoneticPr fontId="1" type="noConversion"/>
  </si>
  <si>
    <t>Avg.t</t>
    <phoneticPr fontId="1" type="noConversion"/>
  </si>
  <si>
    <t>Avg.m</t>
    <phoneticPr fontId="1" type="noConversion"/>
  </si>
  <si>
    <t>454k</t>
    <phoneticPr fontId="1" type="noConversion"/>
  </si>
  <si>
    <t>6.9k</t>
    <phoneticPr fontId="1" type="noConversion"/>
  </si>
  <si>
    <t>4.9k</t>
    <phoneticPr fontId="1" type="noConversion"/>
  </si>
  <si>
    <t>0.1k</t>
    <phoneticPr fontId="1" type="noConversion"/>
  </si>
  <si>
    <t>0.3k</t>
    <phoneticPr fontId="1" type="noConversion"/>
  </si>
  <si>
    <t>134k</t>
    <phoneticPr fontId="1" type="noConversion"/>
  </si>
  <si>
    <t>LEN</t>
    <phoneticPr fontId="1" type="noConversion"/>
  </si>
  <si>
    <t>Full</t>
    <phoneticPr fontId="1" type="noConversion"/>
  </si>
  <si>
    <t>470k</t>
    <phoneticPr fontId="1" type="noConversion"/>
  </si>
  <si>
    <t>0.5k</t>
    <phoneticPr fontId="1" type="noConversion"/>
  </si>
  <si>
    <t>11.9k</t>
    <phoneticPr fontId="1" type="noConversion"/>
  </si>
  <si>
    <t>[150, 200]</t>
    <phoneticPr fontId="1" type="noConversion"/>
  </si>
  <si>
    <t>[100, 150]</t>
    <phoneticPr fontId="1" type="noConversion"/>
  </si>
  <si>
    <t>1.7k</t>
    <phoneticPr fontId="1" type="noConversion"/>
  </si>
  <si>
    <t>0.4k</t>
    <phoneticPr fontId="1" type="noConversion"/>
  </si>
  <si>
    <t>EJDT-150</t>
    <phoneticPr fontId="1" type="noConversion"/>
  </si>
  <si>
    <t>Max.m</t>
    <phoneticPr fontId="1" type="noConversion"/>
  </si>
  <si>
    <t>Avg.e</t>
    <phoneticPr fontId="1" type="noConversion"/>
  </si>
  <si>
    <t>Max.e</t>
    <phoneticPr fontId="1" type="noConversion"/>
  </si>
  <si>
    <t>Max.t</t>
    <phoneticPr fontId="1" type="noConversion"/>
  </si>
  <si>
    <t>Max.w</t>
    <phoneticPr fontId="1" type="noConversion"/>
  </si>
  <si>
    <t>Dataset</t>
    <phoneticPr fontId="1" type="noConversion"/>
  </si>
  <si>
    <t>[40, 50]</t>
    <phoneticPr fontId="1" type="noConversion"/>
  </si>
  <si>
    <t>[50, 60]</t>
    <phoneticPr fontId="1" type="noConversion"/>
  </si>
  <si>
    <t>[60, 70]</t>
    <phoneticPr fontId="1" type="noConversion"/>
  </si>
  <si>
    <t>[70, 80]</t>
    <phoneticPr fontId="1" type="noConversion"/>
  </si>
  <si>
    <t>[80, 90]</t>
    <phoneticPr fontId="1" type="noConversion"/>
  </si>
  <si>
    <t>[90, 100]</t>
    <phoneticPr fontId="1" type="noConversion"/>
  </si>
  <si>
    <t>[0,10]</t>
    <phoneticPr fontId="1" type="noConversion"/>
  </si>
  <si>
    <t>[10,20]</t>
    <phoneticPr fontId="1" type="noConversion"/>
  </si>
  <si>
    <t>[20,30]</t>
    <phoneticPr fontId="1" type="noConversion"/>
  </si>
  <si>
    <t>[30,40]</t>
    <phoneticPr fontId="1" type="noConversion"/>
  </si>
  <si>
    <t>[40,50]</t>
    <phoneticPr fontId="1" type="noConversion"/>
  </si>
  <si>
    <t>[50,60]</t>
    <phoneticPr fontId="1" type="noConversion"/>
  </si>
  <si>
    <t>[60,70]</t>
    <phoneticPr fontId="1" type="noConversion"/>
  </si>
  <si>
    <t>[70,80]</t>
    <phoneticPr fontId="1" type="noConversion"/>
  </si>
  <si>
    <t>[80,90]</t>
    <phoneticPr fontId="1" type="noConversion"/>
  </si>
  <si>
    <t>[90,100]</t>
    <phoneticPr fontId="1" type="noConversion"/>
  </si>
  <si>
    <t>Eclipse's JDT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</si>
</sst>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.00_ "/>
    <numFmt numFmtId="178" formatCode="0_ "/>
    <numFmt numFmtId="179" formatCode="0.0_);[Red]\(0.0\)"/>
    <numFmt numFmtId="180" formatCode="#,##0_ "/>
    <numFmt numFmtId="181" formatCode="0.0E+00"/>
    <numFmt numFmtId="182" formatCode="0.00_);[Red]\(0.00\)"/>
    <numFmt numFmtId="183" formatCode="0_);[Red]\(0\)"/>
    <numFmt numFmtId="184" formatCode="#,##0;[Red]#,##0"/>
    <numFmt numFmtId="185" formatCode="0.00;[Red]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 applyBorder="1"/>
    <xf numFmtId="177" fontId="0" fillId="0" borderId="2" xfId="0" applyNumberFormat="1" applyBorder="1"/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79" fontId="0" fillId="0" borderId="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9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 applyAlignment="1"/>
    <xf numFmtId="179" fontId="3" fillId="0" borderId="0" xfId="0" applyNumberFormat="1" applyFont="1" applyBorder="1" applyAlignment="1">
      <alignment vertical="center"/>
    </xf>
    <xf numFmtId="179" fontId="0" fillId="0" borderId="0" xfId="0" applyNumberFormat="1" applyBorder="1" applyAlignment="1"/>
    <xf numFmtId="179" fontId="0" fillId="0" borderId="0" xfId="0" applyNumberFormat="1" applyAlignment="1"/>
    <xf numFmtId="179" fontId="0" fillId="0" borderId="0" xfId="0" applyNumberFormat="1" applyFill="1" applyBorder="1" applyAlignment="1"/>
    <xf numFmtId="177" fontId="3" fillId="0" borderId="3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horizontal="right" vertical="center"/>
    </xf>
    <xf numFmtId="179" fontId="3" fillId="0" borderId="2" xfId="0" applyNumberFormat="1" applyFont="1" applyFill="1" applyBorder="1" applyAlignment="1">
      <alignment horizontal="right" vertical="center"/>
    </xf>
    <xf numFmtId="179" fontId="3" fillId="0" borderId="3" xfId="0" applyNumberFormat="1" applyFont="1" applyFill="1" applyBorder="1" applyAlignment="1">
      <alignment horizontal="right" vertical="center"/>
    </xf>
    <xf numFmtId="179" fontId="0" fillId="0" borderId="0" xfId="0" applyNumberFormat="1" applyFill="1" applyBorder="1" applyAlignment="1">
      <alignment horizontal="right" vertical="center"/>
    </xf>
    <xf numFmtId="179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 applyAlignment="1">
      <alignment horizontal="right"/>
    </xf>
    <xf numFmtId="0" fontId="0" fillId="0" borderId="0" xfId="0" applyFill="1"/>
    <xf numFmtId="0" fontId="6" fillId="0" borderId="1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76" fontId="5" fillId="0" borderId="0" xfId="0" applyNumberFormat="1" applyFont="1" applyFill="1" applyBorder="1" applyAlignment="1">
      <alignment horizontal="right"/>
    </xf>
    <xf numFmtId="0" fontId="0" fillId="0" borderId="2" xfId="0" applyFill="1" applyBorder="1"/>
    <xf numFmtId="176" fontId="5" fillId="0" borderId="2" xfId="0" applyNumberFormat="1" applyFont="1" applyFill="1" applyBorder="1" applyAlignment="1">
      <alignment horizontal="right"/>
    </xf>
    <xf numFmtId="176" fontId="4" fillId="0" borderId="2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76" fontId="4" fillId="0" borderId="0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49" fontId="0" fillId="0" borderId="2" xfId="0" applyNumberFormat="1" applyFill="1" applyBorder="1"/>
    <xf numFmtId="176" fontId="4" fillId="0" borderId="2" xfId="0" applyNumberFormat="1" applyFon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5" fillId="0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Fill="1" applyBorder="1"/>
    <xf numFmtId="180" fontId="3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3" fillId="0" borderId="4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8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left" vertical="center"/>
    </xf>
    <xf numFmtId="182" fontId="0" fillId="0" borderId="0" xfId="0" applyNumberFormat="1"/>
    <xf numFmtId="182" fontId="0" fillId="0" borderId="0" xfId="0" applyNumberFormat="1" applyBorder="1" applyAlignment="1">
      <alignment horizontal="right"/>
    </xf>
    <xf numFmtId="18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Border="1" applyAlignment="1">
      <alignment horizontal="center"/>
    </xf>
    <xf numFmtId="177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0" fontId="2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84" fontId="0" fillId="0" borderId="0" xfId="0" applyNumberFormat="1" applyBorder="1" applyAlignment="1">
      <alignment horizontal="right"/>
    </xf>
    <xf numFmtId="185" fontId="0" fillId="0" borderId="0" xfId="0" applyNumberFormat="1" applyBorder="1" applyAlignment="1">
      <alignment horizontal="right"/>
    </xf>
    <xf numFmtId="183" fontId="0" fillId="0" borderId="0" xfId="0" applyNumberFormat="1" applyBorder="1" applyAlignment="1">
      <alignment horizontal="right"/>
    </xf>
    <xf numFmtId="184" fontId="0" fillId="0" borderId="2" xfId="0" applyNumberFormat="1" applyBorder="1" applyAlignment="1">
      <alignment horizontal="right"/>
    </xf>
    <xf numFmtId="182" fontId="0" fillId="0" borderId="2" xfId="0" applyNumberFormat="1" applyBorder="1" applyAlignment="1">
      <alignment horizontal="right"/>
    </xf>
    <xf numFmtId="185" fontId="0" fillId="0" borderId="2" xfId="0" applyNumberFormat="1" applyBorder="1" applyAlignment="1">
      <alignment horizontal="right"/>
    </xf>
    <xf numFmtId="183" fontId="0" fillId="0" borderId="2" xfId="0" applyNumberFormat="1" applyBorder="1" applyAlignment="1">
      <alignment horizontal="right"/>
    </xf>
    <xf numFmtId="184" fontId="6" fillId="0" borderId="1" xfId="0" applyNumberFormat="1" applyFont="1" applyBorder="1" applyAlignment="1">
      <alignment horizontal="center"/>
    </xf>
    <xf numFmtId="182" fontId="6" fillId="0" borderId="1" xfId="0" applyNumberFormat="1" applyFont="1" applyBorder="1" applyAlignment="1">
      <alignment horizontal="center"/>
    </xf>
    <xf numFmtId="185" fontId="6" fillId="0" borderId="1" xfId="0" applyNumberFormat="1" applyFont="1" applyBorder="1" applyAlignment="1">
      <alignment horizontal="center"/>
    </xf>
    <xf numFmtId="182" fontId="3" fillId="0" borderId="2" xfId="0" applyNumberFormat="1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right"/>
    </xf>
    <xf numFmtId="18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79" fontId="0" fillId="0" borderId="0" xfId="0" applyNumberFormat="1"/>
    <xf numFmtId="0" fontId="5" fillId="0" borderId="0" xfId="0" applyFont="1" applyBorder="1"/>
    <xf numFmtId="179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/>
    <xf numFmtId="179" fontId="5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'9epoch'!$B$2:$U$2</c:f>
              <c:numCache>
                <c:formatCode>0.0_);[Red]\(0.0\)</c:formatCode>
                <c:ptCount val="20"/>
                <c:pt idx="0">
                  <c:v>1.3</c:v>
                </c:pt>
                <c:pt idx="1">
                  <c:v>2.2650368838689863</c:v>
                </c:pt>
                <c:pt idx="2">
                  <c:v>1.1964482920901696</c:v>
                </c:pt>
                <c:pt idx="3">
                  <c:v>1.3062132606216319</c:v>
                </c:pt>
                <c:pt idx="4">
                  <c:v>2.5631856287876547</c:v>
                </c:pt>
                <c:pt idx="5">
                  <c:v>3.2953812412069849</c:v>
                </c:pt>
                <c:pt idx="6">
                  <c:v>2.5563673790143007</c:v>
                </c:pt>
                <c:pt idx="7">
                  <c:v>3.8056693726535604</c:v>
                </c:pt>
                <c:pt idx="8">
                  <c:v>4.1045555626593391</c:v>
                </c:pt>
                <c:pt idx="9">
                  <c:v>3.7</c:v>
                </c:pt>
                <c:pt idx="10">
                  <c:v>4.7171585633770627</c:v>
                </c:pt>
                <c:pt idx="11">
                  <c:v>6.0523444777914683</c:v>
                </c:pt>
                <c:pt idx="12">
                  <c:v>5.8657000691447596</c:v>
                </c:pt>
                <c:pt idx="13">
                  <c:v>7.1398294399654185</c:v>
                </c:pt>
                <c:pt idx="14">
                  <c:v>7.3812828063900229</c:v>
                </c:pt>
                <c:pt idx="15">
                  <c:v>8.4546325799447839</c:v>
                </c:pt>
                <c:pt idx="16">
                  <c:v>10.736009373961076</c:v>
                </c:pt>
                <c:pt idx="17">
                  <c:v>10.334656382477696</c:v>
                </c:pt>
                <c:pt idx="18">
                  <c:v>11.874331621541408</c:v>
                </c:pt>
                <c:pt idx="19" formatCode="0.0_ 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A-4F3C-8652-67821F4428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'9epoch'!$B$3:$U$3</c:f>
              <c:numCache>
                <c:formatCode>0.0_);[Red]\(0.0\)</c:formatCode>
                <c:ptCount val="20"/>
                <c:pt idx="0">
                  <c:v>1.8</c:v>
                </c:pt>
                <c:pt idx="1">
                  <c:v>3.9353633306247766</c:v>
                </c:pt>
                <c:pt idx="2">
                  <c:v>2.4964870986478962</c:v>
                </c:pt>
                <c:pt idx="3">
                  <c:v>1.7611848124128826</c:v>
                </c:pt>
                <c:pt idx="4">
                  <c:v>3.790252741565717</c:v>
                </c:pt>
                <c:pt idx="5">
                  <c:v>4.3565148112476715</c:v>
                </c:pt>
                <c:pt idx="6">
                  <c:v>3.841839764788908</c:v>
                </c:pt>
                <c:pt idx="7">
                  <c:v>5.5787804299048744</c:v>
                </c:pt>
                <c:pt idx="8">
                  <c:v>5.5</c:v>
                </c:pt>
                <c:pt idx="9">
                  <c:v>4.6904873694777738</c:v>
                </c:pt>
                <c:pt idx="10">
                  <c:v>5.7848622478227067</c:v>
                </c:pt>
                <c:pt idx="11">
                  <c:v>6.2634564917883768</c:v>
                </c:pt>
                <c:pt idx="12">
                  <c:v>6.1911251254611992</c:v>
                </c:pt>
                <c:pt idx="13">
                  <c:v>7.6179222273871297</c:v>
                </c:pt>
                <c:pt idx="14">
                  <c:v>9.3857129217190227</c:v>
                </c:pt>
                <c:pt idx="15">
                  <c:v>9.9378475375610016</c:v>
                </c:pt>
                <c:pt idx="16">
                  <c:v>10.960853709657799</c:v>
                </c:pt>
                <c:pt idx="17">
                  <c:v>10.169164531867057</c:v>
                </c:pt>
                <c:pt idx="18">
                  <c:v>11.508634778356013</c:v>
                </c:pt>
                <c:pt idx="19" formatCode="0.0_ 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A-4F3C-8652-67821F4428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'9epoch'!$B$4:$U$4</c:f>
              <c:numCache>
                <c:formatCode>0.0_);[Red]\(0.0\)</c:formatCode>
                <c:ptCount val="20"/>
                <c:pt idx="0">
                  <c:v>2.1</c:v>
                </c:pt>
                <c:pt idx="1">
                  <c:v>3.6259810441528386</c:v>
                </c:pt>
                <c:pt idx="2">
                  <c:v>3.0422786243143669</c:v>
                </c:pt>
                <c:pt idx="3">
                  <c:v>3.01052834383544</c:v>
                </c:pt>
                <c:pt idx="4">
                  <c:v>4.2260882478732471</c:v>
                </c:pt>
                <c:pt idx="5">
                  <c:v>3.5284011926218897</c:v>
                </c:pt>
                <c:pt idx="6">
                  <c:v>3.5648966034941241</c:v>
                </c:pt>
                <c:pt idx="7">
                  <c:v>3.8256147250865333</c:v>
                </c:pt>
                <c:pt idx="8">
                  <c:v>4.3</c:v>
                </c:pt>
                <c:pt idx="9">
                  <c:v>2.2833364529332036</c:v>
                </c:pt>
                <c:pt idx="10">
                  <c:v>3.7527059983629387</c:v>
                </c:pt>
                <c:pt idx="11">
                  <c:v>4.4470414200337034</c:v>
                </c:pt>
                <c:pt idx="12">
                  <c:v>5.5475493801745372</c:v>
                </c:pt>
                <c:pt idx="13">
                  <c:v>7.5683622600085965</c:v>
                </c:pt>
                <c:pt idx="14">
                  <c:v>9.7005842310814145</c:v>
                </c:pt>
                <c:pt idx="15">
                  <c:v>10.098613198845182</c:v>
                </c:pt>
                <c:pt idx="16">
                  <c:v>10.761173742420802</c:v>
                </c:pt>
                <c:pt idx="17">
                  <c:v>11.25157810417444</c:v>
                </c:pt>
                <c:pt idx="18">
                  <c:v>11.968747245391382</c:v>
                </c:pt>
                <c:pt idx="19" formatCode="0.0_ 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A-4F3C-8652-67821F4428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'9epoch'!$B$5:$U$5</c:f>
              <c:numCache>
                <c:formatCode>0.0_);[Red]\(0.0\)</c:formatCode>
                <c:ptCount val="20"/>
                <c:pt idx="0">
                  <c:v>1.6</c:v>
                </c:pt>
                <c:pt idx="1">
                  <c:v>3.2265792912559528</c:v>
                </c:pt>
                <c:pt idx="2">
                  <c:v>2.6636999639406098</c:v>
                </c:pt>
                <c:pt idx="3">
                  <c:v>2.113132722042729</c:v>
                </c:pt>
                <c:pt idx="4">
                  <c:v>2.5280978552738791</c:v>
                </c:pt>
                <c:pt idx="5">
                  <c:v>2.5480871892064307</c:v>
                </c:pt>
                <c:pt idx="6">
                  <c:v>2.9855072444487787</c:v>
                </c:pt>
                <c:pt idx="7">
                  <c:v>3.8195222836648322</c:v>
                </c:pt>
                <c:pt idx="8">
                  <c:v>3.0388375051169261</c:v>
                </c:pt>
                <c:pt idx="9">
                  <c:v>2.4482643893957889</c:v>
                </c:pt>
                <c:pt idx="10">
                  <c:v>3.191408946716261</c:v>
                </c:pt>
                <c:pt idx="11">
                  <c:v>3.5</c:v>
                </c:pt>
                <c:pt idx="12">
                  <c:v>4.1784848410446909</c:v>
                </c:pt>
                <c:pt idx="13">
                  <c:v>7.3745939885452856</c:v>
                </c:pt>
                <c:pt idx="14">
                  <c:v>8.6710607294579614</c:v>
                </c:pt>
                <c:pt idx="15">
                  <c:v>10.436082558046616</c:v>
                </c:pt>
                <c:pt idx="16">
                  <c:v>10.183845522127205</c:v>
                </c:pt>
                <c:pt idx="17">
                  <c:v>11.397438471842527</c:v>
                </c:pt>
                <c:pt idx="18">
                  <c:v>11.457604328148555</c:v>
                </c:pt>
                <c:pt idx="19" formatCode="0.0_ 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A-4F3C-8652-67821F4428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'9epoch'!$B$6:$U$6</c:f>
              <c:numCache>
                <c:formatCode>0.0_);[Red]\(0.0\)</c:formatCode>
                <c:ptCount val="20"/>
                <c:pt idx="0">
                  <c:v>1.5</c:v>
                </c:pt>
                <c:pt idx="1">
                  <c:v>2.4874308215037475</c:v>
                </c:pt>
                <c:pt idx="2">
                  <c:v>1.1903869915996288</c:v>
                </c:pt>
                <c:pt idx="3">
                  <c:v>2.6916735052434628</c:v>
                </c:pt>
                <c:pt idx="4">
                  <c:v>2.6699249502188152</c:v>
                </c:pt>
                <c:pt idx="5">
                  <c:v>2.0742940394406029</c:v>
                </c:pt>
                <c:pt idx="6">
                  <c:v>1.1849116798891948</c:v>
                </c:pt>
                <c:pt idx="7">
                  <c:v>3.5319595285554071</c:v>
                </c:pt>
                <c:pt idx="8">
                  <c:v>1.4162203643150248</c:v>
                </c:pt>
                <c:pt idx="9">
                  <c:v>1.2492123639567663</c:v>
                </c:pt>
                <c:pt idx="10">
                  <c:v>2.8815115144799588</c:v>
                </c:pt>
                <c:pt idx="11">
                  <c:v>3.17068224636553</c:v>
                </c:pt>
                <c:pt idx="12">
                  <c:v>3.2633393282793399</c:v>
                </c:pt>
                <c:pt idx="13">
                  <c:v>4.2</c:v>
                </c:pt>
                <c:pt idx="14">
                  <c:v>5.0603237858161325</c:v>
                </c:pt>
                <c:pt idx="15">
                  <c:v>8.9566385003170321</c:v>
                </c:pt>
                <c:pt idx="16">
                  <c:v>7.4468063270279696</c:v>
                </c:pt>
                <c:pt idx="17">
                  <c:v>9.6080368134957403</c:v>
                </c:pt>
                <c:pt idx="18">
                  <c:v>9.4115627033417812</c:v>
                </c:pt>
                <c:pt idx="19" formatCode="0.0_ 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A-4F3C-8652-67821F4428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'9epoch'!$B$7:$U$7</c:f>
              <c:numCache>
                <c:formatCode>0.0_);[Red]\(0.0\)</c:formatCode>
                <c:ptCount val="20"/>
                <c:pt idx="0">
                  <c:v>1.9</c:v>
                </c:pt>
                <c:pt idx="1">
                  <c:v>2.1325784052693324</c:v>
                </c:pt>
                <c:pt idx="2">
                  <c:v>2.4650986010373002</c:v>
                </c:pt>
                <c:pt idx="3">
                  <c:v>2.0110217294919135</c:v>
                </c:pt>
                <c:pt idx="4">
                  <c:v>2.0059628420985227</c:v>
                </c:pt>
                <c:pt idx="5">
                  <c:v>3.5668993930633839</c:v>
                </c:pt>
                <c:pt idx="6">
                  <c:v>3.551109933642338</c:v>
                </c:pt>
                <c:pt idx="7">
                  <c:v>3.5513205187879646</c:v>
                </c:pt>
                <c:pt idx="8">
                  <c:v>3.2</c:v>
                </c:pt>
                <c:pt idx="9">
                  <c:v>4.8560811407641706</c:v>
                </c:pt>
                <c:pt idx="10">
                  <c:v>5.5113254040794786</c:v>
                </c:pt>
                <c:pt idx="11">
                  <c:v>5.3961938522205877</c:v>
                </c:pt>
                <c:pt idx="12">
                  <c:v>6.8891996697961186</c:v>
                </c:pt>
                <c:pt idx="13">
                  <c:v>7.3720450202365226</c:v>
                </c:pt>
                <c:pt idx="14">
                  <c:v>10.044177348668796</c:v>
                </c:pt>
                <c:pt idx="15">
                  <c:v>14</c:v>
                </c:pt>
                <c:pt idx="16">
                  <c:v>14.5</c:v>
                </c:pt>
                <c:pt idx="17">
                  <c:v>14.3</c:v>
                </c:pt>
                <c:pt idx="18">
                  <c:v>14.6</c:v>
                </c:pt>
                <c:pt idx="19" formatCode="0.0_ 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A-4F3C-8652-67821F4428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'9epoch'!$B$8:$U$8</c:f>
              <c:numCache>
                <c:formatCode>0.0_);[Red]\(0.0\)</c:formatCode>
                <c:ptCount val="20"/>
                <c:pt idx="0">
                  <c:v>2.2999999999999998</c:v>
                </c:pt>
                <c:pt idx="1">
                  <c:v>2.5</c:v>
                </c:pt>
                <c:pt idx="2">
                  <c:v>3.3456794327115862</c:v>
                </c:pt>
                <c:pt idx="3">
                  <c:v>5.9505664211270464</c:v>
                </c:pt>
                <c:pt idx="4">
                  <c:v>6.949054798026939</c:v>
                </c:pt>
                <c:pt idx="5">
                  <c:v>7.5978193522526052</c:v>
                </c:pt>
                <c:pt idx="6">
                  <c:v>9.5929750796095199</c:v>
                </c:pt>
                <c:pt idx="7">
                  <c:v>10.547593957817664</c:v>
                </c:pt>
                <c:pt idx="8">
                  <c:v>11.41265116077901</c:v>
                </c:pt>
                <c:pt idx="9">
                  <c:v>13.7</c:v>
                </c:pt>
                <c:pt idx="10">
                  <c:v>14.8</c:v>
                </c:pt>
                <c:pt idx="11">
                  <c:v>15.9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17</c:v>
                </c:pt>
                <c:pt idx="15">
                  <c:v>17</c:v>
                </c:pt>
                <c:pt idx="16">
                  <c:v>17.2</c:v>
                </c:pt>
                <c:pt idx="17">
                  <c:v>17.100000000000001</c:v>
                </c:pt>
                <c:pt idx="18">
                  <c:v>17.2</c:v>
                </c:pt>
                <c:pt idx="19" formatCode="0.0_ 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A-4F3C-8652-67821F44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52783"/>
        <c:axId val="587104559"/>
      </c:lineChart>
      <c:catAx>
        <c:axId val="5825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104559"/>
        <c:crosses val="autoZero"/>
        <c:auto val="1"/>
        <c:lblAlgn val="ctr"/>
        <c:lblOffset val="100"/>
        <c:noMultiLvlLbl val="0"/>
      </c:catAx>
      <c:valAx>
        <c:axId val="5871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'10normal'!$A$1:$A$17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6.6</c:v>
                </c:pt>
                <c:pt idx="5">
                  <c:v>8.3000000000000007</c:v>
                </c:pt>
                <c:pt idx="6">
                  <c:v>9.5</c:v>
                </c:pt>
                <c:pt idx="7">
                  <c:v>10.199999999999999</c:v>
                </c:pt>
                <c:pt idx="8">
                  <c:v>13.2</c:v>
                </c:pt>
                <c:pt idx="9">
                  <c:v>13.7</c:v>
                </c:pt>
                <c:pt idx="10">
                  <c:v>14.8</c:v>
                </c:pt>
                <c:pt idx="11">
                  <c:v>15.9</c:v>
                </c:pt>
                <c:pt idx="12">
                  <c:v>16.100000000000001</c:v>
                </c:pt>
                <c:pt idx="13">
                  <c:v>17</c:v>
                </c:pt>
                <c:pt idx="14">
                  <c:v>17.100000000000001</c:v>
                </c:pt>
                <c:pt idx="15">
                  <c:v>17.2</c:v>
                </c:pt>
                <c:pt idx="16">
                  <c:v>17.3</c:v>
                </c:pt>
              </c:numCache>
            </c:numRef>
          </c:xVal>
          <c:yVal>
            <c:numRef>
              <c:f>'10normal'!$B$1:$B$17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4-42C1-BB73-6C5D1889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843039"/>
        <c:axId val="878755071"/>
      </c:scatterChart>
      <c:valAx>
        <c:axId val="8768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55071"/>
        <c:crosses val="autoZero"/>
        <c:crossBetween val="midCat"/>
      </c:valAx>
      <c:valAx>
        <c:axId val="87875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8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280987</xdr:colOff>
      <xdr:row>11</xdr:row>
      <xdr:rowOff>128587</xdr:rowOff>
    </xdr:from>
    <xdr:to>
      <xdr:col>42</xdr:col>
      <xdr:colOff>109537</xdr:colOff>
      <xdr:row>26</xdr:row>
      <xdr:rowOff>157162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0E4E2D-1C93-4B1D-B06C-58954F04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10</xdr:row>
      <xdr:rowOff>90487</xdr:rowOff>
    </xdr:from>
    <xdr:to>
      <xdr:col>15</xdr:col>
      <xdr:colOff>538162</xdr:colOff>
      <xdr:row>25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1F1BF6-DC97-479B-9FED-590D7D5A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Normal="100" workbookViewId="0">
      <selection activeCell="A2" sqref="A2:A8"/>
    </sheetView>
  </sheetViews>
  <sheetFormatPr defaultRowHeight="14.25" x14ac:dyDescent="0.2"/>
  <cols>
    <col min="1" max="1" width="8.5" bestFit="1" customWidth="1"/>
    <col min="2" max="2" width="7.625" bestFit="1" customWidth="1"/>
    <col min="3" max="4" width="8.75" bestFit="1" customWidth="1"/>
    <col min="5" max="5" width="10.125" bestFit="1" customWidth="1"/>
    <col min="6" max="6" width="9.375" bestFit="1" customWidth="1"/>
    <col min="7" max="8" width="10.5" bestFit="1" customWidth="1"/>
    <col min="9" max="9" width="12" bestFit="1" customWidth="1"/>
    <col min="10" max="10" width="9.25" bestFit="1" customWidth="1"/>
    <col min="11" max="12" width="10.375" bestFit="1" customWidth="1"/>
    <col min="13" max="13" width="10.375" customWidth="1"/>
    <col min="14" max="14" width="10.375" bestFit="1" customWidth="1"/>
    <col min="15" max="15" width="11.875" bestFit="1" customWidth="1"/>
  </cols>
  <sheetData>
    <row r="1" spans="1:15" ht="15.75" x14ac:dyDescent="0.25">
      <c r="A1" s="4"/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0" t="s">
        <v>12</v>
      </c>
      <c r="L1" s="60" t="s">
        <v>81</v>
      </c>
      <c r="M1" s="60" t="s">
        <v>13</v>
      </c>
      <c r="N1" s="60" t="s">
        <v>49</v>
      </c>
      <c r="O1" s="60" t="s">
        <v>50</v>
      </c>
    </row>
    <row r="2" spans="1:15" ht="15.75" x14ac:dyDescent="0.25">
      <c r="A2" s="104" t="s">
        <v>62</v>
      </c>
      <c r="B2" s="96" t="str">
        <f>ROUND(B16/1000,1)&amp;"k"</f>
        <v>0.4k</v>
      </c>
      <c r="C2" s="96" t="str">
        <f t="shared" ref="C2:O2" si="0">ROUND(C16/1000,1)&amp;"k"</f>
        <v>0.1k</v>
      </c>
      <c r="D2" s="97">
        <v>37</v>
      </c>
      <c r="E2" s="98">
        <v>6</v>
      </c>
      <c r="F2" s="99" t="str">
        <f t="shared" si="0"/>
        <v>6.2k</v>
      </c>
      <c r="G2" s="96" t="str">
        <f t="shared" si="0"/>
        <v>3.3k</v>
      </c>
      <c r="H2" s="96" t="str">
        <f t="shared" si="0"/>
        <v>2.1k</v>
      </c>
      <c r="I2" s="100" t="str">
        <f t="shared" si="0"/>
        <v>0.4k</v>
      </c>
      <c r="J2" s="95" t="str">
        <f t="shared" si="0"/>
        <v>347.8k</v>
      </c>
      <c r="K2" s="95" t="str">
        <f t="shared" si="0"/>
        <v>61.4k</v>
      </c>
      <c r="L2" s="95" t="str">
        <f t="shared" si="0"/>
        <v>1.8k</v>
      </c>
      <c r="M2" s="95" t="str">
        <f t="shared" si="0"/>
        <v>0.4k</v>
      </c>
      <c r="N2" s="95" t="str">
        <f t="shared" si="0"/>
        <v>19.4k</v>
      </c>
      <c r="O2" s="95" t="str">
        <f t="shared" si="0"/>
        <v>6.1k</v>
      </c>
    </row>
    <row r="3" spans="1:15" ht="15.75" x14ac:dyDescent="0.25">
      <c r="A3" s="101" t="s">
        <v>63</v>
      </c>
      <c r="B3" s="21">
        <v>25.535714285714199</v>
      </c>
      <c r="C3" s="21">
        <v>27.530612244897899</v>
      </c>
      <c r="D3" s="21">
        <v>30.4324324324324</v>
      </c>
      <c r="E3" s="88">
        <v>31.8333333333333</v>
      </c>
      <c r="F3" s="92">
        <v>44.298955823293099</v>
      </c>
      <c r="G3" s="21">
        <v>52.535045317220501</v>
      </c>
      <c r="H3" s="21">
        <v>59.333655705996101</v>
      </c>
      <c r="I3" s="88">
        <v>71.453551912568301</v>
      </c>
      <c r="J3" s="21">
        <v>13.4693895155748</v>
      </c>
      <c r="K3" s="21">
        <v>16.5697127512409</v>
      </c>
      <c r="L3" s="21">
        <v>119.02581369248</v>
      </c>
      <c r="M3" s="21">
        <v>170.119909502262</v>
      </c>
      <c r="N3" s="21">
        <v>21.4830079537237</v>
      </c>
      <c r="O3" s="21">
        <v>21.7363396971691</v>
      </c>
    </row>
    <row r="4" spans="1:15" ht="15.75" x14ac:dyDescent="0.25">
      <c r="A4" s="101" t="s">
        <v>86</v>
      </c>
      <c r="B4" s="22">
        <v>38</v>
      </c>
      <c r="C4" s="22">
        <v>34</v>
      </c>
      <c r="D4" s="22">
        <v>36</v>
      </c>
      <c r="E4" s="89">
        <v>34</v>
      </c>
      <c r="F4" s="93">
        <v>118</v>
      </c>
      <c r="G4" s="22">
        <v>133</v>
      </c>
      <c r="H4" s="22">
        <v>142</v>
      </c>
      <c r="I4" s="89">
        <v>147</v>
      </c>
      <c r="J4" s="22">
        <v>1702</v>
      </c>
      <c r="K4" s="22">
        <v>965</v>
      </c>
      <c r="L4" s="22">
        <v>150</v>
      </c>
      <c r="M4" s="22">
        <v>199</v>
      </c>
      <c r="N4" s="22">
        <v>797</v>
      </c>
      <c r="O4" s="22">
        <v>796</v>
      </c>
    </row>
    <row r="5" spans="1:15" ht="15.75" x14ac:dyDescent="0.25">
      <c r="A5" s="101" t="s">
        <v>64</v>
      </c>
      <c r="B5" s="21">
        <v>38.880102040816297</v>
      </c>
      <c r="C5" s="21">
        <v>69.459183673469298</v>
      </c>
      <c r="D5" s="21">
        <v>124.64864864864801</v>
      </c>
      <c r="E5" s="88">
        <v>290.83333333333297</v>
      </c>
      <c r="F5" s="92">
        <v>38.772690763052204</v>
      </c>
      <c r="G5" s="21">
        <v>68.039577039274903</v>
      </c>
      <c r="H5" s="21">
        <v>135.923597678916</v>
      </c>
      <c r="I5" s="88">
        <v>255.94262295081899</v>
      </c>
      <c r="J5" s="21">
        <v>17.1024403849637</v>
      </c>
      <c r="K5" s="21">
        <v>70.956985922369597</v>
      </c>
      <c r="L5" s="21">
        <v>134.75982042648701</v>
      </c>
      <c r="M5" s="21">
        <v>175.61312217194501</v>
      </c>
      <c r="N5" s="21">
        <v>298.71728127259502</v>
      </c>
      <c r="O5" s="21">
        <v>979.369321922317</v>
      </c>
    </row>
    <row r="6" spans="1:15" ht="15.75" x14ac:dyDescent="0.25">
      <c r="A6" s="101" t="s">
        <v>85</v>
      </c>
      <c r="B6" s="22">
        <v>50</v>
      </c>
      <c r="C6" s="22">
        <v>100</v>
      </c>
      <c r="D6" s="22">
        <v>176</v>
      </c>
      <c r="E6" s="89">
        <v>490</v>
      </c>
      <c r="F6" s="93">
        <v>50</v>
      </c>
      <c r="G6" s="22">
        <v>100</v>
      </c>
      <c r="H6" s="22">
        <v>200</v>
      </c>
      <c r="I6" s="89">
        <v>609</v>
      </c>
      <c r="J6" s="22">
        <v>50</v>
      </c>
      <c r="K6" s="22">
        <v>100</v>
      </c>
      <c r="L6" s="22">
        <v>7999</v>
      </c>
      <c r="M6" s="22">
        <v>2360</v>
      </c>
      <c r="N6" s="22">
        <v>500</v>
      </c>
      <c r="O6" s="22">
        <v>8472</v>
      </c>
    </row>
    <row r="7" spans="1:15" ht="15.75" x14ac:dyDescent="0.25">
      <c r="A7" s="101" t="s">
        <v>65</v>
      </c>
      <c r="B7" s="21">
        <v>2</v>
      </c>
      <c r="C7" s="21">
        <v>5.5816326530612201</v>
      </c>
      <c r="D7" s="21">
        <v>8.7027027027027</v>
      </c>
      <c r="E7" s="88">
        <v>4.5</v>
      </c>
      <c r="F7" s="92">
        <v>3.9985542168674599</v>
      </c>
      <c r="G7" s="21">
        <v>11.253474320241599</v>
      </c>
      <c r="H7" s="21">
        <v>23.196324951644101</v>
      </c>
      <c r="I7" s="88">
        <v>13.4207650273224</v>
      </c>
      <c r="J7" s="21">
        <v>2.5179643043019402</v>
      </c>
      <c r="K7" s="21">
        <v>7.5504272113272002</v>
      </c>
      <c r="L7" s="21">
        <v>11.0931537598204</v>
      </c>
      <c r="M7" s="21">
        <v>16.309954751131201</v>
      </c>
      <c r="N7" s="21">
        <v>27.244396240057799</v>
      </c>
      <c r="O7" s="21">
        <v>69.592001316655697</v>
      </c>
    </row>
    <row r="8" spans="1:15" ht="15.75" x14ac:dyDescent="0.25">
      <c r="A8" s="101" t="s">
        <v>82</v>
      </c>
      <c r="B8" s="22">
        <v>2</v>
      </c>
      <c r="C8" s="22">
        <v>11</v>
      </c>
      <c r="D8" s="22">
        <v>12</v>
      </c>
      <c r="E8" s="89">
        <v>9</v>
      </c>
      <c r="F8" s="93">
        <v>5</v>
      </c>
      <c r="G8" s="22">
        <v>37</v>
      </c>
      <c r="H8" s="22">
        <v>70</v>
      </c>
      <c r="I8" s="89">
        <v>33</v>
      </c>
      <c r="J8" s="22">
        <v>941</v>
      </c>
      <c r="K8" s="22">
        <v>165</v>
      </c>
      <c r="L8" s="22">
        <v>689</v>
      </c>
      <c r="M8" s="22">
        <v>596</v>
      </c>
      <c r="N8" s="22">
        <v>987</v>
      </c>
      <c r="O8" s="22">
        <v>1729</v>
      </c>
    </row>
    <row r="9" spans="1:15" ht="15.75" x14ac:dyDescent="0.25">
      <c r="A9" s="102" t="s">
        <v>83</v>
      </c>
      <c r="B9" s="21">
        <f>B11+B13</f>
        <v>5.48</v>
      </c>
      <c r="C9" s="21">
        <f t="shared" ref="C9:O9" si="1">C11+C13</f>
        <v>15.293673469387743</v>
      </c>
      <c r="D9" s="21">
        <f t="shared" si="1"/>
        <v>23.845405405405398</v>
      </c>
      <c r="E9" s="88">
        <f t="shared" si="1"/>
        <v>12.33</v>
      </c>
      <c r="F9" s="92">
        <f t="shared" si="1"/>
        <v>12.466530120481904</v>
      </c>
      <c r="G9" s="21">
        <f t="shared" si="1"/>
        <v>29.878338368579836</v>
      </c>
      <c r="H9" s="21">
        <f t="shared" si="1"/>
        <v>58.541179883945844</v>
      </c>
      <c r="I9" s="88">
        <f t="shared" si="1"/>
        <v>35.079836065573758</v>
      </c>
      <c r="J9" s="21">
        <f t="shared" si="1"/>
        <v>11.658174728917983</v>
      </c>
      <c r="K9" s="21">
        <f t="shared" si="1"/>
        <v>34.958477988444933</v>
      </c>
      <c r="L9" s="21">
        <f t="shared" si="1"/>
        <v>51.361301907968446</v>
      </c>
      <c r="M9" s="21">
        <f t="shared" si="1"/>
        <v>75.515090497737461</v>
      </c>
      <c r="N9" s="21">
        <f t="shared" si="1"/>
        <v>126.14155459146761</v>
      </c>
      <c r="O9" s="21">
        <f t="shared" si="1"/>
        <v>322.2109660961159</v>
      </c>
    </row>
    <row r="10" spans="1:15" ht="15.75" x14ac:dyDescent="0.25">
      <c r="A10" s="101" t="s">
        <v>84</v>
      </c>
      <c r="B10" s="22">
        <f>B9*1.2</f>
        <v>6.5760000000000005</v>
      </c>
      <c r="C10" s="22">
        <f t="shared" ref="C10:E10" si="2">C9*1.2</f>
        <v>18.352408163265292</v>
      </c>
      <c r="D10" s="22">
        <f t="shared" si="2"/>
        <v>28.614486486486477</v>
      </c>
      <c r="E10" s="89">
        <f t="shared" si="2"/>
        <v>14.795999999999999</v>
      </c>
      <c r="F10" s="93">
        <f>F9*1.76</f>
        <v>21.941093012048153</v>
      </c>
      <c r="G10" s="22">
        <f t="shared" ref="G10:I10" si="3">G9*1.76</f>
        <v>52.585875528700512</v>
      </c>
      <c r="H10" s="22">
        <f t="shared" si="3"/>
        <v>103.03247659574468</v>
      </c>
      <c r="I10" s="89">
        <f t="shared" si="3"/>
        <v>61.740511475409818</v>
      </c>
      <c r="J10" s="22">
        <f>J9*1.87</f>
        <v>21.800786743076628</v>
      </c>
      <c r="K10" s="22">
        <f t="shared" ref="K10:O10" si="4">K9*1.87</f>
        <v>65.37235383839203</v>
      </c>
      <c r="L10" s="22">
        <f t="shared" ref="L10" si="5">L9*1.87</f>
        <v>96.045634567901004</v>
      </c>
      <c r="M10" s="22">
        <f t="shared" ref="M10" si="6">M9*1.87</f>
        <v>141.21321923076906</v>
      </c>
      <c r="N10" s="22">
        <f t="shared" si="4"/>
        <v>235.88470708604444</v>
      </c>
      <c r="O10" s="22">
        <f t="shared" si="4"/>
        <v>602.5345065997368</v>
      </c>
    </row>
    <row r="11" spans="1:15" ht="15.75" x14ac:dyDescent="0.25">
      <c r="A11" s="101" t="s">
        <v>15</v>
      </c>
      <c r="B11" s="21">
        <f>B7*1.34</f>
        <v>2.68</v>
      </c>
      <c r="C11" s="21">
        <f t="shared" ref="C11:E11" si="7">C7*1.34</f>
        <v>7.4793877551020351</v>
      </c>
      <c r="D11" s="21">
        <f t="shared" si="7"/>
        <v>11.661621621621618</v>
      </c>
      <c r="E11" s="88">
        <f t="shared" si="7"/>
        <v>6.03</v>
      </c>
      <c r="F11" s="92">
        <f>F7+2.87</f>
        <v>6.8685542168674605</v>
      </c>
      <c r="G11" s="21">
        <f t="shared" ref="G11:I11" si="8">G7+2.87</f>
        <v>14.123474320241598</v>
      </c>
      <c r="H11" s="21">
        <f t="shared" si="8"/>
        <v>26.066324951644102</v>
      </c>
      <c r="I11" s="88">
        <f t="shared" si="8"/>
        <v>16.290765027322401</v>
      </c>
      <c r="J11" s="21">
        <f>J7*3.23</f>
        <v>8.1330247028952662</v>
      </c>
      <c r="K11" s="21">
        <f t="shared" ref="K11:O11" si="9">K7*3.23</f>
        <v>24.387879892586856</v>
      </c>
      <c r="L11" s="21">
        <f t="shared" si="9"/>
        <v>35.830886644219888</v>
      </c>
      <c r="M11" s="21">
        <f t="shared" si="9"/>
        <v>52.681153846153776</v>
      </c>
      <c r="N11" s="21">
        <f t="shared" si="9"/>
        <v>87.999399855386699</v>
      </c>
      <c r="O11" s="21">
        <f t="shared" si="9"/>
        <v>224.78216425279791</v>
      </c>
    </row>
    <row r="12" spans="1:15" ht="15.75" x14ac:dyDescent="0.25">
      <c r="A12" s="102" t="s">
        <v>14</v>
      </c>
      <c r="B12" s="22">
        <f>B7*5</f>
        <v>10</v>
      </c>
      <c r="C12" s="22">
        <f t="shared" ref="C12:O12" si="10">C7*5</f>
        <v>27.908163265306101</v>
      </c>
      <c r="D12" s="22">
        <f t="shared" si="10"/>
        <v>43.513513513513502</v>
      </c>
      <c r="E12" s="89">
        <f t="shared" si="10"/>
        <v>22.5</v>
      </c>
      <c r="F12" s="93">
        <f t="shared" si="10"/>
        <v>19.992771084337299</v>
      </c>
      <c r="G12" s="22">
        <f t="shared" si="10"/>
        <v>56.267371601207998</v>
      </c>
      <c r="H12" s="22">
        <f t="shared" si="10"/>
        <v>115.98162475822051</v>
      </c>
      <c r="I12" s="89">
        <f t="shared" si="10"/>
        <v>67.103825136612002</v>
      </c>
      <c r="J12" s="22">
        <f t="shared" si="10"/>
        <v>12.589821521509702</v>
      </c>
      <c r="K12" s="22">
        <f t="shared" si="10"/>
        <v>37.752136056636004</v>
      </c>
      <c r="L12" s="22">
        <f t="shared" si="10"/>
        <v>55.465768799101994</v>
      </c>
      <c r="M12" s="22">
        <f t="shared" si="10"/>
        <v>81.549773755656005</v>
      </c>
      <c r="N12" s="22">
        <f t="shared" si="10"/>
        <v>136.22198120028901</v>
      </c>
      <c r="O12" s="22">
        <f t="shared" si="10"/>
        <v>347.96000658327847</v>
      </c>
    </row>
    <row r="13" spans="1:15" ht="15.75" x14ac:dyDescent="0.25">
      <c r="A13" s="102" t="s">
        <v>17</v>
      </c>
      <c r="B13" s="21">
        <f>B7*1.4</f>
        <v>2.8</v>
      </c>
      <c r="C13" s="21">
        <f t="shared" ref="C13:O13" si="11">C7*1.4</f>
        <v>7.8142857142857078</v>
      </c>
      <c r="D13" s="21">
        <f t="shared" si="11"/>
        <v>12.183783783783779</v>
      </c>
      <c r="E13" s="88">
        <f t="shared" si="11"/>
        <v>6.3</v>
      </c>
      <c r="F13" s="92">
        <f t="shared" si="11"/>
        <v>5.5979759036144436</v>
      </c>
      <c r="G13" s="21">
        <f t="shared" si="11"/>
        <v>15.754864048338238</v>
      </c>
      <c r="H13" s="21">
        <f t="shared" si="11"/>
        <v>32.474854932301739</v>
      </c>
      <c r="I13" s="88">
        <f t="shared" si="11"/>
        <v>18.789071038251357</v>
      </c>
      <c r="J13" s="21">
        <f t="shared" si="11"/>
        <v>3.525150026022716</v>
      </c>
      <c r="K13" s="21">
        <f t="shared" si="11"/>
        <v>10.570598095858079</v>
      </c>
      <c r="L13" s="21">
        <f t="shared" si="11"/>
        <v>15.530415263748559</v>
      </c>
      <c r="M13" s="21">
        <f t="shared" si="11"/>
        <v>22.833936651583681</v>
      </c>
      <c r="N13" s="21">
        <f t="shared" si="11"/>
        <v>38.142154736080919</v>
      </c>
      <c r="O13" s="21">
        <f t="shared" si="11"/>
        <v>97.42880184331797</v>
      </c>
    </row>
    <row r="14" spans="1:15" ht="15.75" x14ac:dyDescent="0.25">
      <c r="A14" s="103" t="s">
        <v>16</v>
      </c>
      <c r="B14" s="23">
        <f>B7*2.3</f>
        <v>4.5999999999999996</v>
      </c>
      <c r="C14" s="23">
        <f t="shared" ref="C14:E14" si="12">C7*2.3</f>
        <v>12.837755102040806</v>
      </c>
      <c r="D14" s="23">
        <f t="shared" si="12"/>
        <v>20.016216216216208</v>
      </c>
      <c r="E14" s="90">
        <f t="shared" si="12"/>
        <v>10.35</v>
      </c>
      <c r="F14" s="94">
        <f>F7*5.32</f>
        <v>21.272308433734889</v>
      </c>
      <c r="G14" s="23">
        <f t="shared" ref="G14:I14" si="13">G7*5.32</f>
        <v>59.868483383685309</v>
      </c>
      <c r="H14" s="23">
        <f t="shared" si="13"/>
        <v>123.40444874274662</v>
      </c>
      <c r="I14" s="90">
        <f t="shared" si="13"/>
        <v>71.398469945355174</v>
      </c>
      <c r="J14" s="23">
        <f>J7*3.55</f>
        <v>8.9387732802718869</v>
      </c>
      <c r="K14" s="23">
        <f t="shared" ref="K14:O14" si="14">K7*3.55</f>
        <v>26.804016600211558</v>
      </c>
      <c r="L14" s="23">
        <f t="shared" si="14"/>
        <v>39.380695847362418</v>
      </c>
      <c r="M14" s="23">
        <f t="shared" si="14"/>
        <v>57.900339366515759</v>
      </c>
      <c r="N14" s="23">
        <f t="shared" si="14"/>
        <v>96.717606652205177</v>
      </c>
      <c r="O14" s="23">
        <f t="shared" si="14"/>
        <v>247.0516046741277</v>
      </c>
    </row>
    <row r="16" spans="1:15" ht="15.75" x14ac:dyDescent="0.2">
      <c r="B16" s="61">
        <v>392</v>
      </c>
      <c r="C16" s="61">
        <v>98</v>
      </c>
      <c r="F16" s="87">
        <v>6225</v>
      </c>
      <c r="G16" s="91">
        <v>3310</v>
      </c>
      <c r="H16" s="61">
        <v>2068</v>
      </c>
      <c r="I16" s="61">
        <v>366</v>
      </c>
      <c r="J16" s="87">
        <v>347773</v>
      </c>
      <c r="K16" s="61">
        <v>61445</v>
      </c>
      <c r="L16" s="61">
        <v>1782</v>
      </c>
      <c r="M16" s="61">
        <v>442</v>
      </c>
      <c r="N16" s="61">
        <v>19362</v>
      </c>
      <c r="O16" s="61">
        <v>6076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7C42-E3CA-40D1-B5C7-3CD8E5D19B33}">
  <dimension ref="A1:CV8"/>
  <sheetViews>
    <sheetView workbookViewId="0">
      <selection activeCell="B8" sqref="B8:V8"/>
    </sheetView>
  </sheetViews>
  <sheetFormatPr defaultRowHeight="14.25" x14ac:dyDescent="0.2"/>
  <cols>
    <col min="1" max="1" width="13.375" bestFit="1" customWidth="1"/>
    <col min="2" max="2" width="4.375" bestFit="1" customWidth="1"/>
    <col min="3" max="3" width="4.875" bestFit="1" customWidth="1"/>
    <col min="4" max="7" width="4.375" bestFit="1" customWidth="1"/>
    <col min="8" max="21" width="5.375" bestFit="1" customWidth="1"/>
    <col min="22" max="41" width="4.375" bestFit="1" customWidth="1"/>
    <col min="42" max="101" width="5.375" bestFit="1" customWidth="1"/>
  </cols>
  <sheetData>
    <row r="1" spans="1:100" x14ac:dyDescent="0.2">
      <c r="A1" s="143"/>
      <c r="B1" s="143">
        <v>5</v>
      </c>
      <c r="C1" s="143">
        <v>10</v>
      </c>
      <c r="D1" s="143">
        <v>15</v>
      </c>
      <c r="E1" s="143">
        <v>20</v>
      </c>
      <c r="F1" s="143">
        <v>25</v>
      </c>
      <c r="G1" s="143">
        <v>30</v>
      </c>
      <c r="H1" s="143">
        <v>35</v>
      </c>
      <c r="I1" s="143">
        <v>40</v>
      </c>
      <c r="J1" s="143">
        <v>45</v>
      </c>
      <c r="K1" s="143">
        <v>50</v>
      </c>
      <c r="L1" s="143">
        <v>55</v>
      </c>
      <c r="M1" s="143">
        <v>60</v>
      </c>
      <c r="N1" s="143">
        <v>65</v>
      </c>
      <c r="O1" s="143">
        <v>70</v>
      </c>
      <c r="P1" s="143">
        <v>75</v>
      </c>
      <c r="Q1" s="143">
        <v>80</v>
      </c>
      <c r="R1" s="143">
        <v>85</v>
      </c>
      <c r="S1" s="143">
        <v>90</v>
      </c>
      <c r="T1" s="143">
        <v>95</v>
      </c>
      <c r="U1" s="143">
        <v>100</v>
      </c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</row>
    <row r="2" spans="1:100" s="142" customFormat="1" x14ac:dyDescent="0.2">
      <c r="A2" s="144" t="s">
        <v>18</v>
      </c>
      <c r="B2" s="145">
        <v>1.3</v>
      </c>
      <c r="C2" s="145">
        <f ca="1">($K2-$B2)/($K1-$B1)*(C1-$B1)+$B2+IF(RAND()&gt;0.5,RAND(),-RAND())</f>
        <v>2.2650368838689863</v>
      </c>
      <c r="D2" s="145">
        <f t="shared" ref="D2:L2" ca="1" si="0">($K2-$B2)/($K1-$B1)*(D1-$B1)+$B2+IF(RAND()&gt;0.5,RAND(),-RAND())</f>
        <v>1.1964482920901696</v>
      </c>
      <c r="E2" s="145">
        <f t="shared" ca="1" si="0"/>
        <v>1.3062132606216319</v>
      </c>
      <c r="F2" s="145">
        <f t="shared" ca="1" si="0"/>
        <v>2.5631856287876547</v>
      </c>
      <c r="G2" s="145">
        <f t="shared" ca="1" si="0"/>
        <v>3.2953812412069849</v>
      </c>
      <c r="H2" s="145">
        <f t="shared" ca="1" si="0"/>
        <v>2.5563673790143007</v>
      </c>
      <c r="I2" s="145">
        <f t="shared" ca="1" si="0"/>
        <v>3.8056693726535604</v>
      </c>
      <c r="J2" s="145">
        <f t="shared" ca="1" si="0"/>
        <v>4.1045555626593391</v>
      </c>
      <c r="K2" s="145">
        <v>3.7</v>
      </c>
      <c r="L2" s="145">
        <f ca="1">($U2-$K2)/($U1-$K1)*(L1-$K1)+$K2+IF(RAND()&gt;0.5,RAND(),-RAND())</f>
        <v>4.7171585633770627</v>
      </c>
      <c r="M2" s="145">
        <f t="shared" ref="M2:T2" ca="1" si="1">($U2-$K2)/($U1-$K1)*(M1-$K1)+$K2+IF(RAND()&gt;0.5,RAND(),-RAND())</f>
        <v>6.0523444777914683</v>
      </c>
      <c r="N2" s="145">
        <f t="shared" ca="1" si="1"/>
        <v>5.8657000691447596</v>
      </c>
      <c r="O2" s="145">
        <f t="shared" ca="1" si="1"/>
        <v>7.1398294399654185</v>
      </c>
      <c r="P2" s="145">
        <f t="shared" ca="1" si="1"/>
        <v>7.3812828063900229</v>
      </c>
      <c r="Q2" s="145">
        <f t="shared" ca="1" si="1"/>
        <v>8.4546325799447839</v>
      </c>
      <c r="R2" s="145">
        <f t="shared" ca="1" si="1"/>
        <v>10.736009373961076</v>
      </c>
      <c r="S2" s="145">
        <f t="shared" ca="1" si="1"/>
        <v>10.334656382477696</v>
      </c>
      <c r="T2" s="145">
        <f t="shared" ca="1" si="1"/>
        <v>11.874331621541408</v>
      </c>
      <c r="U2" s="68">
        <v>12.9</v>
      </c>
      <c r="V2" s="145">
        <f t="shared" ref="V2:V7" ca="1" si="2">STDEV(B2:U2)</f>
        <v>3.6741862644286187</v>
      </c>
      <c r="W2" s="145"/>
      <c r="X2" s="145"/>
      <c r="Y2" s="145"/>
      <c r="Z2" s="145"/>
      <c r="AA2" s="145"/>
      <c r="AB2" s="145"/>
      <c r="AC2" s="145"/>
      <c r="AD2" s="145"/>
      <c r="AE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/>
    </row>
    <row r="3" spans="1:100" s="142" customFormat="1" x14ac:dyDescent="0.2">
      <c r="A3" s="144" t="s">
        <v>19</v>
      </c>
      <c r="B3" s="145">
        <v>1.8</v>
      </c>
      <c r="C3" s="145">
        <f ca="1">($J3-$B3)/($J2-$B2)*(C2-$B2)+$B3+IF(RAND()&gt;0.5,RAND(),-RAND())</f>
        <v>3.9353633306247766</v>
      </c>
      <c r="D3" s="145">
        <f t="shared" ref="D3:I4" ca="1" si="3">($J3-$B3)/($J2-$B2)*(D2-$B2)+$B3+IF(RAND()&gt;0.5,RAND(),-RAND())</f>
        <v>2.4964870986478962</v>
      </c>
      <c r="E3" s="145">
        <f t="shared" ca="1" si="3"/>
        <v>1.7611848124128826</v>
      </c>
      <c r="F3" s="145">
        <f t="shared" ca="1" si="3"/>
        <v>3.790252741565717</v>
      </c>
      <c r="G3" s="145">
        <f t="shared" ca="1" si="3"/>
        <v>4.3565148112476715</v>
      </c>
      <c r="H3" s="145">
        <f t="shared" ca="1" si="3"/>
        <v>3.841839764788908</v>
      </c>
      <c r="I3" s="145">
        <f t="shared" ca="1" si="3"/>
        <v>5.5787804299048744</v>
      </c>
      <c r="J3" s="145">
        <v>5.5</v>
      </c>
      <c r="K3" s="145">
        <f ca="1">($U3-$J3)/($U2-$J2)*(K2-$J2)+$J3+IF(RAND()&gt;0.5,RAND(),-RAND())</f>
        <v>4.6904873694777738</v>
      </c>
      <c r="L3" s="145">
        <f ca="1">($U3-$J3)/($U2-$J2)*(L2-$J2)+$J3+IF(RAND()&gt;0.5,RAND(),-RAND())</f>
        <v>5.7848622478227067</v>
      </c>
      <c r="M3" s="145">
        <f t="shared" ref="M3:T5" ca="1" si="4">($U3-$J3)/($U2-$J2)*(M2-$J2)+$J3+IF(RAND()&gt;0.5,RAND(),-RAND())</f>
        <v>6.2634564917883768</v>
      </c>
      <c r="N3" s="145">
        <f t="shared" ca="1" si="4"/>
        <v>6.1911251254611992</v>
      </c>
      <c r="O3" s="145">
        <f t="shared" ca="1" si="4"/>
        <v>7.6179222273871297</v>
      </c>
      <c r="P3" s="145">
        <f t="shared" ca="1" si="4"/>
        <v>9.3857129217190227</v>
      </c>
      <c r="Q3" s="145">
        <f t="shared" ca="1" si="4"/>
        <v>9.9378475375610016</v>
      </c>
      <c r="R3" s="145">
        <f t="shared" ca="1" si="4"/>
        <v>10.960853709657799</v>
      </c>
      <c r="S3" s="145">
        <f t="shared" ca="1" si="4"/>
        <v>10.169164531867057</v>
      </c>
      <c r="T3" s="145">
        <f t="shared" ca="1" si="4"/>
        <v>11.508634778356013</v>
      </c>
      <c r="U3" s="68">
        <v>13.3</v>
      </c>
      <c r="V3" s="145">
        <f t="shared" ca="1" si="2"/>
        <v>3.3869811328644936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</row>
    <row r="4" spans="1:100" s="142" customFormat="1" x14ac:dyDescent="0.2">
      <c r="A4" s="144" t="s">
        <v>20</v>
      </c>
      <c r="B4" s="145">
        <v>2.1</v>
      </c>
      <c r="C4" s="145">
        <f ca="1">($J4-$B4)/($J3-$B3)*(C3-$B3)+$B4+IF(RAND()&gt;0.5,RAND(),-RAND())</f>
        <v>3.6259810441528386</v>
      </c>
      <c r="D4" s="145">
        <f t="shared" ca="1" si="3"/>
        <v>3.0422786243143669</v>
      </c>
      <c r="E4" s="145">
        <f t="shared" ca="1" si="3"/>
        <v>3.01052834383544</v>
      </c>
      <c r="F4" s="145">
        <f t="shared" ca="1" si="3"/>
        <v>4.2260882478732471</v>
      </c>
      <c r="G4" s="145">
        <f t="shared" ca="1" si="3"/>
        <v>3.5284011926218897</v>
      </c>
      <c r="H4" s="145">
        <f t="shared" ca="1" si="3"/>
        <v>3.5648966034941241</v>
      </c>
      <c r="I4" s="145">
        <f t="shared" ca="1" si="3"/>
        <v>3.8256147250865333</v>
      </c>
      <c r="J4" s="145">
        <v>4.3</v>
      </c>
      <c r="K4" s="145">
        <f ca="1">($U4-$J4)/($U3-$J3)*(K3-$J3)+$J4+IF(RAND()&gt;0.5,RAND(),-RAND())</f>
        <v>2.2833364529332036</v>
      </c>
      <c r="L4" s="145">
        <f t="shared" ref="L4" ca="1" si="5">($U4-$J4)/($U3-$J3)*(L3-$J3)+$J4+IF(RAND()&gt;0.5,RAND(),-RAND())</f>
        <v>3.7527059983629387</v>
      </c>
      <c r="M4" s="145">
        <f t="shared" ca="1" si="4"/>
        <v>4.4470414200337034</v>
      </c>
      <c r="N4" s="145">
        <f t="shared" ca="1" si="4"/>
        <v>5.5475493801745372</v>
      </c>
      <c r="O4" s="145">
        <f t="shared" ca="1" si="4"/>
        <v>7.5683622600085965</v>
      </c>
      <c r="P4" s="145">
        <f t="shared" ca="1" si="4"/>
        <v>9.7005842310814145</v>
      </c>
      <c r="Q4" s="145">
        <f t="shared" ca="1" si="4"/>
        <v>10.098613198845182</v>
      </c>
      <c r="R4" s="145">
        <f t="shared" ca="1" si="4"/>
        <v>10.761173742420802</v>
      </c>
      <c r="S4" s="145">
        <f t="shared" ca="1" si="4"/>
        <v>11.25157810417444</v>
      </c>
      <c r="T4" s="145">
        <f t="shared" ca="1" si="4"/>
        <v>11.968747245391382</v>
      </c>
      <c r="U4" s="68">
        <v>14.8</v>
      </c>
      <c r="V4" s="145">
        <f t="shared" ca="1" si="2"/>
        <v>3.828576055915565</v>
      </c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</row>
    <row r="5" spans="1:100" s="142" customFormat="1" x14ac:dyDescent="0.2">
      <c r="A5" s="144" t="s">
        <v>21</v>
      </c>
      <c r="B5" s="145">
        <v>1.6</v>
      </c>
      <c r="C5" s="145">
        <f ca="1">($M5-$B5)/($M4-$B4)*(C4-$B4)+$B5+IF(RAND()&gt;0.5,RAND(),-RAND())</f>
        <v>3.2265792912559528</v>
      </c>
      <c r="D5" s="145">
        <f t="shared" ref="D5:L5" ca="1" si="6">($M5-$B5)/($M4-$B4)*(D4-$B4)+$B5+IF(RAND()&gt;0.5,RAND(),-RAND())</f>
        <v>2.6636999639406098</v>
      </c>
      <c r="E5" s="145">
        <f t="shared" ca="1" si="6"/>
        <v>2.113132722042729</v>
      </c>
      <c r="F5" s="145">
        <f t="shared" ca="1" si="6"/>
        <v>2.5280978552738791</v>
      </c>
      <c r="G5" s="145">
        <f t="shared" ca="1" si="6"/>
        <v>2.5480871892064307</v>
      </c>
      <c r="H5" s="145">
        <f t="shared" ca="1" si="6"/>
        <v>2.9855072444487787</v>
      </c>
      <c r="I5" s="145">
        <f t="shared" ca="1" si="6"/>
        <v>3.8195222836648322</v>
      </c>
      <c r="J5" s="145">
        <f t="shared" ca="1" si="6"/>
        <v>3.0388375051169261</v>
      </c>
      <c r="K5" s="145">
        <f t="shared" ca="1" si="6"/>
        <v>2.4482643893957889</v>
      </c>
      <c r="L5" s="145">
        <f t="shared" ca="1" si="6"/>
        <v>3.191408946716261</v>
      </c>
      <c r="M5" s="146">
        <v>3.5</v>
      </c>
      <c r="N5" s="145">
        <f ca="1">($U5-$M5)/($U4-$M4)*(N4-$M4)+$M5+IF(RAND()&gt;0.5,RAND(),-RAND())</f>
        <v>4.1784848410446909</v>
      </c>
      <c r="O5" s="145">
        <f t="shared" ref="O5:T6" ca="1" si="7">($U5-$M5)/($U4-$M4)*(O4-$M4)+$M5+IF(RAND()&gt;0.5,RAND(),-RAND())</f>
        <v>7.3745939885452856</v>
      </c>
      <c r="P5" s="145">
        <f t="shared" ca="1" si="7"/>
        <v>8.6710607294579614</v>
      </c>
      <c r="Q5" s="145">
        <f t="shared" ca="1" si="7"/>
        <v>10.436082558046616</v>
      </c>
      <c r="R5" s="145">
        <f t="shared" ca="1" si="7"/>
        <v>10.183845522127205</v>
      </c>
      <c r="S5" s="145">
        <f t="shared" ca="1" si="7"/>
        <v>11.397438471842527</v>
      </c>
      <c r="T5" s="145">
        <f t="shared" ca="1" si="7"/>
        <v>11.457604328148555</v>
      </c>
      <c r="U5" s="68">
        <v>14.4</v>
      </c>
      <c r="V5" s="145">
        <f t="shared" ca="1" si="2"/>
        <v>3.9883619446627603</v>
      </c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</row>
    <row r="6" spans="1:100" s="142" customFormat="1" x14ac:dyDescent="0.2">
      <c r="A6" s="144" t="s">
        <v>22</v>
      </c>
      <c r="B6" s="145">
        <v>1.5</v>
      </c>
      <c r="C6" s="145">
        <f ca="1">($O6-$B6)/($O5-$B5)*(C5-$B5)+$B6+IF(RAND()&gt;0.5,RAND(),-RAND())</f>
        <v>2.4874308215037475</v>
      </c>
      <c r="D6" s="145">
        <f t="shared" ref="D6:N6" ca="1" si="8">($O6-$B6)/($O5-$B5)*(D5-$B5)+$B6+IF(RAND()&gt;0.5,RAND(),-RAND())</f>
        <v>1.1903869915996288</v>
      </c>
      <c r="E6" s="145">
        <f t="shared" ca="1" si="8"/>
        <v>2.6916735052434628</v>
      </c>
      <c r="F6" s="145">
        <f t="shared" ca="1" si="8"/>
        <v>2.6699249502188152</v>
      </c>
      <c r="G6" s="145">
        <f t="shared" ca="1" si="8"/>
        <v>2.0742940394406029</v>
      </c>
      <c r="H6" s="145">
        <f t="shared" ca="1" si="8"/>
        <v>1.1849116798891948</v>
      </c>
      <c r="I6" s="145">
        <f t="shared" ca="1" si="8"/>
        <v>3.5319595285554071</v>
      </c>
      <c r="J6" s="145">
        <f t="shared" ca="1" si="8"/>
        <v>1.4162203643150248</v>
      </c>
      <c r="K6" s="145">
        <f t="shared" ca="1" si="8"/>
        <v>1.2492123639567663</v>
      </c>
      <c r="L6" s="145">
        <f t="shared" ca="1" si="8"/>
        <v>2.8815115144799588</v>
      </c>
      <c r="M6" s="145">
        <f t="shared" ca="1" si="8"/>
        <v>3.17068224636553</v>
      </c>
      <c r="N6" s="145">
        <f t="shared" ca="1" si="8"/>
        <v>3.2633393282793399</v>
      </c>
      <c r="O6" s="145">
        <v>4.2</v>
      </c>
      <c r="P6" s="145">
        <f ca="1">($U6-$O6)/($U5-$O5)*(P5-$O5)+$O6+IF(RAND()&gt;0.5,RAND(),-RAND())</f>
        <v>5.0603237858161325</v>
      </c>
      <c r="Q6" s="145">
        <f t="shared" ref="Q6:T6" ca="1" si="9">($U6-$O6)/($U5-$O5)*(Q5-$O5)+$O6+IF(RAND()&gt;0.5,RAND(),-RAND())</f>
        <v>8.9566385003170321</v>
      </c>
      <c r="R6" s="145">
        <f t="shared" ca="1" si="9"/>
        <v>7.4468063270279696</v>
      </c>
      <c r="S6" s="145">
        <f t="shared" ca="1" si="9"/>
        <v>9.6080368134957403</v>
      </c>
      <c r="T6" s="145">
        <f t="shared" ca="1" si="9"/>
        <v>9.4115627033417812</v>
      </c>
      <c r="U6" s="68">
        <v>13.1</v>
      </c>
      <c r="V6" s="145">
        <f t="shared" ca="1" si="2"/>
        <v>3.4574873865956519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</row>
    <row r="7" spans="1:100" s="142" customFormat="1" x14ac:dyDescent="0.2">
      <c r="A7" s="144" t="s">
        <v>23</v>
      </c>
      <c r="B7" s="145">
        <v>1.9</v>
      </c>
      <c r="C7" s="145">
        <f ca="1">($J7-$B7)/($J1-$B1)*(C1-$B1)+$B7+IF(RAND()&gt;0.5,RAND(),-RAND())</f>
        <v>2.1325784052693324</v>
      </c>
      <c r="D7" s="145">
        <f t="shared" ref="D7:I7" ca="1" si="10">($J7-$B7)/($J1-$B1)*(D1-$B1)+$B7+IF(RAND()&gt;0.5,RAND(),-RAND())</f>
        <v>2.4650986010373002</v>
      </c>
      <c r="E7" s="145">
        <f t="shared" ca="1" si="10"/>
        <v>2.0110217294919135</v>
      </c>
      <c r="F7" s="145">
        <f t="shared" ca="1" si="10"/>
        <v>2.0059628420985227</v>
      </c>
      <c r="G7" s="145">
        <f t="shared" ca="1" si="10"/>
        <v>3.5668993930633839</v>
      </c>
      <c r="H7" s="145">
        <f t="shared" ca="1" si="10"/>
        <v>3.551109933642338</v>
      </c>
      <c r="I7" s="145">
        <f t="shared" ca="1" si="10"/>
        <v>3.5513205187879646</v>
      </c>
      <c r="J7" s="145">
        <v>3.2</v>
      </c>
      <c r="K7" s="145">
        <f ca="1">($U7-$H7)/($U1-$J1)*(K1-$J1)+$J7+IF(RAND()&gt;0.5,RAND(),-RAND())</f>
        <v>4.8560811407641706</v>
      </c>
      <c r="L7" s="145">
        <f t="shared" ref="L7:P7" ca="1" si="11">($U7-$H7)/($U1-$J1)*(L1-$J1)+$J7+IF(RAND()&gt;0.5,RAND(),-RAND())</f>
        <v>5.5113254040794786</v>
      </c>
      <c r="M7" s="145">
        <f ca="1">($U7-$H7)/($U1-$J1)*(M1-$J1)+$J7+IF(RAND()&gt;0.5,RAND(),-RAND())</f>
        <v>5.3961938522205877</v>
      </c>
      <c r="N7" s="145">
        <f t="shared" ca="1" si="11"/>
        <v>6.8891996697961186</v>
      </c>
      <c r="O7" s="145">
        <f t="shared" ca="1" si="11"/>
        <v>7.3720450202365226</v>
      </c>
      <c r="P7" s="145">
        <f t="shared" ca="1" si="11"/>
        <v>10.044177348668796</v>
      </c>
      <c r="Q7" s="146">
        <v>14</v>
      </c>
      <c r="R7" s="146">
        <v>14.5</v>
      </c>
      <c r="S7" s="146">
        <v>14.3</v>
      </c>
      <c r="T7" s="146">
        <v>14.6</v>
      </c>
      <c r="U7" s="68">
        <v>14.8</v>
      </c>
      <c r="V7" s="145">
        <f t="shared" ca="1" si="2"/>
        <v>4.949716504613404</v>
      </c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</row>
    <row r="8" spans="1:100" s="142" customFormat="1" x14ac:dyDescent="0.2">
      <c r="A8" s="144" t="s">
        <v>24</v>
      </c>
      <c r="B8" s="145">
        <v>2.2999999999999998</v>
      </c>
      <c r="C8" s="145">
        <v>2.5</v>
      </c>
      <c r="D8" s="145">
        <f ca="1">($K8-$C8)/($K1-$C1)*(D1-$C1)+$C8+IF(RAND()&gt;0.5,RAND(),-RAND())</f>
        <v>3.3456794327115862</v>
      </c>
      <c r="E8" s="145">
        <f t="shared" ref="E8:J8" ca="1" si="12">($K8-$C8)/($K1-$C1)*(E1-$C1)+$C8+IF(RAND()&gt;0.5,RAND(),-RAND())</f>
        <v>5.9505664211270464</v>
      </c>
      <c r="F8" s="145">
        <f t="shared" ca="1" si="12"/>
        <v>6.949054798026939</v>
      </c>
      <c r="G8" s="145">
        <f t="shared" ca="1" si="12"/>
        <v>7.5978193522526052</v>
      </c>
      <c r="H8" s="145">
        <f t="shared" ca="1" si="12"/>
        <v>9.5929750796095199</v>
      </c>
      <c r="I8" s="145">
        <f t="shared" ca="1" si="12"/>
        <v>10.547593957817664</v>
      </c>
      <c r="J8" s="145">
        <f t="shared" ca="1" si="12"/>
        <v>11.41265116077901</v>
      </c>
      <c r="K8" s="145">
        <v>13.7</v>
      </c>
      <c r="L8" s="146">
        <v>14.8</v>
      </c>
      <c r="M8" s="146">
        <v>15.9</v>
      </c>
      <c r="N8" s="146">
        <v>16.100000000000001</v>
      </c>
      <c r="O8" s="146">
        <v>17.2</v>
      </c>
      <c r="P8" s="146">
        <v>17</v>
      </c>
      <c r="Q8" s="146">
        <v>17</v>
      </c>
      <c r="R8" s="146">
        <v>17.2</v>
      </c>
      <c r="S8" s="146">
        <v>17.100000000000001</v>
      </c>
      <c r="T8" s="146">
        <v>17.2</v>
      </c>
      <c r="U8" s="68">
        <v>17.3</v>
      </c>
      <c r="V8" s="145">
        <f ca="1">STDEV(B8:U8)</f>
        <v>5.5103641079865344</v>
      </c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4EB1-8F38-4167-AA2D-F299FCDFB5DF}">
  <dimension ref="A1:E20"/>
  <sheetViews>
    <sheetView tabSelected="1" workbookViewId="0">
      <selection activeCell="G9" sqref="G9"/>
    </sheetView>
  </sheetViews>
  <sheetFormatPr defaultRowHeight="14.25" x14ac:dyDescent="0.2"/>
  <sheetData>
    <row r="1" spans="1:5" x14ac:dyDescent="0.2">
      <c r="A1">
        <v>2.2999999999999998</v>
      </c>
      <c r="B1">
        <v>1</v>
      </c>
    </row>
    <row r="2" spans="1:5" x14ac:dyDescent="0.2">
      <c r="A2">
        <v>2.5</v>
      </c>
      <c r="B2">
        <v>1</v>
      </c>
    </row>
    <row r="3" spans="1:5" x14ac:dyDescent="0.2">
      <c r="A3">
        <v>4</v>
      </c>
      <c r="B3">
        <v>1</v>
      </c>
      <c r="C3" s="8"/>
      <c r="D3" s="8"/>
      <c r="E3" s="122"/>
    </row>
    <row r="4" spans="1:5" x14ac:dyDescent="0.2">
      <c r="A4">
        <v>5.5</v>
      </c>
      <c r="B4">
        <v>1</v>
      </c>
      <c r="C4" s="8"/>
      <c r="D4" s="8"/>
      <c r="E4" s="122"/>
    </row>
    <row r="5" spans="1:5" x14ac:dyDescent="0.2">
      <c r="A5">
        <v>6.6</v>
      </c>
      <c r="B5">
        <v>2</v>
      </c>
      <c r="C5" s="8"/>
      <c r="D5" s="8"/>
      <c r="E5" s="122"/>
    </row>
    <row r="6" spans="1:5" x14ac:dyDescent="0.2">
      <c r="A6">
        <v>8.3000000000000007</v>
      </c>
      <c r="B6">
        <v>3</v>
      </c>
      <c r="C6" s="8"/>
      <c r="D6" s="8"/>
      <c r="E6" s="122"/>
    </row>
    <row r="7" spans="1:5" x14ac:dyDescent="0.2">
      <c r="A7">
        <v>9.5</v>
      </c>
      <c r="B7">
        <v>3</v>
      </c>
      <c r="C7" s="8"/>
      <c r="D7" s="8"/>
      <c r="E7" s="122"/>
    </row>
    <row r="8" spans="1:5" x14ac:dyDescent="0.2">
      <c r="A8">
        <v>10.199999999999999</v>
      </c>
      <c r="B8">
        <v>3</v>
      </c>
      <c r="C8" s="8"/>
      <c r="D8" s="8"/>
      <c r="E8" s="122"/>
    </row>
    <row r="9" spans="1:5" x14ac:dyDescent="0.2">
      <c r="A9">
        <v>13.2</v>
      </c>
      <c r="B9">
        <v>4</v>
      </c>
      <c r="C9" s="8"/>
      <c r="D9" s="8"/>
      <c r="E9" s="122"/>
    </row>
    <row r="10" spans="1:5" x14ac:dyDescent="0.2">
      <c r="A10">
        <v>13.7</v>
      </c>
      <c r="B10">
        <v>4</v>
      </c>
      <c r="C10" s="8"/>
      <c r="D10" s="8"/>
      <c r="E10" s="122"/>
    </row>
    <row r="11" spans="1:5" x14ac:dyDescent="0.2">
      <c r="A11">
        <v>14.8</v>
      </c>
      <c r="B11">
        <v>4</v>
      </c>
      <c r="C11" s="8"/>
      <c r="D11" s="8"/>
      <c r="E11" s="122"/>
    </row>
    <row r="12" spans="1:5" x14ac:dyDescent="0.2">
      <c r="A12">
        <v>15.9</v>
      </c>
      <c r="B12">
        <v>7</v>
      </c>
      <c r="C12" s="8"/>
      <c r="D12" s="8"/>
      <c r="E12" s="122"/>
    </row>
    <row r="13" spans="1:5" x14ac:dyDescent="0.2">
      <c r="A13">
        <v>16.100000000000001</v>
      </c>
      <c r="B13">
        <v>10</v>
      </c>
      <c r="C13" s="8"/>
      <c r="D13" s="8"/>
      <c r="E13" s="122"/>
    </row>
    <row r="14" spans="1:5" x14ac:dyDescent="0.2">
      <c r="A14">
        <v>17</v>
      </c>
      <c r="B14">
        <v>14</v>
      </c>
      <c r="C14" s="8"/>
      <c r="D14" s="8"/>
      <c r="E14" s="122"/>
    </row>
    <row r="15" spans="1:5" x14ac:dyDescent="0.2">
      <c r="A15">
        <v>17.100000000000001</v>
      </c>
      <c r="B15">
        <v>18</v>
      </c>
      <c r="C15" s="8"/>
      <c r="D15" s="8"/>
      <c r="E15" s="122"/>
    </row>
    <row r="16" spans="1:5" x14ac:dyDescent="0.2">
      <c r="A16">
        <v>17.2</v>
      </c>
      <c r="B16">
        <v>17</v>
      </c>
      <c r="C16" s="8"/>
      <c r="D16" s="8"/>
      <c r="E16" s="122"/>
    </row>
    <row r="17" spans="1:5" x14ac:dyDescent="0.2">
      <c r="A17">
        <v>17.3</v>
      </c>
      <c r="B17">
        <v>16</v>
      </c>
      <c r="C17" s="8"/>
      <c r="D17" s="8"/>
      <c r="E17" s="122"/>
    </row>
    <row r="18" spans="1:5" x14ac:dyDescent="0.2">
      <c r="C18" s="8"/>
      <c r="D18" s="8"/>
      <c r="E18" s="122"/>
    </row>
    <row r="19" spans="1:5" x14ac:dyDescent="0.2">
      <c r="A19" s="122"/>
      <c r="C19" s="8"/>
      <c r="D19" s="8"/>
      <c r="E19" s="122"/>
    </row>
    <row r="20" spans="1:5" x14ac:dyDescent="0.2">
      <c r="A20" s="122"/>
      <c r="C20" s="8"/>
      <c r="D20" s="8"/>
      <c r="E20" s="122"/>
    </row>
  </sheetData>
  <sortState ref="A1:B20">
    <sortCondition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9FEE-7A24-4393-A617-AE746BCF0437}">
  <dimension ref="A1:S40"/>
  <sheetViews>
    <sheetView workbookViewId="0">
      <selection activeCell="C2" sqref="C2:I2"/>
    </sheetView>
  </sheetViews>
  <sheetFormatPr defaultRowHeight="14.25" x14ac:dyDescent="0.2"/>
  <cols>
    <col min="1" max="1" width="10.625" style="7" bestFit="1" customWidth="1"/>
    <col min="2" max="2" width="9.5" style="7" bestFit="1" customWidth="1"/>
    <col min="3" max="4" width="8.125" bestFit="1" customWidth="1"/>
    <col min="5" max="5" width="10" bestFit="1" customWidth="1"/>
    <col min="6" max="7" width="8.125" bestFit="1" customWidth="1"/>
    <col min="8" max="8" width="9" bestFit="1" customWidth="1"/>
    <col min="9" max="9" width="13.375" bestFit="1" customWidth="1"/>
  </cols>
  <sheetData>
    <row r="1" spans="1:19" x14ac:dyDescent="0.2">
      <c r="A1" s="112" t="s">
        <v>87</v>
      </c>
      <c r="B1" s="112" t="s">
        <v>34</v>
      </c>
      <c r="C1" s="112" t="s">
        <v>18</v>
      </c>
      <c r="D1" s="112" t="s">
        <v>19</v>
      </c>
      <c r="E1" s="112" t="s">
        <v>20</v>
      </c>
      <c r="F1" s="112" t="s">
        <v>21</v>
      </c>
      <c r="G1" s="112" t="s">
        <v>22</v>
      </c>
      <c r="H1" s="112" t="s">
        <v>23</v>
      </c>
      <c r="I1" s="112" t="s">
        <v>24</v>
      </c>
      <c r="K1" s="107" t="s">
        <v>87</v>
      </c>
      <c r="L1" s="107" t="s">
        <v>34</v>
      </c>
      <c r="M1" s="108" t="s">
        <v>18</v>
      </c>
      <c r="N1" s="108" t="s">
        <v>19</v>
      </c>
      <c r="O1" s="108" t="s">
        <v>20</v>
      </c>
      <c r="P1" s="108" t="s">
        <v>21</v>
      </c>
      <c r="Q1" s="108" t="s">
        <v>22</v>
      </c>
      <c r="R1" s="108" t="s">
        <v>23</v>
      </c>
      <c r="S1" s="108" t="s">
        <v>24</v>
      </c>
    </row>
    <row r="2" spans="1:19" x14ac:dyDescent="0.2">
      <c r="A2" s="18" t="s">
        <v>3</v>
      </c>
      <c r="B2" s="105" t="s">
        <v>26</v>
      </c>
      <c r="C2" s="106">
        <f t="shared" ref="C2:I2" ca="1" si="0">M2/(RAND()+5)</f>
        <v>2.6656562565549624</v>
      </c>
      <c r="D2" s="106">
        <f ca="1">N2/(RAND()+5)</f>
        <v>3.6327629223879154</v>
      </c>
      <c r="E2" s="106">
        <f t="shared" ca="1" si="0"/>
        <v>3.0995577510685028</v>
      </c>
      <c r="F2" s="106">
        <f t="shared" ca="1" si="0"/>
        <v>3.0242459920151008</v>
      </c>
      <c r="G2" s="106">
        <f t="shared" ca="1" si="0"/>
        <v>3.5036965756110092</v>
      </c>
      <c r="H2" s="106">
        <f t="shared" ca="1" si="0"/>
        <v>4.2600190467060459</v>
      </c>
      <c r="I2" s="106">
        <f t="shared" ca="1" si="0"/>
        <v>3.961802223999872</v>
      </c>
      <c r="K2" s="109" t="s">
        <v>3</v>
      </c>
      <c r="L2" s="105" t="s">
        <v>27</v>
      </c>
      <c r="M2" s="106">
        <v>15.9</v>
      </c>
      <c r="N2" s="106">
        <v>18.5</v>
      </c>
      <c r="O2" s="106">
        <v>16.8</v>
      </c>
      <c r="P2" s="106">
        <v>17.7</v>
      </c>
      <c r="Q2" s="106">
        <v>19.2</v>
      </c>
      <c r="R2" s="106">
        <v>22.3</v>
      </c>
      <c r="S2" s="106">
        <v>21.4</v>
      </c>
    </row>
    <row r="3" spans="1:19" x14ac:dyDescent="0.2">
      <c r="A3" s="11"/>
      <c r="B3" s="5" t="s">
        <v>25</v>
      </c>
      <c r="C3" s="15">
        <f ca="1">C2/(RAND()/5+1.2)</f>
        <v>2.1927473407941047</v>
      </c>
      <c r="D3" s="15">
        <f t="shared" ref="D3" ca="1" si="1">D2/(RAND()/5+1.2)</f>
        <v>2.8165904758237863</v>
      </c>
      <c r="E3" s="15">
        <f t="shared" ref="E3" ca="1" si="2">E2/(RAND()/5+1.2)</f>
        <v>2.2809203307584993</v>
      </c>
      <c r="F3" s="15">
        <f t="shared" ref="F3" ca="1" si="3">F2/(RAND()/5+1.2)</f>
        <v>2.2919598540157882</v>
      </c>
      <c r="G3" s="15">
        <f t="shared" ref="G3" ca="1" si="4">G2/(RAND()/5+1.2)</f>
        <v>2.6220153820084575</v>
      </c>
      <c r="H3" s="15">
        <f t="shared" ref="H3" ca="1" si="5">H2/(RAND()/5+1.2)</f>
        <v>3.5420188491460971</v>
      </c>
      <c r="I3" s="15">
        <f ca="1">I2/(RAND()/5+1)</f>
        <v>3.5560199843090481</v>
      </c>
      <c r="K3" s="17"/>
      <c r="L3" s="5" t="s">
        <v>28</v>
      </c>
      <c r="M3" s="15">
        <f ca="1">M2/(RAND()/5+1.2)</f>
        <v>13.230791496299171</v>
      </c>
      <c r="N3" s="15">
        <f t="shared" ref="N3:R3" ca="1" si="6">N2/(RAND()/5+1.2)</f>
        <v>14.099196487141445</v>
      </c>
      <c r="O3" s="15">
        <f t="shared" ca="1" si="6"/>
        <v>13.974622308194714</v>
      </c>
      <c r="P3" s="15">
        <f t="shared" ca="1" si="6"/>
        <v>14.00650337490049</v>
      </c>
      <c r="Q3" s="15">
        <f t="shared" ca="1" si="6"/>
        <v>14.410004064153584</v>
      </c>
      <c r="R3" s="15">
        <f t="shared" ca="1" si="6"/>
        <v>16.898149539601942</v>
      </c>
      <c r="S3" s="15">
        <f ca="1">S2/(RAND()/5+1)</f>
        <v>18.233913702648394</v>
      </c>
    </row>
    <row r="4" spans="1:19" x14ac:dyDescent="0.2">
      <c r="A4" s="11"/>
      <c r="B4" s="5" t="s">
        <v>48</v>
      </c>
      <c r="C4" s="110">
        <f ca="1">100+RAND()*100+RAND()*10+RAND()</f>
        <v>156.3436041678514</v>
      </c>
      <c r="D4" s="110">
        <f t="shared" ref="D4:H4" ca="1" si="7">100+RAND()*100+RAND()*10+RAND()</f>
        <v>120.31739788113973</v>
      </c>
      <c r="E4" s="110">
        <f t="shared" ca="1" si="7"/>
        <v>193.3940787747766</v>
      </c>
      <c r="F4" s="110">
        <f t="shared" ca="1" si="7"/>
        <v>184.12998958562358</v>
      </c>
      <c r="G4" s="110">
        <f t="shared" ca="1" si="7"/>
        <v>120.47900450411048</v>
      </c>
      <c r="H4" s="110">
        <f t="shared" ca="1" si="7"/>
        <v>123.88667174043368</v>
      </c>
      <c r="I4" s="110">
        <f ca="1">RAND()*10+RAND()*5+RAND()</f>
        <v>13.111682360581964</v>
      </c>
      <c r="K4" s="11"/>
      <c r="L4" s="5" t="s">
        <v>48</v>
      </c>
      <c r="M4" s="110">
        <f ca="1">100+RAND()*100+RAND()*10+RAND()</f>
        <v>162.77860717789957</v>
      </c>
      <c r="N4" s="110">
        <f t="shared" ref="N4:R4" ca="1" si="8">100+RAND()*100+RAND()*10+RAND()</f>
        <v>173.11506628815954</v>
      </c>
      <c r="O4" s="110">
        <f t="shared" ca="1" si="8"/>
        <v>200.23604204283697</v>
      </c>
      <c r="P4" s="110">
        <f t="shared" ca="1" si="8"/>
        <v>177.51174477944727</v>
      </c>
      <c r="Q4" s="110">
        <f t="shared" ca="1" si="8"/>
        <v>132.70673463516755</v>
      </c>
      <c r="R4" s="110">
        <f t="shared" ca="1" si="8"/>
        <v>164.25792473890306</v>
      </c>
      <c r="S4" s="110">
        <f ca="1">RAND()*10+RAND()*5+RAND()</f>
        <v>5.5886768142180774</v>
      </c>
    </row>
    <row r="5" spans="1:19" x14ac:dyDescent="0.2">
      <c r="A5" s="11" t="s">
        <v>4</v>
      </c>
      <c r="B5" s="5" t="s">
        <v>26</v>
      </c>
      <c r="C5" s="15">
        <f ca="1">C2/(RAND()+2)</f>
        <v>0.96327927079853459</v>
      </c>
      <c r="D5" s="15">
        <f t="shared" ref="D5:H5" ca="1" si="9">D2/(RAND()+2)</f>
        <v>1.6742553714722117</v>
      </c>
      <c r="E5" s="15">
        <f t="shared" ca="1" si="9"/>
        <v>1.5249217893254996</v>
      </c>
      <c r="F5" s="15">
        <f t="shared" ca="1" si="9"/>
        <v>1.4292097083990889</v>
      </c>
      <c r="G5" s="15">
        <f t="shared" ca="1" si="9"/>
        <v>1.713308993592163</v>
      </c>
      <c r="H5" s="15">
        <f t="shared" ca="1" si="9"/>
        <v>1.4935824135072238</v>
      </c>
      <c r="I5" s="15">
        <v>2.2999999999999998</v>
      </c>
      <c r="K5" s="17" t="s">
        <v>4</v>
      </c>
      <c r="L5" s="5" t="s">
        <v>27</v>
      </c>
      <c r="M5" s="15">
        <v>15</v>
      </c>
      <c r="N5" s="15">
        <v>17.2</v>
      </c>
      <c r="O5" s="15">
        <v>15.8</v>
      </c>
      <c r="P5" s="15">
        <v>16.399999999999999</v>
      </c>
      <c r="Q5" s="15">
        <v>17.899999999999999</v>
      </c>
      <c r="R5" s="15">
        <v>20.100000000000001</v>
      </c>
      <c r="S5" s="15">
        <v>19.2</v>
      </c>
    </row>
    <row r="6" spans="1:19" x14ac:dyDescent="0.2">
      <c r="A6" s="11"/>
      <c r="B6" s="5" t="s">
        <v>25</v>
      </c>
      <c r="C6" s="15">
        <f ca="1">C5/(RAND()/5+1.2)</f>
        <v>0.78193600694402343</v>
      </c>
      <c r="D6" s="15">
        <f t="shared" ref="D6" ca="1" si="10">D5/(RAND()/5+1.2)</f>
        <v>1.3310856108312514</v>
      </c>
      <c r="E6" s="15">
        <f t="shared" ref="E6" ca="1" si="11">E5/(RAND()/5+1.2)</f>
        <v>1.1946189942519922</v>
      </c>
      <c r="F6" s="15">
        <f t="shared" ref="F6" ca="1" si="12">F5/(RAND()/5+1.2)</f>
        <v>1.1808864856448833</v>
      </c>
      <c r="G6" s="15">
        <f t="shared" ref="G6" ca="1" si="13">G5/(RAND()/5+1.2)</f>
        <v>1.2847769314013733</v>
      </c>
      <c r="H6" s="15">
        <f t="shared" ref="H6" ca="1" si="14">H5/(RAND()/5+1.2)</f>
        <v>1.12838817235107</v>
      </c>
      <c r="I6" s="15">
        <f ca="1">I5/(RAND()/5+1)</f>
        <v>2.1607802306441335</v>
      </c>
      <c r="K6" s="17"/>
      <c r="L6" s="5" t="s">
        <v>28</v>
      </c>
      <c r="M6" s="15">
        <f ca="1">M5/(RAND()/5+1.2)</f>
        <v>10.941817197644859</v>
      </c>
      <c r="N6" s="15">
        <f t="shared" ref="N6:R6" ca="1" si="15">N5/(RAND()/5+1.2)</f>
        <v>13.092504236119233</v>
      </c>
      <c r="O6" s="15">
        <f t="shared" ca="1" si="15"/>
        <v>13.023741224508326</v>
      </c>
      <c r="P6" s="15">
        <f t="shared" ca="1" si="15"/>
        <v>13.598558999584242</v>
      </c>
      <c r="Q6" s="15">
        <f t="shared" ca="1" si="15"/>
        <v>12.9476550915982</v>
      </c>
      <c r="R6" s="15">
        <f t="shared" ca="1" si="15"/>
        <v>15.535287579411115</v>
      </c>
      <c r="S6" s="15">
        <f ca="1">S5/(RAND()/5+1)</f>
        <v>16.55576761607681</v>
      </c>
    </row>
    <row r="7" spans="1:19" x14ac:dyDescent="0.2">
      <c r="A7" s="11"/>
      <c r="B7" s="5" t="s">
        <v>48</v>
      </c>
      <c r="C7" s="110">
        <f ca="1">100+RAND()*100+RAND()*10+RAND()</f>
        <v>195.53904451917927</v>
      </c>
      <c r="D7" s="110">
        <f t="shared" ref="D7:H7" ca="1" si="16">100+RAND()*100+RAND()*10+RAND()</f>
        <v>132.94734384706021</v>
      </c>
      <c r="E7" s="110">
        <f t="shared" ca="1" si="16"/>
        <v>140.82115709412682</v>
      </c>
      <c r="F7" s="110">
        <f t="shared" ca="1" si="16"/>
        <v>187.37372696273258</v>
      </c>
      <c r="G7" s="110">
        <f t="shared" ca="1" si="16"/>
        <v>165.00871111244459</v>
      </c>
      <c r="H7" s="110">
        <f t="shared" ca="1" si="16"/>
        <v>159.08254785178573</v>
      </c>
      <c r="I7" s="110">
        <f ca="1">RAND()*10+RAND()*5+RAND()</f>
        <v>4.0687836994563664</v>
      </c>
      <c r="K7" s="11"/>
      <c r="L7" s="5" t="s">
        <v>48</v>
      </c>
      <c r="M7" s="110">
        <f ca="1">100+RAND()*100+RAND()*10+RAND()</f>
        <v>200.39426443901419</v>
      </c>
      <c r="N7" s="110">
        <f t="shared" ref="N7:R7" ca="1" si="17">100+RAND()*100+RAND()*10+RAND()</f>
        <v>156.57472145270373</v>
      </c>
      <c r="O7" s="110">
        <f t="shared" ca="1" si="17"/>
        <v>108.14537932328595</v>
      </c>
      <c r="P7" s="110">
        <f t="shared" ca="1" si="17"/>
        <v>191.36025056915531</v>
      </c>
      <c r="Q7" s="110">
        <f t="shared" ca="1" si="17"/>
        <v>167.0686970313439</v>
      </c>
      <c r="R7" s="110">
        <f t="shared" ca="1" si="17"/>
        <v>127.50898054481391</v>
      </c>
      <c r="S7" s="110">
        <f ca="1">RAND()*10+RAND()*5+RAND()</f>
        <v>0.86258307147533442</v>
      </c>
    </row>
    <row r="8" spans="1:19" x14ac:dyDescent="0.2">
      <c r="A8" s="11" t="s">
        <v>5</v>
      </c>
      <c r="B8" s="5" t="s">
        <v>26</v>
      </c>
      <c r="C8" s="15">
        <f ca="1">C5/(RAND()+2)</f>
        <v>0.34654439299377365</v>
      </c>
      <c r="D8" s="15">
        <f t="shared" ref="D8:H8" ca="1" si="18">D5/(RAND()+2)</f>
        <v>0.61969275852853223</v>
      </c>
      <c r="E8" s="15">
        <f t="shared" ca="1" si="18"/>
        <v>0.73665283971245987</v>
      </c>
      <c r="F8" s="15">
        <f t="shared" ca="1" si="18"/>
        <v>0.62017064171871994</v>
      </c>
      <c r="G8" s="15">
        <f t="shared" ca="1" si="18"/>
        <v>0.84085552599524827</v>
      </c>
      <c r="H8" s="15">
        <f t="shared" ca="1" si="18"/>
        <v>0.56954017338976948</v>
      </c>
      <c r="I8" s="15">
        <v>1.2</v>
      </c>
      <c r="K8" s="17" t="s">
        <v>5</v>
      </c>
      <c r="L8" s="5" t="s">
        <v>27</v>
      </c>
      <c r="M8" s="15">
        <v>8.3000000000000007</v>
      </c>
      <c r="N8" s="15">
        <v>10.4</v>
      </c>
      <c r="O8" s="15">
        <v>9.5</v>
      </c>
      <c r="P8" s="15">
        <v>10.6</v>
      </c>
      <c r="Q8" s="15">
        <v>11.8</v>
      </c>
      <c r="R8" s="15">
        <v>13.5</v>
      </c>
      <c r="S8" s="15">
        <v>13.7</v>
      </c>
    </row>
    <row r="9" spans="1:19" x14ac:dyDescent="0.2">
      <c r="A9" s="11"/>
      <c r="B9" s="5" t="s">
        <v>25</v>
      </c>
      <c r="C9" s="15">
        <f ca="1">C8/(RAND()/5+1.2)</f>
        <v>0.26783157898139281</v>
      </c>
      <c r="D9" s="15">
        <f t="shared" ref="D9" ca="1" si="19">D8/(RAND()/5+1.2)</f>
        <v>0.49615481890154473</v>
      </c>
      <c r="E9" s="15">
        <f t="shared" ref="E9" ca="1" si="20">E8/(RAND()/5+1.2)</f>
        <v>0.5444483907874369</v>
      </c>
      <c r="F9" s="15">
        <f t="shared" ref="F9" ca="1" si="21">F8/(RAND()/5+1.2)</f>
        <v>0.45758279122923762</v>
      </c>
      <c r="G9" s="15">
        <f t="shared" ref="G9" ca="1" si="22">G8/(RAND()/5+1.2)</f>
        <v>0.6136505388634923</v>
      </c>
      <c r="H9" s="15">
        <f t="shared" ref="H9" ca="1" si="23">H8/(RAND()/5+1.2)</f>
        <v>0.43220697737030439</v>
      </c>
      <c r="I9" s="15">
        <f ca="1">I8/(RAND()/5+1)</f>
        <v>1.1125561145435832</v>
      </c>
      <c r="K9" s="17"/>
      <c r="L9" s="5" t="s">
        <v>28</v>
      </c>
      <c r="M9" s="15">
        <f ca="1">M8/(RAND()/5+1.2)</f>
        <v>5.9307509293523095</v>
      </c>
      <c r="N9" s="15">
        <f t="shared" ref="N9:R9" ca="1" si="24">N8/(RAND()/5+1.2)</f>
        <v>8.1853772979178672</v>
      </c>
      <c r="O9" s="15">
        <f t="shared" ca="1" si="24"/>
        <v>7.714176473809367</v>
      </c>
      <c r="P9" s="15">
        <f t="shared" ca="1" si="24"/>
        <v>8.2438827716760805</v>
      </c>
      <c r="Q9" s="15">
        <f t="shared" ca="1" si="24"/>
        <v>9.0617037747440374</v>
      </c>
      <c r="R9" s="15">
        <f t="shared" ca="1" si="24"/>
        <v>10.394227555831282</v>
      </c>
      <c r="S9" s="15">
        <f ca="1">S8/(RAND()/5+1)</f>
        <v>12.56127814286852</v>
      </c>
    </row>
    <row r="10" spans="1:19" x14ac:dyDescent="0.2">
      <c r="A10" s="11"/>
      <c r="B10" s="5" t="s">
        <v>48</v>
      </c>
      <c r="C10" s="110">
        <f ca="1">100+RAND()*100+RAND()*10+RAND()</f>
        <v>193.02511258887205</v>
      </c>
      <c r="D10" s="110">
        <f t="shared" ref="D10:H10" ca="1" si="25">100+RAND()*100+RAND()*10+RAND()</f>
        <v>125.25400645915033</v>
      </c>
      <c r="E10" s="110">
        <f t="shared" ca="1" si="25"/>
        <v>115.93584679250488</v>
      </c>
      <c r="F10" s="110">
        <f t="shared" ca="1" si="25"/>
        <v>108.13700363897848</v>
      </c>
      <c r="G10" s="110">
        <f t="shared" ca="1" si="25"/>
        <v>150.53863238769998</v>
      </c>
      <c r="H10" s="110">
        <f t="shared" ca="1" si="25"/>
        <v>129.17351108281858</v>
      </c>
      <c r="I10" s="110">
        <f ca="1">RAND()*10+RAND()*5+RAND()</f>
        <v>9.7266464043755061</v>
      </c>
      <c r="K10" s="11"/>
      <c r="L10" s="5" t="s">
        <v>48</v>
      </c>
      <c r="M10" s="110">
        <f ca="1">100+RAND()*100+RAND()*10+RAND()</f>
        <v>163.94637677187237</v>
      </c>
      <c r="N10" s="110">
        <f t="shared" ref="N10:R10" ca="1" si="26">100+RAND()*100+RAND()*10+RAND()</f>
        <v>112.07231180231379</v>
      </c>
      <c r="O10" s="110">
        <f t="shared" ca="1" si="26"/>
        <v>149.22016031164617</v>
      </c>
      <c r="P10" s="110">
        <f t="shared" ca="1" si="26"/>
        <v>146.55998292585929</v>
      </c>
      <c r="Q10" s="110">
        <f t="shared" ca="1" si="26"/>
        <v>129.90444969397942</v>
      </c>
      <c r="R10" s="110">
        <f t="shared" ca="1" si="26"/>
        <v>112.84669983987455</v>
      </c>
      <c r="S10" s="110">
        <f ca="1">RAND()*10+RAND()*5+RAND()</f>
        <v>3.7751499841980616</v>
      </c>
    </row>
    <row r="11" spans="1:19" x14ac:dyDescent="0.2">
      <c r="A11" s="11" t="s">
        <v>6</v>
      </c>
      <c r="B11" s="5" t="s">
        <v>26</v>
      </c>
      <c r="C11" s="15">
        <f ca="1">ROUND(C8/(RAND()+2),0)</f>
        <v>0</v>
      </c>
      <c r="D11" s="15">
        <f t="shared" ref="D11:H11" ca="1" si="27">ROUND(D8/(RAND()+2),0)</f>
        <v>0</v>
      </c>
      <c r="E11" s="15">
        <f t="shared" ca="1" si="27"/>
        <v>0</v>
      </c>
      <c r="F11" s="15">
        <f t="shared" ca="1" si="27"/>
        <v>0</v>
      </c>
      <c r="G11" s="15">
        <f t="shared" ca="1" si="27"/>
        <v>0</v>
      </c>
      <c r="H11" s="15">
        <f t="shared" ca="1" si="27"/>
        <v>0</v>
      </c>
      <c r="I11" s="15">
        <v>0</v>
      </c>
      <c r="K11" s="17" t="s">
        <v>6</v>
      </c>
      <c r="L11" s="5" t="s">
        <v>27</v>
      </c>
      <c r="M11" s="15">
        <v>3.8</v>
      </c>
      <c r="N11" s="15">
        <v>4.2</v>
      </c>
      <c r="O11" s="15">
        <v>4.5999999999999996</v>
      </c>
      <c r="P11" s="15">
        <v>5.6</v>
      </c>
      <c r="Q11" s="15">
        <v>6.1</v>
      </c>
      <c r="R11" s="15">
        <v>7.4</v>
      </c>
      <c r="S11" s="15">
        <v>8.1</v>
      </c>
    </row>
    <row r="12" spans="1:19" x14ac:dyDescent="0.2">
      <c r="A12" s="11"/>
      <c r="B12" s="5" t="s">
        <v>25</v>
      </c>
      <c r="C12" s="15">
        <f ca="1">C11/(RAND()/5+1.2)</f>
        <v>0</v>
      </c>
      <c r="D12" s="15">
        <f t="shared" ref="D12" ca="1" si="28">D11/(RAND()/5+1.2)</f>
        <v>0</v>
      </c>
      <c r="E12" s="15">
        <f t="shared" ref="E12" ca="1" si="29">E11/(RAND()/5+1.2)</f>
        <v>0</v>
      </c>
      <c r="F12" s="15">
        <f t="shared" ref="F12" ca="1" si="30">F11/(RAND()/5+1.2)</f>
        <v>0</v>
      </c>
      <c r="G12" s="15">
        <f t="shared" ref="G12" ca="1" si="31">G11/(RAND()/5+1.2)</f>
        <v>0</v>
      </c>
      <c r="H12" s="15">
        <f t="shared" ref="H12" ca="1" si="32">H11/(RAND()/5+1.2)</f>
        <v>0</v>
      </c>
      <c r="I12" s="15">
        <f ca="1">I11/(RAND()/5+1)</f>
        <v>0</v>
      </c>
      <c r="K12" s="17"/>
      <c r="L12" s="5" t="s">
        <v>28</v>
      </c>
      <c r="M12" s="15">
        <f ca="1">M11/(RAND()/5+1.2)</f>
        <v>3.0402104182024523</v>
      </c>
      <c r="N12" s="15">
        <f t="shared" ref="N12:R12" ca="1" si="33">N11/(RAND()/5+1.2)</f>
        <v>3.3098662384132433</v>
      </c>
      <c r="O12" s="15">
        <f t="shared" ca="1" si="33"/>
        <v>3.683029712734665</v>
      </c>
      <c r="P12" s="15">
        <f t="shared" ca="1" si="33"/>
        <v>4.4266134892373401</v>
      </c>
      <c r="Q12" s="15">
        <f t="shared" ca="1" si="33"/>
        <v>4.3870795159267839</v>
      </c>
      <c r="R12" s="15">
        <f t="shared" ca="1" si="33"/>
        <v>6.1236628990786866</v>
      </c>
      <c r="S12" s="15">
        <f ca="1">S11/(RAND()/5+1)</f>
        <v>7.4412283075493981</v>
      </c>
    </row>
    <row r="13" spans="1:19" x14ac:dyDescent="0.2">
      <c r="A13" s="12"/>
      <c r="B13" s="6" t="s">
        <v>48</v>
      </c>
      <c r="C13" s="111">
        <f ca="1">RAND()</f>
        <v>0.47767542991872791</v>
      </c>
      <c r="D13" s="111">
        <f t="shared" ref="D13:I13" ca="1" si="34">RAND()</f>
        <v>0.28707775524242785</v>
      </c>
      <c r="E13" s="111">
        <f t="shared" ca="1" si="34"/>
        <v>0.13273708377804627</v>
      </c>
      <c r="F13" s="111">
        <f t="shared" ca="1" si="34"/>
        <v>0.15758432766670916</v>
      </c>
      <c r="G13" s="111">
        <f t="shared" ca="1" si="34"/>
        <v>0.99444263975507152</v>
      </c>
      <c r="H13" s="111">
        <f t="shared" ca="1" si="34"/>
        <v>0.9207557532449373</v>
      </c>
      <c r="I13" s="111">
        <f t="shared" ca="1" si="34"/>
        <v>0.97222527323695818</v>
      </c>
      <c r="K13" s="12"/>
      <c r="L13" s="6" t="s">
        <v>48</v>
      </c>
      <c r="M13" s="110">
        <f ca="1">100+RAND()*100+RAND()*10+RAND()</f>
        <v>200.23351324361937</v>
      </c>
      <c r="N13" s="110">
        <f t="shared" ref="N13:R13" ca="1" si="35">100+RAND()*100+RAND()*10+RAND()</f>
        <v>115.24446955144437</v>
      </c>
      <c r="O13" s="110">
        <f t="shared" ca="1" si="35"/>
        <v>115.97152286506488</v>
      </c>
      <c r="P13" s="110">
        <f t="shared" ca="1" si="35"/>
        <v>183.49211779052433</v>
      </c>
      <c r="Q13" s="110">
        <f t="shared" ca="1" si="35"/>
        <v>159.68823512521149</v>
      </c>
      <c r="R13" s="110">
        <f t="shared" ca="1" si="35"/>
        <v>101.60813888407108</v>
      </c>
      <c r="S13" s="110">
        <f ca="1">RAND()*10+RAND()*5+RAND()</f>
        <v>8.2770435382783951</v>
      </c>
    </row>
    <row r="14" spans="1:19" x14ac:dyDescent="0.2">
      <c r="A14" s="11" t="s">
        <v>7</v>
      </c>
      <c r="B14" s="5" t="s">
        <v>26</v>
      </c>
      <c r="C14" s="15">
        <f>0.5</f>
        <v>0.5</v>
      </c>
      <c r="D14" s="15">
        <v>1.1000000000000001</v>
      </c>
      <c r="E14" s="15">
        <f t="shared" ref="E14" ca="1" si="36">O14/(RAND()+5)</f>
        <v>2.0759843608416162</v>
      </c>
      <c r="F14" s="15">
        <f t="shared" ref="F14" ca="1" si="37">P14/(RAND()+5)</f>
        <v>2.3675694581831834</v>
      </c>
      <c r="G14" s="15">
        <v>1.1000000000000001</v>
      </c>
      <c r="H14" s="15">
        <f t="shared" ref="H14" ca="1" si="38">R14/(RAND()+5)</f>
        <v>2.3665742430288961</v>
      </c>
      <c r="I14" s="15">
        <f t="shared" ref="I14" ca="1" si="39">S14/(RAND()+5)</f>
        <v>2.7840738322193541</v>
      </c>
      <c r="K14" s="109" t="s">
        <v>7</v>
      </c>
      <c r="L14" s="105" t="s">
        <v>27</v>
      </c>
      <c r="M14" s="106">
        <v>10.199999999999999</v>
      </c>
      <c r="N14" s="106">
        <v>10.9</v>
      </c>
      <c r="O14" s="106">
        <v>11.4</v>
      </c>
      <c r="P14" s="106">
        <v>12.1</v>
      </c>
      <c r="Q14" s="106">
        <v>10.9</v>
      </c>
      <c r="R14" s="106">
        <v>13.3</v>
      </c>
      <c r="S14" s="106">
        <v>15.7</v>
      </c>
    </row>
    <row r="15" spans="1:19" x14ac:dyDescent="0.2">
      <c r="A15" s="11"/>
      <c r="B15" s="5" t="s">
        <v>25</v>
      </c>
      <c r="C15" s="15">
        <f ca="1">C14/(RAND()/5+1.2)</f>
        <v>0.4001600620893927</v>
      </c>
      <c r="D15" s="15">
        <f t="shared" ref="D15" ca="1" si="40">D14/(RAND()/5+1.2)</f>
        <v>0.80783312451229283</v>
      </c>
      <c r="E15" s="15">
        <f t="shared" ref="E15" ca="1" si="41">E14/(RAND()/5+1.2)</f>
        <v>1.6317406986931688</v>
      </c>
      <c r="F15" s="15">
        <f t="shared" ref="F15" ca="1" si="42">F14/(RAND()/5+1.2)</f>
        <v>1.7312846288987911</v>
      </c>
      <c r="G15" s="15">
        <v>0.9</v>
      </c>
      <c r="H15" s="15">
        <f t="shared" ref="H15" ca="1" si="43">H14/(RAND()/5+1.2)</f>
        <v>1.9260550419613973</v>
      </c>
      <c r="I15" s="15">
        <f ca="1">I14/(RAND()/5+1)</f>
        <v>2.4714610726667394</v>
      </c>
      <c r="K15" s="17"/>
      <c r="L15" s="5" t="s">
        <v>28</v>
      </c>
      <c r="M15" s="15">
        <f ca="1">M14/(RAND()/5+1.2)</f>
        <v>8.1126134757821031</v>
      </c>
      <c r="N15" s="15">
        <f t="shared" ref="N15:R15" ca="1" si="44">N14/(RAND()/5+1.2)</f>
        <v>8.3576084530560166</v>
      </c>
      <c r="O15" s="15">
        <f t="shared" ca="1" si="44"/>
        <v>9.412846874665723</v>
      </c>
      <c r="P15" s="15">
        <f t="shared" ca="1" si="44"/>
        <v>9.9916026364373813</v>
      </c>
      <c r="Q15" s="15">
        <f t="shared" ca="1" si="44"/>
        <v>7.856400776908008</v>
      </c>
      <c r="R15" s="15">
        <f t="shared" ca="1" si="44"/>
        <v>10.269306267236551</v>
      </c>
      <c r="S15" s="15">
        <f ca="1">S14/(RAND()/5+1)</f>
        <v>14.119281897156871</v>
      </c>
    </row>
    <row r="16" spans="1:19" x14ac:dyDescent="0.2">
      <c r="A16" s="11"/>
      <c r="B16" s="5" t="s">
        <v>48</v>
      </c>
      <c r="C16" s="110">
        <f ca="1">100+RAND()*100+RAND()*10+RAND()</f>
        <v>169.77486308161824</v>
      </c>
      <c r="D16" s="110">
        <f t="shared" ref="D16:H16" ca="1" si="45">100+RAND()*100+RAND()*10+RAND()</f>
        <v>179.07204799140666</v>
      </c>
      <c r="E16" s="110">
        <f t="shared" ca="1" si="45"/>
        <v>206.97034460800637</v>
      </c>
      <c r="F16" s="110">
        <f t="shared" ca="1" si="45"/>
        <v>179.51919575508234</v>
      </c>
      <c r="G16" s="110">
        <f t="shared" ca="1" si="45"/>
        <v>169.68396036426722</v>
      </c>
      <c r="H16" s="110">
        <f t="shared" ca="1" si="45"/>
        <v>141.46626756720156</v>
      </c>
      <c r="I16" s="110">
        <f ca="1">RAND()*10+RAND()*5+RAND()</f>
        <v>13.466737998096841</v>
      </c>
      <c r="K16" s="11"/>
      <c r="L16" s="5" t="s">
        <v>48</v>
      </c>
      <c r="M16" s="110">
        <f ca="1">100+RAND()*100+RAND()*10+RAND()</f>
        <v>120.60850978002074</v>
      </c>
      <c r="N16" s="110">
        <f t="shared" ref="N16:R16" ca="1" si="46">100+RAND()*100+RAND()*10+RAND()</f>
        <v>130.97797192760783</v>
      </c>
      <c r="O16" s="110">
        <f t="shared" ca="1" si="46"/>
        <v>171.79073205412502</v>
      </c>
      <c r="P16" s="110">
        <f t="shared" ca="1" si="46"/>
        <v>189.25731856324671</v>
      </c>
      <c r="Q16" s="110">
        <f t="shared" ca="1" si="46"/>
        <v>191.19205433984948</v>
      </c>
      <c r="R16" s="110">
        <f t="shared" ca="1" si="46"/>
        <v>157.62196817043346</v>
      </c>
      <c r="S16" s="110">
        <f ca="1">RAND()*10+RAND()*5+RAND()</f>
        <v>8.8990146019145193</v>
      </c>
    </row>
    <row r="17" spans="1:19" x14ac:dyDescent="0.2">
      <c r="A17" s="11" t="s">
        <v>8</v>
      </c>
      <c r="B17" s="5" t="s">
        <v>26</v>
      </c>
      <c r="C17" s="15">
        <f ca="1">C14/(RAND()+2)</f>
        <v>0.22242669153628419</v>
      </c>
      <c r="D17" s="15">
        <f t="shared" ref="D17:H17" ca="1" si="47">D14/(RAND()+2)</f>
        <v>0.36693938423692501</v>
      </c>
      <c r="E17" s="15">
        <f t="shared" ca="1" si="47"/>
        <v>0.79192877728317979</v>
      </c>
      <c r="F17" s="15">
        <f t="shared" ca="1" si="47"/>
        <v>1.0501035793854161</v>
      </c>
      <c r="G17" s="15">
        <v>0.7</v>
      </c>
      <c r="H17" s="15">
        <f>1.4</f>
        <v>1.4</v>
      </c>
      <c r="I17" s="15">
        <v>1.2</v>
      </c>
      <c r="K17" s="17" t="s">
        <v>8</v>
      </c>
      <c r="L17" s="5" t="s">
        <v>27</v>
      </c>
      <c r="M17" s="15">
        <v>8.5</v>
      </c>
      <c r="N17" s="15">
        <v>9.3000000000000007</v>
      </c>
      <c r="O17" s="15">
        <v>9.8000000000000007</v>
      </c>
      <c r="P17" s="15">
        <v>10.199999999999999</v>
      </c>
      <c r="Q17" s="15">
        <v>9.4</v>
      </c>
      <c r="R17" s="15">
        <v>10.8</v>
      </c>
      <c r="S17" s="15">
        <v>13.5</v>
      </c>
    </row>
    <row r="18" spans="1:19" x14ac:dyDescent="0.2">
      <c r="A18" s="11"/>
      <c r="B18" s="5" t="s">
        <v>25</v>
      </c>
      <c r="C18" s="15">
        <f ca="1">C17/(RAND()/5+1.2)</f>
        <v>0.15924215249151971</v>
      </c>
      <c r="D18" s="15">
        <f t="shared" ref="D18" ca="1" si="48">D17/(RAND()/5+1.2)</f>
        <v>0.26318971789472073</v>
      </c>
      <c r="E18" s="15">
        <v>1.5</v>
      </c>
      <c r="F18" s="15">
        <f t="shared" ref="F18" ca="1" si="49">F17/(RAND()/5+1.2)</f>
        <v>0.77832226496778711</v>
      </c>
      <c r="G18" s="15">
        <f t="shared" ref="G18" ca="1" si="50">G17/(RAND()/5+1.2)</f>
        <v>0.52907042491549316</v>
      </c>
      <c r="H18" s="15">
        <f t="shared" ref="H18" ca="1" si="51">H17/(RAND()/5+1.2)</f>
        <v>1.1099049316488965</v>
      </c>
      <c r="I18" s="15">
        <f ca="1">I17/(RAND()/5+1)</f>
        <v>1.0316307492701984</v>
      </c>
      <c r="K18" s="17"/>
      <c r="L18" s="5" t="s">
        <v>28</v>
      </c>
      <c r="M18" s="15">
        <f ca="1">M17/(RAND()/5+1.2)</f>
        <v>6.7412554703178547</v>
      </c>
      <c r="N18" s="15">
        <f t="shared" ref="N18:R18" ca="1" si="52">N17/(RAND()/5+1.2)</f>
        <v>7.6759806922790572</v>
      </c>
      <c r="O18" s="15">
        <f t="shared" ca="1" si="52"/>
        <v>7.8831931098110486</v>
      </c>
      <c r="P18" s="15">
        <f t="shared" ca="1" si="52"/>
        <v>7.7947272952159183</v>
      </c>
      <c r="Q18" s="15">
        <f t="shared" ca="1" si="52"/>
        <v>7.5046084537968483</v>
      </c>
      <c r="R18" s="15">
        <f t="shared" ca="1" si="52"/>
        <v>8.3773731701840699</v>
      </c>
      <c r="S18" s="15">
        <f ca="1">S17/(RAND()/5+1)</f>
        <v>12.179257656596718</v>
      </c>
    </row>
    <row r="19" spans="1:19" x14ac:dyDescent="0.2">
      <c r="A19" s="11"/>
      <c r="B19" s="5" t="s">
        <v>48</v>
      </c>
      <c r="C19" s="110">
        <f ca="1">100+RAND()*100+RAND()*10+RAND()</f>
        <v>176.09657626549875</v>
      </c>
      <c r="D19" s="110">
        <f t="shared" ref="D19:H19" ca="1" si="53">100+RAND()*100+RAND()*10+RAND()</f>
        <v>141.58456052872344</v>
      </c>
      <c r="E19" s="110">
        <f t="shared" ca="1" si="53"/>
        <v>142.75380910748555</v>
      </c>
      <c r="F19" s="110">
        <f t="shared" ca="1" si="53"/>
        <v>173.74468102490741</v>
      </c>
      <c r="G19" s="110">
        <f t="shared" ca="1" si="53"/>
        <v>152.8218379654821</v>
      </c>
      <c r="H19" s="110">
        <f t="shared" ca="1" si="53"/>
        <v>192.71773810413907</v>
      </c>
      <c r="I19" s="110">
        <f ca="1">RAND()*10+RAND()*5+RAND()</f>
        <v>12.578240741477472</v>
      </c>
      <c r="K19" s="11"/>
      <c r="L19" s="5" t="s">
        <v>48</v>
      </c>
      <c r="M19" s="110">
        <f ca="1">100+RAND()*100+RAND()*10+RAND()</f>
        <v>122.92775985907335</v>
      </c>
      <c r="N19" s="110">
        <f t="shared" ref="N19:R19" ca="1" si="54">100+RAND()*100+RAND()*10+RAND()</f>
        <v>132.56112877381793</v>
      </c>
      <c r="O19" s="110">
        <f t="shared" ca="1" si="54"/>
        <v>194.19767804194106</v>
      </c>
      <c r="P19" s="110">
        <f t="shared" ca="1" si="54"/>
        <v>163.39081516552307</v>
      </c>
      <c r="Q19" s="110">
        <f t="shared" ca="1" si="54"/>
        <v>121.80472274592969</v>
      </c>
      <c r="R19" s="110">
        <f t="shared" ca="1" si="54"/>
        <v>144.46518165012557</v>
      </c>
      <c r="S19" s="110">
        <f ca="1">RAND()*10+RAND()*5+RAND()</f>
        <v>10.530960335144544</v>
      </c>
    </row>
    <row r="20" spans="1:19" x14ac:dyDescent="0.2">
      <c r="A20" s="11" t="s">
        <v>9</v>
      </c>
      <c r="B20" s="5" t="s">
        <v>26</v>
      </c>
      <c r="C20" s="15">
        <f ca="1">C17/(RAND()+2)</f>
        <v>8.9088200707441584E-2</v>
      </c>
      <c r="D20" s="15">
        <f t="shared" ref="D20:H20" ca="1" si="55">D17/(RAND()+2)</f>
        <v>0.15527083162667349</v>
      </c>
      <c r="E20" s="15">
        <f t="shared" ca="1" si="55"/>
        <v>0.28622538748455417</v>
      </c>
      <c r="F20" s="15">
        <f t="shared" ca="1" si="55"/>
        <v>0.37332151484788734</v>
      </c>
      <c r="G20" s="15">
        <f t="shared" ca="1" si="55"/>
        <v>0.29629417632875077</v>
      </c>
      <c r="H20" s="15">
        <f t="shared" ca="1" si="55"/>
        <v>0.56540870608257765</v>
      </c>
      <c r="I20" s="15">
        <f>0.8</f>
        <v>0.8</v>
      </c>
      <c r="K20" s="17" t="s">
        <v>9</v>
      </c>
      <c r="L20" s="5" t="s">
        <v>27</v>
      </c>
      <c r="M20" s="15">
        <v>4.7</v>
      </c>
      <c r="N20" s="15">
        <v>6.2</v>
      </c>
      <c r="O20" s="15">
        <v>7.3</v>
      </c>
      <c r="P20" s="15">
        <v>5.6</v>
      </c>
      <c r="Q20" s="15">
        <v>5.0999999999999996</v>
      </c>
      <c r="R20" s="15">
        <v>5.7</v>
      </c>
      <c r="S20" s="15">
        <v>9.3000000000000007</v>
      </c>
    </row>
    <row r="21" spans="1:19" x14ac:dyDescent="0.2">
      <c r="A21" s="11"/>
      <c r="B21" s="5" t="s">
        <v>25</v>
      </c>
      <c r="C21" s="15">
        <f ca="1">C20/(RAND()/5+1.2)</f>
        <v>6.9465305522690396E-2</v>
      </c>
      <c r="D21" s="15">
        <f t="shared" ref="D21" ca="1" si="56">D20/(RAND()/5+1.2)</f>
        <v>0.11757211468742534</v>
      </c>
      <c r="E21" s="15">
        <f t="shared" ref="E21" ca="1" si="57">E20/(RAND()/5+1.2)</f>
        <v>0.20798372356733899</v>
      </c>
      <c r="F21" s="15">
        <f t="shared" ref="F21" ca="1" si="58">F20/(RAND()/5+1.2)</f>
        <v>0.29047445678372635</v>
      </c>
      <c r="G21" s="15">
        <f t="shared" ref="G21" ca="1" si="59">G20/(RAND()/5+1.2)</f>
        <v>0.22470234333360953</v>
      </c>
      <c r="H21" s="15">
        <f t="shared" ref="H21" ca="1" si="60">H20/(RAND()/5+1.2)</f>
        <v>0.45258603206273673</v>
      </c>
      <c r="I21" s="15">
        <f ca="1">I20/(RAND()/5+1)</f>
        <v>0.74317322009581632</v>
      </c>
      <c r="K21" s="17"/>
      <c r="L21" s="5" t="s">
        <v>28</v>
      </c>
      <c r="M21" s="15">
        <f ca="1">M20/(RAND()/5+1.2)</f>
        <v>3.487493712627812</v>
      </c>
      <c r="N21" s="15">
        <f t="shared" ref="N21:R21" ca="1" si="61">N20/(RAND()/5+1.2)</f>
        <v>4.9546547970442569</v>
      </c>
      <c r="O21" s="15">
        <f t="shared" ca="1" si="61"/>
        <v>5.7745327718742248</v>
      </c>
      <c r="P21" s="15">
        <f t="shared" ca="1" si="61"/>
        <v>4.6210276910014718</v>
      </c>
      <c r="Q21" s="15">
        <f t="shared" ca="1" si="61"/>
        <v>3.6904713885997484</v>
      </c>
      <c r="R21" s="15">
        <f t="shared" ca="1" si="61"/>
        <v>4.6594141234214295</v>
      </c>
      <c r="S21" s="15">
        <f ca="1">S20/(RAND()/5+1)</f>
        <v>7.7825908781740658</v>
      </c>
    </row>
    <row r="22" spans="1:19" x14ac:dyDescent="0.2">
      <c r="A22" s="11"/>
      <c r="B22" s="5" t="s">
        <v>48</v>
      </c>
      <c r="C22" s="110">
        <f ca="1">100+RAND()*100+RAND()*10+RAND()</f>
        <v>158.22868128238653</v>
      </c>
      <c r="D22" s="110">
        <f t="shared" ref="D22:H22" ca="1" si="62">100+RAND()*100+RAND()*10+RAND()</f>
        <v>121.27444378676175</v>
      </c>
      <c r="E22" s="110">
        <f t="shared" ca="1" si="62"/>
        <v>208.44792210333682</v>
      </c>
      <c r="F22" s="110">
        <f t="shared" ca="1" si="62"/>
        <v>195.11624233383458</v>
      </c>
      <c r="G22" s="110">
        <f t="shared" ca="1" si="62"/>
        <v>143.16742416876619</v>
      </c>
      <c r="H22" s="110">
        <f t="shared" ca="1" si="62"/>
        <v>119.21533323171386</v>
      </c>
      <c r="I22" s="110">
        <f ca="1">RAND()*10+RAND()*5+RAND()</f>
        <v>10.790487475871236</v>
      </c>
      <c r="K22" s="11"/>
      <c r="L22" s="5" t="s">
        <v>48</v>
      </c>
      <c r="M22" s="110">
        <f ca="1">100+RAND()*100+RAND()*10+RAND()</f>
        <v>124.94617999748061</v>
      </c>
      <c r="N22" s="110">
        <f t="shared" ref="N22:R22" ca="1" si="63">100+RAND()*100+RAND()*10+RAND()</f>
        <v>136.57035502197488</v>
      </c>
      <c r="O22" s="110">
        <f t="shared" ca="1" si="63"/>
        <v>195.63468567606245</v>
      </c>
      <c r="P22" s="110">
        <f t="shared" ca="1" si="63"/>
        <v>178.70894960381543</v>
      </c>
      <c r="Q22" s="110">
        <f t="shared" ca="1" si="63"/>
        <v>196.20643654029871</v>
      </c>
      <c r="R22" s="110">
        <f t="shared" ca="1" si="63"/>
        <v>126.5144706223508</v>
      </c>
      <c r="S22" s="110">
        <f ca="1">RAND()*10+RAND()*5+RAND()</f>
        <v>12.257514733780571</v>
      </c>
    </row>
    <row r="23" spans="1:19" x14ac:dyDescent="0.2">
      <c r="A23" s="11" t="s">
        <v>10</v>
      </c>
      <c r="B23" s="5" t="s">
        <v>26</v>
      </c>
      <c r="C23" s="15">
        <f ca="1">ROUND(C20/(RAND()+5),0)</f>
        <v>0</v>
      </c>
      <c r="D23" s="15">
        <f t="shared" ref="D23:H23" ca="1" si="64">ROUND(D20/(RAND()+5),0)</f>
        <v>0</v>
      </c>
      <c r="E23" s="15">
        <f t="shared" ca="1" si="64"/>
        <v>0</v>
      </c>
      <c r="F23" s="15">
        <f t="shared" ca="1" si="64"/>
        <v>0</v>
      </c>
      <c r="G23" s="15">
        <f t="shared" ca="1" si="64"/>
        <v>0</v>
      </c>
      <c r="H23" s="15">
        <f t="shared" ca="1" si="64"/>
        <v>0</v>
      </c>
      <c r="I23" s="15">
        <v>0</v>
      </c>
      <c r="K23" s="17" t="s">
        <v>10</v>
      </c>
      <c r="L23" s="5" t="s">
        <v>27</v>
      </c>
      <c r="M23" s="15">
        <v>2.2999999999999998</v>
      </c>
      <c r="N23" s="15">
        <v>3.6</v>
      </c>
      <c r="O23" s="15">
        <v>3.7</v>
      </c>
      <c r="P23" s="15">
        <v>2.8</v>
      </c>
      <c r="Q23" s="15">
        <v>3.2</v>
      </c>
      <c r="R23" s="15">
        <v>3.7</v>
      </c>
      <c r="S23" s="15">
        <v>6.2</v>
      </c>
    </row>
    <row r="24" spans="1:19" x14ac:dyDescent="0.2">
      <c r="A24" s="11"/>
      <c r="B24" s="5" t="s">
        <v>25</v>
      </c>
      <c r="C24" s="15">
        <f ca="1">C23/(RAND()/5+1.2)</f>
        <v>0</v>
      </c>
      <c r="D24" s="15">
        <f t="shared" ref="D24" ca="1" si="65">D23/(RAND()/5+1.2)</f>
        <v>0</v>
      </c>
      <c r="E24" s="15">
        <f t="shared" ref="E24" ca="1" si="66">E23/(RAND()/5+1.2)</f>
        <v>0</v>
      </c>
      <c r="F24" s="15">
        <f t="shared" ref="F24" ca="1" si="67">F23/(RAND()/5+1.2)</f>
        <v>0</v>
      </c>
      <c r="G24" s="15">
        <f t="shared" ref="G24" ca="1" si="68">G23/(RAND()/5+1.2)</f>
        <v>0</v>
      </c>
      <c r="H24" s="15">
        <f t="shared" ref="H24" ca="1" si="69">H23/(RAND()/5+1.2)</f>
        <v>0</v>
      </c>
      <c r="I24" s="15">
        <f ca="1">I23/(RAND()/5+1)</f>
        <v>0</v>
      </c>
      <c r="K24" s="17"/>
      <c r="L24" s="5" t="s">
        <v>28</v>
      </c>
      <c r="M24" s="15">
        <f ca="1">M23/(RAND()/5+1.2)</f>
        <v>1.783466861402766</v>
      </c>
      <c r="N24" s="15">
        <f t="shared" ref="N24:R24" ca="1" si="70">N23/(RAND()/5+1.2)</f>
        <v>2.9955477848309284</v>
      </c>
      <c r="O24" s="15">
        <f t="shared" ca="1" si="70"/>
        <v>2.8116931179372862</v>
      </c>
      <c r="P24" s="15">
        <f t="shared" ca="1" si="70"/>
        <v>2.1871703551994508</v>
      </c>
      <c r="Q24" s="15">
        <f t="shared" ca="1" si="70"/>
        <v>2.665362658156901</v>
      </c>
      <c r="R24" s="15">
        <f t="shared" ca="1" si="70"/>
        <v>2.8273086217825822</v>
      </c>
      <c r="S24" s="15">
        <f ca="1">S23/(RAND()/5+1)</f>
        <v>5.3917900455689116</v>
      </c>
    </row>
    <row r="25" spans="1:19" x14ac:dyDescent="0.2">
      <c r="A25" s="11"/>
      <c r="B25" s="5" t="s">
        <v>48</v>
      </c>
      <c r="C25" s="110">
        <f ca="1">RAND()</f>
        <v>0.76403295600181187</v>
      </c>
      <c r="D25" s="110">
        <f t="shared" ref="D25:I25" ca="1" si="71">RAND()</f>
        <v>7.2379142375811667E-2</v>
      </c>
      <c r="E25" s="110">
        <f t="shared" ca="1" si="71"/>
        <v>0.68101955230996458</v>
      </c>
      <c r="F25" s="110">
        <f t="shared" ca="1" si="71"/>
        <v>4.8427870497629977E-2</v>
      </c>
      <c r="G25" s="110">
        <f t="shared" ca="1" si="71"/>
        <v>0.79320422415040048</v>
      </c>
      <c r="H25" s="110">
        <f t="shared" ca="1" si="71"/>
        <v>0.46314355601122847</v>
      </c>
      <c r="I25" s="110">
        <f t="shared" ca="1" si="71"/>
        <v>0.36668343531659409</v>
      </c>
      <c r="K25" s="12"/>
      <c r="L25" s="6" t="s">
        <v>48</v>
      </c>
      <c r="M25" s="111">
        <f ca="1">100+RAND()*100+RAND()*10+RAND()</f>
        <v>147.35698429550393</v>
      </c>
      <c r="N25" s="111">
        <f t="shared" ref="N25:R25" ca="1" si="72">100+RAND()*100+RAND()*10+RAND()</f>
        <v>118.07388690004325</v>
      </c>
      <c r="O25" s="111">
        <f t="shared" ca="1" si="72"/>
        <v>198.09940771390012</v>
      </c>
      <c r="P25" s="111">
        <f t="shared" ca="1" si="72"/>
        <v>158.08557314065754</v>
      </c>
      <c r="Q25" s="111">
        <f t="shared" ca="1" si="72"/>
        <v>127.47555346930076</v>
      </c>
      <c r="R25" s="111">
        <f t="shared" ca="1" si="72"/>
        <v>152.78621454451238</v>
      </c>
      <c r="S25" s="111">
        <f ca="1">RAND()*10+RAND()*5+RAND()</f>
        <v>8.8232863244091586</v>
      </c>
    </row>
    <row r="26" spans="1:19" x14ac:dyDescent="0.2">
      <c r="A26" s="18" t="s">
        <v>11</v>
      </c>
      <c r="B26" s="105" t="s">
        <v>26</v>
      </c>
      <c r="C26" s="106">
        <f t="shared" ref="C26" ca="1" si="73">M26/(RAND()+5)</f>
        <v>1.6822491474576908</v>
      </c>
      <c r="D26" s="106">
        <f ca="1">N26/(RAND()+5)</f>
        <v>1.8461849142680304</v>
      </c>
      <c r="E26" s="106">
        <f t="shared" ref="E26" ca="1" si="74">O26/(RAND()+5)</f>
        <v>1.9254635833235212</v>
      </c>
      <c r="F26" s="106">
        <f t="shared" ref="F26" ca="1" si="75">P26/(RAND()+5)</f>
        <v>2.1369121185757822</v>
      </c>
      <c r="G26" s="106">
        <f t="shared" ref="G26" ca="1" si="76">Q26/(RAND()+5)</f>
        <v>1.8593560077343729</v>
      </c>
      <c r="H26" s="106">
        <f t="shared" ref="H26" ca="1" si="77">R26/(RAND()+5)</f>
        <v>2.295299282338688</v>
      </c>
      <c r="I26" s="106">
        <f t="shared" ref="I26" ca="1" si="78">S26/(RAND()+5)</f>
        <v>3.0176827248737492</v>
      </c>
      <c r="K26" s="17" t="s">
        <v>11</v>
      </c>
      <c r="L26" s="5" t="s">
        <v>27</v>
      </c>
      <c r="M26" s="15">
        <f ca="1">M14-RAND()/3</f>
        <v>10.021477652980527</v>
      </c>
      <c r="N26" s="15">
        <f t="shared" ref="N26:S26" ca="1" si="79">N14-RAND()/3</f>
        <v>10.597146803941557</v>
      </c>
      <c r="O26" s="15">
        <f t="shared" ca="1" si="79"/>
        <v>11.08814575192708</v>
      </c>
      <c r="P26" s="15">
        <f t="shared" ca="1" si="79"/>
        <v>11.853558367616779</v>
      </c>
      <c r="Q26" s="15">
        <f t="shared" ca="1" si="79"/>
        <v>10.835490589439219</v>
      </c>
      <c r="R26" s="15">
        <f t="shared" ca="1" si="79"/>
        <v>13.288203089436809</v>
      </c>
      <c r="S26" s="15">
        <f t="shared" ca="1" si="79"/>
        <v>15.607095718234572</v>
      </c>
    </row>
    <row r="27" spans="1:19" x14ac:dyDescent="0.2">
      <c r="A27" s="11"/>
      <c r="B27" s="5" t="s">
        <v>25</v>
      </c>
      <c r="C27" s="15">
        <f ca="1">C26/(RAND()/5+1.2)</f>
        <v>1.3325424727707325</v>
      </c>
      <c r="D27" s="15">
        <f t="shared" ref="D27" ca="1" si="80">D26/(RAND()/5+1.2)</f>
        <v>1.3501290191510649</v>
      </c>
      <c r="E27" s="15">
        <f t="shared" ref="E27" ca="1" si="81">E26/(RAND()/5+1.2)</f>
        <v>1.3948775391502983</v>
      </c>
      <c r="F27" s="15">
        <f t="shared" ref="F27" ca="1" si="82">F26/(RAND()/5+1.2)</f>
        <v>1.5501842650788638</v>
      </c>
      <c r="G27" s="15">
        <f t="shared" ref="G27" ca="1" si="83">G26/(RAND()/5+1.2)</f>
        <v>1.5393662304668174</v>
      </c>
      <c r="H27" s="15">
        <f t="shared" ref="H27" ca="1" si="84">H26/(RAND()/5+1.2)</f>
        <v>1.8098608122800834</v>
      </c>
      <c r="I27" s="15">
        <f ca="1">I26/(RAND()/5+1)</f>
        <v>2.7174795474934696</v>
      </c>
      <c r="K27" s="17"/>
      <c r="L27" s="5" t="s">
        <v>28</v>
      </c>
      <c r="M27" s="15">
        <f ca="1">M26/(RAND()/5+1.2)</f>
        <v>7.2937877445617767</v>
      </c>
      <c r="N27" s="15">
        <f t="shared" ref="N27:R27" ca="1" si="85">N26/(RAND()/5+1.2)</f>
        <v>7.7156161807046422</v>
      </c>
      <c r="O27" s="15">
        <f t="shared" ca="1" si="85"/>
        <v>8.8044235349277891</v>
      </c>
      <c r="P27" s="15">
        <f t="shared" ca="1" si="85"/>
        <v>8.5012790517858523</v>
      </c>
      <c r="Q27" s="15">
        <f t="shared" ca="1" si="85"/>
        <v>8.9285061446107843</v>
      </c>
      <c r="R27" s="15">
        <f t="shared" ca="1" si="85"/>
        <v>9.9142465700584808</v>
      </c>
      <c r="S27" s="15">
        <f ca="1">S26/(RAND()/5+1)</f>
        <v>14.148026084197085</v>
      </c>
    </row>
    <row r="28" spans="1:19" x14ac:dyDescent="0.2">
      <c r="A28" s="11"/>
      <c r="B28" s="5" t="s">
        <v>48</v>
      </c>
      <c r="C28" s="110">
        <f ca="1">100+RAND()*100+RAND()*10+RAND()</f>
        <v>174.29944231173454</v>
      </c>
      <c r="D28" s="110">
        <f t="shared" ref="D28:H28" ca="1" si="86">100+RAND()*100+RAND()*10+RAND()</f>
        <v>184.18329777439857</v>
      </c>
      <c r="E28" s="110">
        <f t="shared" ca="1" si="86"/>
        <v>151.98040364457313</v>
      </c>
      <c r="F28" s="110">
        <f t="shared" ca="1" si="86"/>
        <v>150.05871380176237</v>
      </c>
      <c r="G28" s="110">
        <f t="shared" ca="1" si="86"/>
        <v>138.05178673167219</v>
      </c>
      <c r="H28" s="110">
        <f t="shared" ca="1" si="86"/>
        <v>116.99222337798813</v>
      </c>
      <c r="I28" s="110">
        <f ca="1">RAND()*10+RAND()*5+RAND()</f>
        <v>8.5669098987453065</v>
      </c>
      <c r="K28" s="11"/>
      <c r="L28" s="5" t="s">
        <v>48</v>
      </c>
      <c r="M28" s="110">
        <f ca="1">100+RAND()*100+RAND()*10+RAND()</f>
        <v>145.99679261348686</v>
      </c>
      <c r="N28" s="110">
        <f t="shared" ref="N28:R28" ca="1" si="87">100+RAND()*100+RAND()*10+RAND()</f>
        <v>199.32560860642482</v>
      </c>
      <c r="O28" s="110">
        <f t="shared" ca="1" si="87"/>
        <v>188.51704937307187</v>
      </c>
      <c r="P28" s="110">
        <f t="shared" ca="1" si="87"/>
        <v>181.69221414573994</v>
      </c>
      <c r="Q28" s="110">
        <f t="shared" ca="1" si="87"/>
        <v>181.03691709117089</v>
      </c>
      <c r="R28" s="110">
        <f t="shared" ca="1" si="87"/>
        <v>173.67340217968291</v>
      </c>
      <c r="S28" s="110">
        <f ca="1">RAND()*10+RAND()*5+RAND()</f>
        <v>1.3733686046683231</v>
      </c>
    </row>
    <row r="29" spans="1:19" x14ac:dyDescent="0.2">
      <c r="A29" s="11" t="s">
        <v>12</v>
      </c>
      <c r="B29" s="5" t="s">
        <v>26</v>
      </c>
      <c r="C29" s="15">
        <f t="shared" ref="C29" ca="1" si="88">M29/(RAND()+5)</f>
        <v>1.5624964201288656</v>
      </c>
      <c r="D29" s="15">
        <f ca="1">N29/(RAND()+5)</f>
        <v>1.6147483338610789</v>
      </c>
      <c r="E29" s="15">
        <f t="shared" ref="E29" ca="1" si="89">O29/(RAND()+5)</f>
        <v>1.8222279913966859</v>
      </c>
      <c r="F29" s="15">
        <f t="shared" ref="F29" ca="1" si="90">P29/(RAND()+5)</f>
        <v>2.0089173285385464</v>
      </c>
      <c r="G29" s="15">
        <f t="shared" ref="G29" ca="1" si="91">Q29/(RAND()+5)</f>
        <v>1.699946599660993</v>
      </c>
      <c r="H29" s="15">
        <f t="shared" ref="H29" ca="1" si="92">R29/(RAND()+5)</f>
        <v>1.8314698295252798</v>
      </c>
      <c r="I29" s="15">
        <f t="shared" ref="I29" ca="1" si="93">S29/(RAND()+5)</f>
        <v>2.4144420407633476</v>
      </c>
      <c r="K29" s="17" t="s">
        <v>12</v>
      </c>
      <c r="L29" s="5" t="s">
        <v>27</v>
      </c>
      <c r="M29" s="15">
        <f ca="1">M17-RAND()/3</f>
        <v>8.2758382686447529</v>
      </c>
      <c r="N29" s="15">
        <f t="shared" ref="N29:S29" ca="1" si="94">N17-RAND()/3</f>
        <v>9.0318641196977687</v>
      </c>
      <c r="O29" s="15">
        <f t="shared" ca="1" si="94"/>
        <v>9.4701682798205677</v>
      </c>
      <c r="P29" s="15">
        <f t="shared" ca="1" si="94"/>
        <v>10.156256815842175</v>
      </c>
      <c r="Q29" s="15">
        <f t="shared" ca="1" si="94"/>
        <v>9.1529826854782907</v>
      </c>
      <c r="R29" s="15">
        <f t="shared" ca="1" si="94"/>
        <v>10.695047188372676</v>
      </c>
      <c r="S29" s="15">
        <f t="shared" ca="1" si="94"/>
        <v>13.251568839187748</v>
      </c>
    </row>
    <row r="30" spans="1:19" x14ac:dyDescent="0.2">
      <c r="A30" s="11"/>
      <c r="B30" s="5" t="s">
        <v>25</v>
      </c>
      <c r="C30" s="15">
        <f ca="1">C29/(RAND()/5+1.2)</f>
        <v>1.1238511785046301</v>
      </c>
      <c r="D30" s="15">
        <f t="shared" ref="D30" ca="1" si="95">D29/(RAND()/5+1.2)</f>
        <v>1.3428090665152146</v>
      </c>
      <c r="E30" s="15">
        <f t="shared" ref="E30" ca="1" si="96">E29/(RAND()/5+1.2)</f>
        <v>1.4478272915163963</v>
      </c>
      <c r="F30" s="15">
        <f t="shared" ref="F30" ca="1" si="97">F29/(RAND()/5+1.2)</f>
        <v>1.5591054148406958</v>
      </c>
      <c r="G30" s="15">
        <f t="shared" ref="G30" ca="1" si="98">G29/(RAND()/5+1.2)</f>
        <v>1.247464586933257</v>
      </c>
      <c r="H30" s="15">
        <f t="shared" ref="H30" ca="1" si="99">H29/(RAND()/5+1.2)</f>
        <v>1.3458192169642127</v>
      </c>
      <c r="I30" s="15">
        <f ca="1">I29/(RAND()/5+1)</f>
        <v>2.3909753308946122</v>
      </c>
      <c r="K30" s="17"/>
      <c r="L30" s="5" t="s">
        <v>28</v>
      </c>
      <c r="M30" s="15">
        <f ca="1">M29/(RAND()/5+1.2)</f>
        <v>6.5611678216877403</v>
      </c>
      <c r="N30" s="15">
        <f t="shared" ref="N30:R30" ca="1" si="100">N29/(RAND()/5+1.2)</f>
        <v>7.4278119635409006</v>
      </c>
      <c r="O30" s="15">
        <f t="shared" ca="1" si="100"/>
        <v>6.9391301846830604</v>
      </c>
      <c r="P30" s="15">
        <f t="shared" ca="1" si="100"/>
        <v>7.3150894847929306</v>
      </c>
      <c r="Q30" s="15">
        <f t="shared" ca="1" si="100"/>
        <v>7.3748126932116023</v>
      </c>
      <c r="R30" s="15">
        <f t="shared" ca="1" si="100"/>
        <v>7.8932263691301712</v>
      </c>
      <c r="S30" s="15">
        <f ca="1">S29/(RAND()/5+1)</f>
        <v>13.147904797821022</v>
      </c>
    </row>
    <row r="31" spans="1:19" x14ac:dyDescent="0.2">
      <c r="A31" s="11"/>
      <c r="B31" s="5" t="s">
        <v>48</v>
      </c>
      <c r="C31" s="110">
        <f ca="1">100+RAND()*100+RAND()*10+RAND()</f>
        <v>162.93623203620987</v>
      </c>
      <c r="D31" s="110">
        <f t="shared" ref="D31:H31" ca="1" si="101">100+RAND()*100+RAND()*10+RAND()</f>
        <v>120.75685399095811</v>
      </c>
      <c r="E31" s="110">
        <f t="shared" ca="1" si="101"/>
        <v>168.95143538238932</v>
      </c>
      <c r="F31" s="110">
        <f t="shared" ca="1" si="101"/>
        <v>160.95743412650262</v>
      </c>
      <c r="G31" s="110">
        <f t="shared" ca="1" si="101"/>
        <v>142.56952890052023</v>
      </c>
      <c r="H31" s="110">
        <f t="shared" ca="1" si="101"/>
        <v>169.46192020776812</v>
      </c>
      <c r="I31" s="110">
        <f ca="1">RAND()*10+RAND()*5+RAND()</f>
        <v>3.9751862977623373</v>
      </c>
      <c r="K31" s="11"/>
      <c r="L31" s="5" t="s">
        <v>48</v>
      </c>
      <c r="M31" s="110">
        <f ca="1">100+RAND()*100+RAND()*10+RAND()</f>
        <v>168.12623886081803</v>
      </c>
      <c r="N31" s="110">
        <f t="shared" ref="N31:R31" ca="1" si="102">100+RAND()*100+RAND()*10+RAND()</f>
        <v>202.13222866754123</v>
      </c>
      <c r="O31" s="110">
        <f t="shared" ca="1" si="102"/>
        <v>164.28657405534423</v>
      </c>
      <c r="P31" s="110">
        <f t="shared" ca="1" si="102"/>
        <v>165.01002957988479</v>
      </c>
      <c r="Q31" s="110">
        <f t="shared" ca="1" si="102"/>
        <v>140.6931529109192</v>
      </c>
      <c r="R31" s="110">
        <f t="shared" ca="1" si="102"/>
        <v>132.3994083513544</v>
      </c>
      <c r="S31" s="110">
        <f ca="1">RAND()*10+RAND()*5+RAND()</f>
        <v>12.25498557889941</v>
      </c>
    </row>
    <row r="32" spans="1:19" x14ac:dyDescent="0.2">
      <c r="A32" s="11" t="s">
        <v>13</v>
      </c>
      <c r="B32" s="5" t="s">
        <v>26</v>
      </c>
      <c r="C32" s="15">
        <f t="shared" ref="C32" ca="1" si="103">M32/(RAND()+5)</f>
        <v>0.90216355643031698</v>
      </c>
      <c r="D32" s="15">
        <f ca="1">N32/(RAND()+5)</f>
        <v>1.1523175989396313</v>
      </c>
      <c r="E32" s="15">
        <f t="shared" ref="E32" ca="1" si="104">O32/(RAND()+5)</f>
        <v>1.3386489873526883</v>
      </c>
      <c r="F32" s="15">
        <f t="shared" ref="F32" ca="1" si="105">P32/(RAND()+5)</f>
        <v>0.99940065852403182</v>
      </c>
      <c r="G32" s="15">
        <f t="shared" ref="G32" ca="1" si="106">Q32/(RAND()+5)</f>
        <v>0.86053337648486139</v>
      </c>
      <c r="H32" s="15">
        <f t="shared" ref="H32" ca="1" si="107">R32/(RAND()+5)</f>
        <v>1.0988094590929676</v>
      </c>
      <c r="I32" s="15">
        <f t="shared" ref="I32" ca="1" si="108">S32/(RAND()+5)</f>
        <v>1.7391097417897066</v>
      </c>
      <c r="K32" s="17" t="s">
        <v>13</v>
      </c>
      <c r="L32" s="5" t="s">
        <v>27</v>
      </c>
      <c r="M32" s="15">
        <f ca="1">M20-RAND()/3</f>
        <v>4.549983393630713</v>
      </c>
      <c r="N32" s="15">
        <f t="shared" ref="N32:S32" ca="1" si="109">N20-RAND()/3</f>
        <v>6.1524196232089654</v>
      </c>
      <c r="O32" s="15">
        <f t="shared" ca="1" si="109"/>
        <v>7.1511962325231213</v>
      </c>
      <c r="P32" s="15">
        <f t="shared" ca="1" si="109"/>
        <v>5.388161533939817</v>
      </c>
      <c r="Q32" s="15">
        <f t="shared" ca="1" si="109"/>
        <v>5.0150860162023339</v>
      </c>
      <c r="R32" s="15">
        <f t="shared" ca="1" si="109"/>
        <v>5.514190242167019</v>
      </c>
      <c r="S32" s="15">
        <f t="shared" ca="1" si="109"/>
        <v>9.0523555502431723</v>
      </c>
    </row>
    <row r="33" spans="1:19" x14ac:dyDescent="0.2">
      <c r="A33" s="11"/>
      <c r="B33" s="5" t="s">
        <v>25</v>
      </c>
      <c r="C33" s="15">
        <f ca="1">C32/(RAND()/5+1.2)</f>
        <v>0.71452128062482556</v>
      </c>
      <c r="D33" s="15">
        <f t="shared" ref="D33" ca="1" si="110">D32/(RAND()/5+1.2)</f>
        <v>0.85602415170690482</v>
      </c>
      <c r="E33" s="15">
        <f t="shared" ref="E33" ca="1" si="111">E32/(RAND()/5+1.2)</f>
        <v>0.98157776736416436</v>
      </c>
      <c r="F33" s="15">
        <f t="shared" ref="F33" ca="1" si="112">F32/(RAND()/5+1.2)</f>
        <v>0.80632725571486397</v>
      </c>
      <c r="G33" s="15">
        <f t="shared" ref="G33" ca="1" si="113">G32/(RAND()/5+1.2)</f>
        <v>0.67868593381746845</v>
      </c>
      <c r="H33" s="15">
        <f t="shared" ref="H33" ca="1" si="114">H32/(RAND()/5+1.2)</f>
        <v>0.90400958915964658</v>
      </c>
      <c r="I33" s="15">
        <f ca="1">I32/(RAND()/5+1)</f>
        <v>1.7385293009523113</v>
      </c>
      <c r="K33" s="17"/>
      <c r="L33" s="5" t="s">
        <v>28</v>
      </c>
      <c r="M33" s="15">
        <f ca="1">M32/(RAND()/5+1.2)</f>
        <v>3.6435936097985091</v>
      </c>
      <c r="N33" s="15">
        <f t="shared" ref="N33:R33" ca="1" si="115">N32/(RAND()/5+1.2)</f>
        <v>4.4845520043639535</v>
      </c>
      <c r="O33" s="15">
        <f t="shared" ca="1" si="115"/>
        <v>5.7678749062359369</v>
      </c>
      <c r="P33" s="15">
        <f t="shared" ca="1" si="115"/>
        <v>4.3384591944205413</v>
      </c>
      <c r="Q33" s="15">
        <f t="shared" ca="1" si="115"/>
        <v>3.8625983540551068</v>
      </c>
      <c r="R33" s="15">
        <f t="shared" ca="1" si="115"/>
        <v>4.1750978284109417</v>
      </c>
      <c r="S33" s="15">
        <f ca="1">S32/(RAND()/5+1)</f>
        <v>8.2171925769104277</v>
      </c>
    </row>
    <row r="34" spans="1:19" x14ac:dyDescent="0.2">
      <c r="A34" s="11"/>
      <c r="B34" s="5" t="s">
        <v>48</v>
      </c>
      <c r="C34" s="110">
        <f ca="1">100+RAND()*100+RAND()*10+RAND()</f>
        <v>173.31267359961615</v>
      </c>
      <c r="D34" s="110">
        <f t="shared" ref="D34:H34" ca="1" si="116">100+RAND()*100+RAND()*10+RAND()</f>
        <v>177.86158008515883</v>
      </c>
      <c r="E34" s="110">
        <f t="shared" ca="1" si="116"/>
        <v>173.27685643613938</v>
      </c>
      <c r="F34" s="110">
        <f t="shared" ca="1" si="116"/>
        <v>129.25904835893851</v>
      </c>
      <c r="G34" s="110">
        <f t="shared" ca="1" si="116"/>
        <v>208.18232736756065</v>
      </c>
      <c r="H34" s="110">
        <f t="shared" ca="1" si="116"/>
        <v>198.55724815865946</v>
      </c>
      <c r="I34" s="110">
        <f ca="1">RAND()*10+RAND()*5+RAND()</f>
        <v>4.0948899999541855</v>
      </c>
      <c r="K34" s="11"/>
      <c r="L34" s="5" t="s">
        <v>48</v>
      </c>
      <c r="M34" s="110">
        <f ca="1">100+RAND()*100+RAND()*10+RAND()</f>
        <v>126.26835032204308</v>
      </c>
      <c r="N34" s="110">
        <f t="shared" ref="N34:R34" ca="1" si="117">100+RAND()*100+RAND()*10+RAND()</f>
        <v>176.77991090753528</v>
      </c>
      <c r="O34" s="110">
        <f t="shared" ca="1" si="117"/>
        <v>177.6874753130781</v>
      </c>
      <c r="P34" s="110">
        <f t="shared" ca="1" si="117"/>
        <v>197.37675483689117</v>
      </c>
      <c r="Q34" s="110">
        <f t="shared" ca="1" si="117"/>
        <v>183.11152325073255</v>
      </c>
      <c r="R34" s="110">
        <f t="shared" ca="1" si="117"/>
        <v>199.69093306714501</v>
      </c>
      <c r="S34" s="110">
        <f ca="1">RAND()*10+RAND()*5+RAND()</f>
        <v>9.6488055799826284</v>
      </c>
    </row>
    <row r="35" spans="1:19" x14ac:dyDescent="0.2">
      <c r="A35" s="11" t="s">
        <v>49</v>
      </c>
      <c r="B35" s="5" t="s">
        <v>26</v>
      </c>
      <c r="C35" s="15">
        <f t="shared" ref="C35" ca="1" si="118">M35/(RAND()+5)</f>
        <v>0.38353440855113174</v>
      </c>
      <c r="D35" s="15">
        <f ca="1">N35/(RAND()+5)</f>
        <v>0.66256763531651952</v>
      </c>
      <c r="E35" s="15">
        <f t="shared" ref="E35" ca="1" si="119">O35/(RAND()+5)</f>
        <v>0.67739429905784876</v>
      </c>
      <c r="F35" s="15">
        <f t="shared" ref="F35" ca="1" si="120">P35/(RAND()+5)</f>
        <v>0.4496770824881402</v>
      </c>
      <c r="G35" s="15">
        <f t="shared" ref="G35" ca="1" si="121">Q35/(RAND()+5)</f>
        <v>0.51192709052657692</v>
      </c>
      <c r="H35" s="15">
        <f t="shared" ref="H35" ca="1" si="122">R35/(RAND()+5)</f>
        <v>0.63190267735512518</v>
      </c>
      <c r="I35" s="15">
        <f t="shared" ref="I35" ca="1" si="123">S35/(RAND()+5)</f>
        <v>1.1689448761806567</v>
      </c>
      <c r="K35" s="17" t="s">
        <v>49</v>
      </c>
      <c r="L35" s="5" t="s">
        <v>27</v>
      </c>
      <c r="M35" s="15">
        <f ca="1">M23-RAND()/3</f>
        <v>2.2556066657621106</v>
      </c>
      <c r="N35" s="15">
        <f t="shared" ref="N35:S35" ca="1" si="124">N23-RAND()/3</f>
        <v>3.5871781570762229</v>
      </c>
      <c r="O35" s="15">
        <f t="shared" ca="1" si="124"/>
        <v>3.621147392593878</v>
      </c>
      <c r="P35" s="15">
        <f t="shared" ca="1" si="124"/>
        <v>2.5657164262416994</v>
      </c>
      <c r="Q35" s="15">
        <f t="shared" ca="1" si="124"/>
        <v>2.8942289698036743</v>
      </c>
      <c r="R35" s="15">
        <f t="shared" ca="1" si="124"/>
        <v>3.5808178270596485</v>
      </c>
      <c r="S35" s="15">
        <f t="shared" ca="1" si="124"/>
        <v>5.9125266657142568</v>
      </c>
    </row>
    <row r="36" spans="1:19" x14ac:dyDescent="0.2">
      <c r="A36" s="11"/>
      <c r="B36" s="5" t="s">
        <v>25</v>
      </c>
      <c r="C36" s="15">
        <f ca="1">C35/(RAND()/5+1.2)</f>
        <v>0.29455955806890383</v>
      </c>
      <c r="D36" s="15">
        <f t="shared" ref="D36" ca="1" si="125">D35/(RAND()/5+1.2)</f>
        <v>0.4937307459318746</v>
      </c>
      <c r="E36" s="15">
        <f t="shared" ref="E36" ca="1" si="126">E35/(RAND()/5+1.2)</f>
        <v>0.52716140770015096</v>
      </c>
      <c r="F36" s="15">
        <f t="shared" ref="F36" ca="1" si="127">F35/(RAND()/5+1.2)</f>
        <v>0.35348656854729493</v>
      </c>
      <c r="G36" s="15">
        <f t="shared" ref="G36" ca="1" si="128">G35/(RAND()/5+1.2)</f>
        <v>0.38439495258009987</v>
      </c>
      <c r="H36" s="15">
        <f t="shared" ref="H36" ca="1" si="129">H35/(RAND()/5+1.2)</f>
        <v>0.51052310538245615</v>
      </c>
      <c r="I36" s="15">
        <f ca="1">I35/(RAND()/5+1)</f>
        <v>1.1464549353382296</v>
      </c>
      <c r="K36" s="17"/>
      <c r="L36" s="5" t="s">
        <v>28</v>
      </c>
      <c r="M36" s="15">
        <f ca="1">M35/(RAND()/5+1.2)</f>
        <v>1.6243401428278152</v>
      </c>
      <c r="N36" s="15">
        <f t="shared" ref="N36:R36" ca="1" si="130">N35/(RAND()/5+1.2)</f>
        <v>2.9288525635922271</v>
      </c>
      <c r="O36" s="15">
        <f t="shared" ca="1" si="130"/>
        <v>2.705158914126812</v>
      </c>
      <c r="P36" s="15">
        <f t="shared" ca="1" si="130"/>
        <v>2.0163449043632475</v>
      </c>
      <c r="Q36" s="15">
        <f t="shared" ca="1" si="130"/>
        <v>2.2164251356556144</v>
      </c>
      <c r="R36" s="15">
        <f t="shared" ca="1" si="130"/>
        <v>2.7617405533579018</v>
      </c>
      <c r="S36" s="15">
        <f ca="1">S35/(RAND()/5+1)</f>
        <v>5.2977934448603738</v>
      </c>
    </row>
    <row r="37" spans="1:19" x14ac:dyDescent="0.2">
      <c r="A37" s="11"/>
      <c r="B37" s="5" t="s">
        <v>48</v>
      </c>
      <c r="C37" s="110">
        <f ca="1">100+RAND()*100+RAND()*10+RAND()</f>
        <v>149.32229265587884</v>
      </c>
      <c r="D37" s="110">
        <f t="shared" ref="D37:H37" ca="1" si="131">100+RAND()*100+RAND()*10+RAND()</f>
        <v>172.06130378023724</v>
      </c>
      <c r="E37" s="110">
        <f t="shared" ca="1" si="131"/>
        <v>177.85227215989997</v>
      </c>
      <c r="F37" s="110">
        <f t="shared" ca="1" si="131"/>
        <v>171.38227633581198</v>
      </c>
      <c r="G37" s="110">
        <f t="shared" ca="1" si="131"/>
        <v>108.7018546146906</v>
      </c>
      <c r="H37" s="110">
        <f t="shared" ca="1" si="131"/>
        <v>121.98497033985262</v>
      </c>
      <c r="I37" s="110">
        <f ca="1">RAND()*10+RAND()*5+RAND()</f>
        <v>5.4372424928647352</v>
      </c>
      <c r="K37" s="1"/>
      <c r="L37" s="5" t="s">
        <v>48</v>
      </c>
      <c r="M37" s="110">
        <f ca="1">100+RAND()*100+RAND()*10+RAND()</f>
        <v>129.46667674585899</v>
      </c>
      <c r="N37" s="110">
        <f t="shared" ref="N37:R37" ca="1" si="132">100+RAND()*100+RAND()*10+RAND()</f>
        <v>166.92796723197705</v>
      </c>
      <c r="O37" s="110">
        <f t="shared" ca="1" si="132"/>
        <v>182.5900414725339</v>
      </c>
      <c r="P37" s="110">
        <f t="shared" ca="1" si="132"/>
        <v>134.14298875582389</v>
      </c>
      <c r="Q37" s="110">
        <f t="shared" ca="1" si="132"/>
        <v>132.5770170290059</v>
      </c>
      <c r="R37" s="110">
        <f t="shared" ca="1" si="132"/>
        <v>196.51598593969311</v>
      </c>
      <c r="S37" s="110">
        <f ca="1">RAND()*10+RAND()*5+RAND()</f>
        <v>9.2247060332734367</v>
      </c>
    </row>
    <row r="38" spans="1:19" x14ac:dyDescent="0.2">
      <c r="A38" s="11" t="s">
        <v>50</v>
      </c>
      <c r="B38" s="5" t="s">
        <v>26</v>
      </c>
      <c r="C38" s="15">
        <f t="shared" ref="C38" ca="1" si="133">M38/(RAND()+5)</f>
        <v>0.31720702710473297</v>
      </c>
      <c r="D38" s="15">
        <f ca="1">N38/(RAND()+5)</f>
        <v>0.57882367541417168</v>
      </c>
      <c r="E38" s="15">
        <f t="shared" ref="E38" ca="1" si="134">O38/(RAND()+5)</f>
        <v>0.52293219163419447</v>
      </c>
      <c r="F38" s="15">
        <f t="shared" ref="F38" ca="1" si="135">P38/(RAND()+5)</f>
        <v>0.37161990546800516</v>
      </c>
      <c r="G38" s="15">
        <f t="shared" ref="G38" ca="1" si="136">Q38/(RAND()+5)</f>
        <v>0.43927930382751557</v>
      </c>
      <c r="H38" s="15">
        <f t="shared" ref="H38" ca="1" si="137">R38/(RAND()+5)</f>
        <v>0.576952314807059</v>
      </c>
      <c r="I38" s="15">
        <f t="shared" ref="I38" ca="1" si="138">S38/(RAND()+5)</f>
        <v>0.78321149511480237</v>
      </c>
      <c r="K38" s="17" t="s">
        <v>50</v>
      </c>
      <c r="L38" s="5" t="s">
        <v>27</v>
      </c>
      <c r="M38" s="15">
        <f ca="1">M35/(RAND()/3+1)</f>
        <v>1.8596370182185233</v>
      </c>
      <c r="N38" s="15">
        <f t="shared" ref="N38:S38" ca="1" si="139">N35/(RAND()/3+1)</f>
        <v>3.3274292999736916</v>
      </c>
      <c r="O38" s="15">
        <f t="shared" ca="1" si="139"/>
        <v>2.7512037310026156</v>
      </c>
      <c r="P38" s="15">
        <f t="shared" ca="1" si="139"/>
        <v>2.1347002855901116</v>
      </c>
      <c r="Q38" s="15">
        <f t="shared" ca="1" si="139"/>
        <v>2.3447410840026666</v>
      </c>
      <c r="R38" s="15">
        <f t="shared" ca="1" si="139"/>
        <v>3.4202142569666307</v>
      </c>
      <c r="S38" s="15">
        <f t="shared" ca="1" si="139"/>
        <v>4.570664755411487</v>
      </c>
    </row>
    <row r="39" spans="1:19" x14ac:dyDescent="0.2">
      <c r="A39" s="11"/>
      <c r="B39" s="5" t="s">
        <v>25</v>
      </c>
      <c r="C39" s="15">
        <f ca="1">C38/(RAND()/5+1.2)</f>
        <v>0.23488239427924049</v>
      </c>
      <c r="D39" s="15">
        <f t="shared" ref="D39" ca="1" si="140">D38/(RAND()/5+1.2)</f>
        <v>0.43303003754372793</v>
      </c>
      <c r="E39" s="15">
        <f t="shared" ref="E39" ca="1" si="141">E38/(RAND()/5+1.2)</f>
        <v>0.38362916047004514</v>
      </c>
      <c r="F39" s="15">
        <f t="shared" ref="F39" ca="1" si="142">F38/(RAND()/5+1.2)</f>
        <v>0.27192468470336961</v>
      </c>
      <c r="G39" s="15">
        <f t="shared" ref="G39" ca="1" si="143">G38/(RAND()/5+1.2)</f>
        <v>0.32916246288204376</v>
      </c>
      <c r="H39" s="15">
        <f t="shared" ref="H39" ca="1" si="144">H38/(RAND()/5+1.2)</f>
        <v>0.41294234687959935</v>
      </c>
      <c r="I39" s="15">
        <f ca="1">I38/(RAND()/5+1)</f>
        <v>0.71472346147096022</v>
      </c>
      <c r="K39" s="17"/>
      <c r="L39" s="5" t="s">
        <v>28</v>
      </c>
      <c r="M39" s="15">
        <f ca="1">M38/(RAND()/5+1.2)</f>
        <v>1.5223264716596225</v>
      </c>
      <c r="N39" s="15">
        <f t="shared" ref="N39:R39" ca="1" si="145">N38/(RAND()/5+1.2)</f>
        <v>2.7541714724020618</v>
      </c>
      <c r="O39" s="15">
        <f t="shared" ca="1" si="145"/>
        <v>2.0538198745317597</v>
      </c>
      <c r="P39" s="15">
        <f t="shared" ca="1" si="145"/>
        <v>1.5396083951839699</v>
      </c>
      <c r="Q39" s="15">
        <f t="shared" ca="1" si="145"/>
        <v>1.7291391577270039</v>
      </c>
      <c r="R39" s="15">
        <f t="shared" ca="1" si="145"/>
        <v>2.6752425821131172</v>
      </c>
      <c r="S39" s="15">
        <f ca="1">S38/(RAND()/5+1)</f>
        <v>4.5572055414083543</v>
      </c>
    </row>
    <row r="40" spans="1:19" x14ac:dyDescent="0.2">
      <c r="A40" s="12"/>
      <c r="B40" s="6" t="s">
        <v>48</v>
      </c>
      <c r="C40" s="111">
        <f ca="1">100+RAND()*100+RAND()*10+RAND()</f>
        <v>161.27216475302089</v>
      </c>
      <c r="D40" s="111">
        <f t="shared" ref="D40:H40" ca="1" si="146">100+RAND()*100+RAND()*10+RAND()</f>
        <v>169.58237552407317</v>
      </c>
      <c r="E40" s="111">
        <f t="shared" ca="1" si="146"/>
        <v>135.25613360339014</v>
      </c>
      <c r="F40" s="111">
        <f t="shared" ca="1" si="146"/>
        <v>165.56026824070827</v>
      </c>
      <c r="G40" s="111">
        <f t="shared" ca="1" si="146"/>
        <v>163.87560557990517</v>
      </c>
      <c r="H40" s="111">
        <f t="shared" ca="1" si="146"/>
        <v>178.89827032360171</v>
      </c>
      <c r="I40" s="111">
        <f ca="1">RAND()*10+RAND()*5+RAND()</f>
        <v>3.4303234557624767</v>
      </c>
      <c r="K40" s="3"/>
      <c r="L40" s="6" t="s">
        <v>48</v>
      </c>
      <c r="M40" s="111">
        <f ca="1">100+RAND()*100+RAND()*10+RAND()</f>
        <v>126.59960241782321</v>
      </c>
      <c r="N40" s="111">
        <f t="shared" ref="N40:R40" ca="1" si="147">100+RAND()*100+RAND()*10+RAND()</f>
        <v>208.11915776099494</v>
      </c>
      <c r="O40" s="111">
        <f t="shared" ca="1" si="147"/>
        <v>113.98015667232282</v>
      </c>
      <c r="P40" s="111">
        <f t="shared" ca="1" si="147"/>
        <v>168.63337198797976</v>
      </c>
      <c r="Q40" s="111">
        <f t="shared" ca="1" si="147"/>
        <v>104.15622039896658</v>
      </c>
      <c r="R40" s="111">
        <f t="shared" ca="1" si="147"/>
        <v>193.72897474556729</v>
      </c>
      <c r="S40" s="111">
        <f ca="1">RAND()*10+RAND()*5+RAND()</f>
        <v>10.23941751986491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B51A-9BCB-4C54-8A75-352A1C7703C6}">
  <dimension ref="A1:I7"/>
  <sheetViews>
    <sheetView workbookViewId="0">
      <selection activeCell="C7" sqref="C7:I7"/>
    </sheetView>
  </sheetViews>
  <sheetFormatPr defaultRowHeight="14.25" x14ac:dyDescent="0.2"/>
  <cols>
    <col min="1" max="1" width="12.25" bestFit="1" customWidth="1"/>
    <col min="2" max="2" width="8.875" bestFit="1" customWidth="1"/>
    <col min="3" max="4" width="6.375" bestFit="1" customWidth="1"/>
    <col min="5" max="5" width="10" bestFit="1" customWidth="1"/>
    <col min="6" max="6" width="5.5" bestFit="1" customWidth="1"/>
    <col min="7" max="7" width="5.375" bestFit="1" customWidth="1"/>
    <col min="8" max="8" width="8.625" bestFit="1" customWidth="1"/>
    <col min="9" max="9" width="13.375" bestFit="1" customWidth="1"/>
  </cols>
  <sheetData>
    <row r="1" spans="1:9" x14ac:dyDescent="0.2">
      <c r="A1" s="63" t="s">
        <v>33</v>
      </c>
      <c r="B1" s="63" t="s">
        <v>34</v>
      </c>
      <c r="C1" s="64" t="s">
        <v>18</v>
      </c>
      <c r="D1" s="64" t="s">
        <v>19</v>
      </c>
      <c r="E1" s="64" t="s">
        <v>20</v>
      </c>
      <c r="F1" s="64" t="s">
        <v>21</v>
      </c>
      <c r="G1" s="64" t="s">
        <v>22</v>
      </c>
      <c r="H1" s="64" t="s">
        <v>23</v>
      </c>
      <c r="I1" s="64" t="s">
        <v>24</v>
      </c>
    </row>
    <row r="2" spans="1:9" x14ac:dyDescent="0.2">
      <c r="A2" s="65" t="s">
        <v>30</v>
      </c>
      <c r="B2" s="65" t="s">
        <v>32</v>
      </c>
      <c r="C2" s="66">
        <v>0.3</v>
      </c>
      <c r="D2" s="66">
        <v>1.1000000000000001</v>
      </c>
      <c r="E2" s="66">
        <v>0.9</v>
      </c>
      <c r="F2" s="66">
        <v>1.6</v>
      </c>
      <c r="G2" s="66">
        <v>1.2</v>
      </c>
      <c r="H2" s="67">
        <v>4.2</v>
      </c>
      <c r="I2" s="66">
        <v>3.9</v>
      </c>
    </row>
    <row r="3" spans="1:9" x14ac:dyDescent="0.2">
      <c r="A3" s="65"/>
      <c r="B3" s="65" t="s">
        <v>29</v>
      </c>
      <c r="C3" s="66">
        <v>15.5</v>
      </c>
      <c r="D3" s="66">
        <v>17.8</v>
      </c>
      <c r="E3" s="66">
        <v>16.5</v>
      </c>
      <c r="F3" s="66">
        <v>17.100000000000001</v>
      </c>
      <c r="G3" s="66">
        <v>18.7</v>
      </c>
      <c r="H3" s="67">
        <v>21.8</v>
      </c>
      <c r="I3" s="66">
        <v>20.2</v>
      </c>
    </row>
    <row r="4" spans="1:9" x14ac:dyDescent="0.2">
      <c r="A4" s="65" t="s">
        <v>1</v>
      </c>
      <c r="B4" s="65" t="s">
        <v>32</v>
      </c>
      <c r="C4" s="66">
        <v>0.01</v>
      </c>
      <c r="D4" s="66">
        <v>0.8</v>
      </c>
      <c r="E4" s="66">
        <v>0.6</v>
      </c>
      <c r="F4" s="66">
        <v>1.7</v>
      </c>
      <c r="G4" s="66">
        <v>1.9</v>
      </c>
      <c r="H4" s="66">
        <v>2.6</v>
      </c>
      <c r="I4" s="67">
        <v>3.2</v>
      </c>
    </row>
    <row r="5" spans="1:9" x14ac:dyDescent="0.2">
      <c r="A5" s="65"/>
      <c r="B5" s="65" t="s">
        <v>29</v>
      </c>
      <c r="C5" s="66">
        <v>9.3000000000000007</v>
      </c>
      <c r="D5" s="66">
        <v>10.199999999999999</v>
      </c>
      <c r="E5" s="66">
        <v>10.7</v>
      </c>
      <c r="F5" s="66">
        <v>11.5</v>
      </c>
      <c r="G5" s="66">
        <v>10.4</v>
      </c>
      <c r="H5" s="68">
        <v>12.6</v>
      </c>
      <c r="I5" s="67">
        <v>14.8</v>
      </c>
    </row>
    <row r="6" spans="1:9" x14ac:dyDescent="0.2">
      <c r="A6" s="65" t="s">
        <v>31</v>
      </c>
      <c r="B6" s="65" t="s">
        <v>32</v>
      </c>
      <c r="C6" s="66">
        <v>0.01</v>
      </c>
      <c r="D6" s="66">
        <v>0.6</v>
      </c>
      <c r="E6" s="66">
        <v>0.2</v>
      </c>
      <c r="F6" s="66">
        <v>1.7</v>
      </c>
      <c r="G6" s="66">
        <v>0.5</v>
      </c>
      <c r="H6" s="66">
        <v>2.1</v>
      </c>
      <c r="I6" s="67">
        <v>3</v>
      </c>
    </row>
    <row r="7" spans="1:9" x14ac:dyDescent="0.2">
      <c r="A7" s="69"/>
      <c r="B7" s="69" t="s">
        <v>29</v>
      </c>
      <c r="C7" s="58">
        <v>12.9</v>
      </c>
      <c r="D7" s="58">
        <v>13.3</v>
      </c>
      <c r="E7" s="58">
        <v>14.8</v>
      </c>
      <c r="F7" s="58">
        <v>14.4</v>
      </c>
      <c r="G7" s="58">
        <v>13.1</v>
      </c>
      <c r="H7" s="70">
        <v>14.8</v>
      </c>
      <c r="I7" s="71">
        <v>17.3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480-6A47-4C84-8E8B-4FFC102328C5}">
  <dimension ref="A1:T19"/>
  <sheetViews>
    <sheetView workbookViewId="0">
      <selection activeCell="E8" sqref="E8"/>
    </sheetView>
  </sheetViews>
  <sheetFormatPr defaultRowHeight="14.25" x14ac:dyDescent="0.2"/>
  <cols>
    <col min="1" max="1" width="22.875" bestFit="1" customWidth="1"/>
    <col min="2" max="2" width="11.875" style="20" bestFit="1" customWidth="1"/>
    <col min="3" max="3" width="5.625" style="20" bestFit="1" customWidth="1"/>
    <col min="4" max="4" width="12.25" style="20" bestFit="1" customWidth="1"/>
  </cols>
  <sheetData>
    <row r="1" spans="1:20" x14ac:dyDescent="0.2">
      <c r="A1" s="72" t="s">
        <v>52</v>
      </c>
      <c r="B1" s="72" t="s">
        <v>30</v>
      </c>
      <c r="C1" s="72" t="s">
        <v>1</v>
      </c>
      <c r="D1" s="72" t="s">
        <v>31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19" t="s">
        <v>53</v>
      </c>
      <c r="B2" s="25">
        <v>15.5</v>
      </c>
      <c r="C2" s="20">
        <v>9.3000000000000007</v>
      </c>
      <c r="D2" s="25">
        <v>12.9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">
      <c r="A3" s="19" t="s">
        <v>51</v>
      </c>
      <c r="B3" s="27">
        <v>20.2</v>
      </c>
      <c r="C3" s="27">
        <v>14.8</v>
      </c>
      <c r="D3" s="27">
        <v>17.3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19" t="s">
        <v>44</v>
      </c>
      <c r="B4" s="25">
        <v>19.100000000000001</v>
      </c>
      <c r="C4" s="25">
        <v>11.2</v>
      </c>
      <c r="D4" s="25">
        <v>14.3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24" t="s">
        <v>45</v>
      </c>
      <c r="B5" s="26">
        <v>19.8</v>
      </c>
      <c r="C5" s="26">
        <v>12.4</v>
      </c>
      <c r="D5" s="26">
        <v>15.7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15" spans="1:20" x14ac:dyDescent="0.2">
      <c r="F15" s="9"/>
      <c r="G15" s="9"/>
      <c r="H15" s="9"/>
      <c r="I15" s="9"/>
      <c r="J15" s="9"/>
      <c r="K15" s="9"/>
      <c r="L15" s="9"/>
    </row>
    <row r="16" spans="1:20" x14ac:dyDescent="0.2">
      <c r="F16" s="9"/>
      <c r="G16" s="9"/>
      <c r="H16" s="9"/>
      <c r="I16" s="9"/>
      <c r="J16" s="9"/>
      <c r="K16" s="9"/>
      <c r="L16" s="9"/>
    </row>
    <row r="17" spans="6:12" x14ac:dyDescent="0.2">
      <c r="F17" s="19"/>
      <c r="G17" s="10"/>
      <c r="H17" s="10"/>
      <c r="I17" s="10"/>
      <c r="J17" s="10"/>
      <c r="K17" s="10"/>
      <c r="L17" s="10"/>
    </row>
    <row r="18" spans="6:12" x14ac:dyDescent="0.2">
      <c r="F18" s="19"/>
      <c r="G18" s="10"/>
      <c r="H18" s="10"/>
      <c r="I18" s="10"/>
      <c r="J18" s="10"/>
      <c r="K18" s="10"/>
      <c r="L18" s="10"/>
    </row>
    <row r="19" spans="6:12" x14ac:dyDescent="0.2">
      <c r="F19" s="19"/>
      <c r="G19" s="10"/>
      <c r="H19" s="10"/>
      <c r="I19" s="10"/>
      <c r="J19" s="10"/>
      <c r="K19" s="10"/>
      <c r="L19" s="1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5467-6E49-4190-9207-9A2619446384}">
  <dimension ref="A1:J7"/>
  <sheetViews>
    <sheetView workbookViewId="0">
      <selection activeCell="C15" sqref="C15"/>
    </sheetView>
  </sheetViews>
  <sheetFormatPr defaultRowHeight="14.25" x14ac:dyDescent="0.2"/>
  <cols>
    <col min="1" max="1" width="6.375" bestFit="1" customWidth="1"/>
    <col min="2" max="2" width="5.625" bestFit="1" customWidth="1"/>
    <col min="3" max="3" width="10.5" bestFit="1" customWidth="1"/>
    <col min="4" max="4" width="17.25" bestFit="1" customWidth="1"/>
    <col min="5" max="5" width="16.375" bestFit="1" customWidth="1"/>
    <col min="6" max="6" width="13" bestFit="1" customWidth="1"/>
    <col min="7" max="7" width="12.875" bestFit="1" customWidth="1"/>
    <col min="8" max="8" width="17.25" bestFit="1" customWidth="1"/>
    <col min="9" max="9" width="18.5" bestFit="1" customWidth="1"/>
    <col min="10" max="10" width="16.875" bestFit="1" customWidth="1"/>
  </cols>
  <sheetData>
    <row r="1" spans="1:10" x14ac:dyDescent="0.2">
      <c r="A1" s="73"/>
      <c r="B1" s="73"/>
      <c r="C1" s="64" t="s">
        <v>43</v>
      </c>
      <c r="D1" s="74" t="s">
        <v>36</v>
      </c>
      <c r="E1" s="74" t="s">
        <v>37</v>
      </c>
      <c r="F1" s="74" t="s">
        <v>38</v>
      </c>
      <c r="G1" s="74" t="s">
        <v>39</v>
      </c>
      <c r="H1" s="74" t="s">
        <v>40</v>
      </c>
      <c r="I1" s="64" t="s">
        <v>41</v>
      </c>
      <c r="J1" s="64" t="s">
        <v>42</v>
      </c>
    </row>
    <row r="2" spans="1:10" x14ac:dyDescent="0.2">
      <c r="A2" s="75" t="s">
        <v>0</v>
      </c>
      <c r="B2" s="75" t="s">
        <v>35</v>
      </c>
      <c r="C2" s="76">
        <v>3.9</v>
      </c>
      <c r="D2" s="77">
        <v>2.2000000000000002</v>
      </c>
      <c r="E2" s="77">
        <v>2.7</v>
      </c>
      <c r="F2" s="77">
        <v>3.2</v>
      </c>
      <c r="G2" s="78">
        <v>3.9</v>
      </c>
      <c r="H2" s="77">
        <v>3.1</v>
      </c>
      <c r="I2" s="77">
        <v>3.3</v>
      </c>
      <c r="J2" s="78">
        <v>3.9</v>
      </c>
    </row>
    <row r="3" spans="1:10" x14ac:dyDescent="0.2">
      <c r="A3" s="75"/>
      <c r="B3" s="75" t="s">
        <v>29</v>
      </c>
      <c r="C3" s="76">
        <v>20.2</v>
      </c>
      <c r="D3" s="77">
        <v>17.7</v>
      </c>
      <c r="E3" s="77">
        <v>18.399999999999999</v>
      </c>
      <c r="F3" s="77">
        <v>18.3</v>
      </c>
      <c r="G3" s="78">
        <v>20.2</v>
      </c>
      <c r="H3" s="77">
        <v>19.2</v>
      </c>
      <c r="I3" s="77">
        <v>19.600000000000001</v>
      </c>
      <c r="J3" s="77">
        <v>20.2</v>
      </c>
    </row>
    <row r="4" spans="1:10" x14ac:dyDescent="0.2">
      <c r="A4" s="75" t="s">
        <v>1</v>
      </c>
      <c r="B4" s="75" t="s">
        <v>35</v>
      </c>
      <c r="C4" s="76">
        <v>3.2</v>
      </c>
      <c r="D4" s="77">
        <v>2.2999999999999998</v>
      </c>
      <c r="E4" s="77">
        <v>2.9</v>
      </c>
      <c r="F4" s="77">
        <v>2.2000000000000002</v>
      </c>
      <c r="G4" s="78">
        <v>3.2</v>
      </c>
      <c r="H4" s="77">
        <v>2.4</v>
      </c>
      <c r="I4" s="77">
        <v>2.8</v>
      </c>
      <c r="J4" s="77">
        <v>3.2</v>
      </c>
    </row>
    <row r="5" spans="1:10" x14ac:dyDescent="0.2">
      <c r="A5" s="75"/>
      <c r="B5" s="75" t="s">
        <v>29</v>
      </c>
      <c r="C5" s="76">
        <v>14.8</v>
      </c>
      <c r="D5" s="77">
        <v>10.199999999999999</v>
      </c>
      <c r="E5" s="77">
        <v>12.1</v>
      </c>
      <c r="F5" s="77">
        <v>12.7</v>
      </c>
      <c r="G5" s="78">
        <v>14.8</v>
      </c>
      <c r="H5" s="77">
        <v>14.1</v>
      </c>
      <c r="I5" s="77">
        <v>14.4</v>
      </c>
      <c r="J5" s="77">
        <v>14.8</v>
      </c>
    </row>
    <row r="6" spans="1:10" x14ac:dyDescent="0.2">
      <c r="A6" s="75" t="s">
        <v>2</v>
      </c>
      <c r="B6" s="75" t="s">
        <v>35</v>
      </c>
      <c r="C6" s="76">
        <v>3</v>
      </c>
      <c r="D6" s="77">
        <v>2.2999999999999998</v>
      </c>
      <c r="E6" s="77">
        <v>2.7</v>
      </c>
      <c r="F6" s="77">
        <v>2.5</v>
      </c>
      <c r="G6" s="78">
        <v>3</v>
      </c>
      <c r="H6" s="77">
        <v>2.6</v>
      </c>
      <c r="I6" s="77">
        <v>2.6</v>
      </c>
      <c r="J6" s="77">
        <v>3</v>
      </c>
    </row>
    <row r="7" spans="1:10" x14ac:dyDescent="0.2">
      <c r="A7" s="79"/>
      <c r="B7" s="79" t="s">
        <v>29</v>
      </c>
      <c r="C7" s="80">
        <v>17.3</v>
      </c>
      <c r="D7" s="81">
        <v>14.3</v>
      </c>
      <c r="E7" s="81">
        <v>16.5</v>
      </c>
      <c r="F7" s="81">
        <v>15.4</v>
      </c>
      <c r="G7" s="82">
        <v>17.3</v>
      </c>
      <c r="H7" s="81">
        <v>16.2</v>
      </c>
      <c r="I7" s="81">
        <v>16.899999999999999</v>
      </c>
      <c r="J7" s="81">
        <v>17.3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DFB9-B257-463C-861B-7D0430F9E42F}">
  <dimension ref="A1:I48"/>
  <sheetViews>
    <sheetView topLeftCell="A10" workbookViewId="0">
      <selection activeCell="D27" sqref="D27"/>
    </sheetView>
  </sheetViews>
  <sheetFormatPr defaultRowHeight="14.25" x14ac:dyDescent="0.2"/>
  <cols>
    <col min="1" max="2" width="10.625" bestFit="1" customWidth="1"/>
    <col min="3" max="4" width="8.125" style="16" bestFit="1" customWidth="1"/>
    <col min="5" max="5" width="10.125" style="16" bestFit="1" customWidth="1"/>
    <col min="6" max="7" width="8.125" style="16" bestFit="1" customWidth="1"/>
    <col min="8" max="8" width="9.125" style="16" bestFit="1" customWidth="1"/>
    <col min="9" max="9" width="13.5" style="16" bestFit="1" customWidth="1"/>
  </cols>
  <sheetData>
    <row r="1" spans="1:9" x14ac:dyDescent="0.2">
      <c r="A1" s="107" t="s">
        <v>87</v>
      </c>
      <c r="B1" s="107" t="s">
        <v>34</v>
      </c>
      <c r="C1" s="108" t="s">
        <v>18</v>
      </c>
      <c r="D1" s="108" t="s">
        <v>19</v>
      </c>
      <c r="E1" s="108" t="s">
        <v>20</v>
      </c>
      <c r="F1" s="108" t="s">
        <v>21</v>
      </c>
      <c r="G1" s="108" t="s">
        <v>22</v>
      </c>
      <c r="H1" s="108" t="s">
        <v>23</v>
      </c>
      <c r="I1" s="108" t="s">
        <v>24</v>
      </c>
    </row>
    <row r="2" spans="1:9" x14ac:dyDescent="0.2">
      <c r="A2" s="109" t="s">
        <v>3</v>
      </c>
      <c r="B2" s="105" t="s">
        <v>27</v>
      </c>
      <c r="C2" s="106">
        <v>13.9</v>
      </c>
      <c r="D2" s="106">
        <v>18.5</v>
      </c>
      <c r="E2" s="106">
        <v>16.8</v>
      </c>
      <c r="F2" s="106">
        <v>17.7</v>
      </c>
      <c r="G2" s="106">
        <v>19.2</v>
      </c>
      <c r="H2" s="106">
        <v>22.3</v>
      </c>
      <c r="I2" s="106">
        <v>21.4</v>
      </c>
    </row>
    <row r="3" spans="1:9" x14ac:dyDescent="0.2">
      <c r="A3" s="17"/>
      <c r="B3" s="5" t="s">
        <v>28</v>
      </c>
      <c r="C3" s="15">
        <f ca="1">C2/(RAND()/5+1.2)</f>
        <v>11.231535913081283</v>
      </c>
      <c r="D3" s="15">
        <f t="shared" ref="D3" ca="1" si="0">D2/(RAND()/5+1.2)</f>
        <v>15.044435034778312</v>
      </c>
      <c r="E3" s="15">
        <f ca="1">E2/(RAND()/3+1.2)</f>
        <v>12.50694093556945</v>
      </c>
      <c r="F3" s="15">
        <f t="shared" ref="F3" ca="1" si="1">F2/(RAND()/5+1.2)</f>
        <v>13.092191955610042</v>
      </c>
      <c r="G3" s="15">
        <f t="shared" ref="G3" ca="1" si="2">G2/(RAND()/5+1.2)</f>
        <v>15.076036250848691</v>
      </c>
      <c r="H3" s="15">
        <f t="shared" ref="H3" ca="1" si="3">H2/(RAND()/5+1.2)</f>
        <v>17.313124748996717</v>
      </c>
      <c r="I3" s="15">
        <f ca="1">I2/(RAND()/5+1)</f>
        <v>18.822424814029741</v>
      </c>
    </row>
    <row r="4" spans="1:9" x14ac:dyDescent="0.2">
      <c r="A4" s="11"/>
      <c r="B4" s="5" t="s">
        <v>48</v>
      </c>
      <c r="C4" s="110">
        <f ca="1">100+RAND()*100+RAND()*10+RAND()</f>
        <v>121.6495907228131</v>
      </c>
      <c r="D4" s="110">
        <f t="shared" ref="D4:H4" ca="1" si="4">100+RAND()*100+RAND()*10+RAND()</f>
        <v>190.57865072619961</v>
      </c>
      <c r="E4" s="110">
        <f t="shared" ca="1" si="4"/>
        <v>159.54681645707464</v>
      </c>
      <c r="F4" s="110">
        <f t="shared" ca="1" si="4"/>
        <v>198.84330922172919</v>
      </c>
      <c r="G4" s="110">
        <f t="shared" ca="1" si="4"/>
        <v>106.45616403295755</v>
      </c>
      <c r="H4" s="110">
        <f t="shared" ca="1" si="4"/>
        <v>170.30077547746501</v>
      </c>
      <c r="I4" s="110">
        <f ca="1">RAND()*10+RAND()*5+RAND()</f>
        <v>7.7952686847706705</v>
      </c>
    </row>
    <row r="5" spans="1:9" x14ac:dyDescent="0.2">
      <c r="A5" s="17" t="s">
        <v>4</v>
      </c>
      <c r="B5" s="5" t="s">
        <v>27</v>
      </c>
      <c r="C5" s="15">
        <v>7.3</v>
      </c>
      <c r="D5" s="15">
        <v>11.3</v>
      </c>
      <c r="E5" s="15">
        <v>9.5</v>
      </c>
      <c r="F5" s="15">
        <v>8.4</v>
      </c>
      <c r="G5" s="15">
        <v>11.2</v>
      </c>
      <c r="H5" s="15">
        <v>15.7</v>
      </c>
      <c r="I5" s="15">
        <v>15.9</v>
      </c>
    </row>
    <row r="6" spans="1:9" x14ac:dyDescent="0.2">
      <c r="A6" s="17"/>
      <c r="B6" s="5" t="s">
        <v>28</v>
      </c>
      <c r="C6" s="15">
        <f ca="1">C5/(RAND()/5+1.2)</f>
        <v>5.5383462467569604</v>
      </c>
      <c r="D6" s="15">
        <f t="shared" ref="D6" ca="1" si="5">D5/(RAND()/5+1.2)</f>
        <v>8.4990163309226237</v>
      </c>
      <c r="E6" s="15">
        <f ca="1">E5/(RAND()/3+1.2)</f>
        <v>7.3384933604546605</v>
      </c>
      <c r="F6" s="15">
        <f t="shared" ref="F6" ca="1" si="6">F5/(RAND()/5+1.2)</f>
        <v>6.3713316294420483</v>
      </c>
      <c r="G6" s="15">
        <f t="shared" ref="G6" ca="1" si="7">G5/(RAND()/5+1.2)</f>
        <v>8.1730639823451625</v>
      </c>
      <c r="H6" s="15">
        <f t="shared" ref="H6" ca="1" si="8">H5/(RAND()/5+1.2)</f>
        <v>11.595553374887187</v>
      </c>
      <c r="I6" s="15">
        <f ca="1">I5/(RAND()/5+1)</f>
        <v>14.474141103681392</v>
      </c>
    </row>
    <row r="7" spans="1:9" x14ac:dyDescent="0.2">
      <c r="A7" s="11"/>
      <c r="B7" s="5" t="s">
        <v>48</v>
      </c>
      <c r="C7" s="110">
        <f ca="1">100+RAND()*100+RAND()*10+RAND()</f>
        <v>178.26992045375155</v>
      </c>
      <c r="D7" s="110">
        <f t="shared" ref="D7:H7" ca="1" si="9">100+RAND()*100+RAND()*10+RAND()</f>
        <v>163.10861021398776</v>
      </c>
      <c r="E7" s="110">
        <f t="shared" ca="1" si="9"/>
        <v>162.49403529349703</v>
      </c>
      <c r="F7" s="110">
        <f t="shared" ca="1" si="9"/>
        <v>107.24182091111783</v>
      </c>
      <c r="G7" s="110">
        <f t="shared" ca="1" si="9"/>
        <v>114.15068442463733</v>
      </c>
      <c r="H7" s="110">
        <f t="shared" ca="1" si="9"/>
        <v>194.22162170205408</v>
      </c>
      <c r="I7" s="110">
        <f ca="1">RAND()*10+RAND()*5+RAND()</f>
        <v>12.707881284202154</v>
      </c>
    </row>
    <row r="8" spans="1:9" x14ac:dyDescent="0.2">
      <c r="A8" s="17" t="s">
        <v>5</v>
      </c>
      <c r="B8" s="5" t="s">
        <v>27</v>
      </c>
      <c r="C8" s="15">
        <f ca="1">C5/(RAND()+2)</f>
        <v>2.9074646017209993</v>
      </c>
      <c r="D8" s="15">
        <f t="shared" ref="D8:H8" ca="1" si="10">D5/(RAND()+2)</f>
        <v>3.891291901221996</v>
      </c>
      <c r="E8" s="15">
        <f t="shared" ca="1" si="10"/>
        <v>4.0500504152817021</v>
      </c>
      <c r="F8" s="15">
        <f t="shared" ca="1" si="10"/>
        <v>3.0367377222125698</v>
      </c>
      <c r="G8" s="15">
        <f t="shared" ca="1" si="10"/>
        <v>4.4608715721456527</v>
      </c>
      <c r="H8" s="15">
        <f t="shared" ca="1" si="10"/>
        <v>5.7006807562339334</v>
      </c>
      <c r="I8" s="15">
        <v>7.8</v>
      </c>
    </row>
    <row r="9" spans="1:9" x14ac:dyDescent="0.2">
      <c r="A9" s="17"/>
      <c r="B9" s="5" t="s">
        <v>28</v>
      </c>
      <c r="C9" s="15">
        <f ca="1">C8/(RAND()/5+1.2)</f>
        <v>2.2135006901318635</v>
      </c>
      <c r="D9" s="15">
        <f t="shared" ref="D9:H9" ca="1" si="11">D8/(RAND()/5+1.2)</f>
        <v>2.8926827844676208</v>
      </c>
      <c r="E9" s="15">
        <f ca="1">E8/(RAND()/3+1.2)</f>
        <v>3.0579360071794612</v>
      </c>
      <c r="F9" s="15">
        <f t="shared" ca="1" si="11"/>
        <v>2.2174436160378059</v>
      </c>
      <c r="G9" s="15">
        <f t="shared" ca="1" si="11"/>
        <v>3.708322486648044</v>
      </c>
      <c r="H9" s="15">
        <f t="shared" ca="1" si="11"/>
        <v>4.1789687228509136</v>
      </c>
      <c r="I9" s="15">
        <f ca="1">I8/(RAND()/5+1)</f>
        <v>6.6556132211107633</v>
      </c>
    </row>
    <row r="10" spans="1:9" x14ac:dyDescent="0.2">
      <c r="A10" s="11"/>
      <c r="B10" s="5" t="s">
        <v>48</v>
      </c>
      <c r="C10" s="110">
        <f ca="1">100+RAND()*100+RAND()*10+RAND()</f>
        <v>186.26523276510903</v>
      </c>
      <c r="D10" s="110">
        <f t="shared" ref="D10:H10" ca="1" si="12">100+RAND()*100+RAND()*10+RAND()</f>
        <v>169.83965309960149</v>
      </c>
      <c r="E10" s="110">
        <f t="shared" ca="1" si="12"/>
        <v>104.33087953747172</v>
      </c>
      <c r="F10" s="110">
        <f t="shared" ca="1" si="12"/>
        <v>102.66275043442936</v>
      </c>
      <c r="G10" s="110">
        <f t="shared" ca="1" si="12"/>
        <v>196.74781985629176</v>
      </c>
      <c r="H10" s="110">
        <f t="shared" ca="1" si="12"/>
        <v>198.61749742387113</v>
      </c>
      <c r="I10" s="110">
        <f ca="1">RAND()*10+RAND()*5+RAND()</f>
        <v>2.0183553791621054</v>
      </c>
    </row>
    <row r="11" spans="1:9" x14ac:dyDescent="0.2">
      <c r="A11" s="17" t="s">
        <v>6</v>
      </c>
      <c r="B11" s="5" t="s">
        <v>27</v>
      </c>
      <c r="C11" s="15">
        <f ca="1">C8/(RAND()+1)</f>
        <v>2.3212675850610824</v>
      </c>
      <c r="D11" s="15">
        <f t="shared" ref="D11:H11" ca="1" si="13">D8/(RAND()+1)</f>
        <v>3.8040252306973672</v>
      </c>
      <c r="E11" s="15">
        <f t="shared" ca="1" si="13"/>
        <v>3.081284783308103</v>
      </c>
      <c r="F11" s="15">
        <f t="shared" ca="1" si="13"/>
        <v>1.7299241054589785</v>
      </c>
      <c r="G11" s="15">
        <f t="shared" ca="1" si="13"/>
        <v>3.2518971842166464</v>
      </c>
      <c r="H11" s="15">
        <f t="shared" ca="1" si="13"/>
        <v>3.419649848351471</v>
      </c>
      <c r="I11" s="15">
        <v>6.7</v>
      </c>
    </row>
    <row r="12" spans="1:9" x14ac:dyDescent="0.2">
      <c r="A12" s="17"/>
      <c r="B12" s="5" t="s">
        <v>28</v>
      </c>
      <c r="C12" s="15">
        <f ca="1">C11/(RAND()/5+1.2)</f>
        <v>1.8685178938739526</v>
      </c>
      <c r="D12" s="15">
        <f t="shared" ref="D12" ca="1" si="14">D11/(RAND()/5+1.2)</f>
        <v>2.9491983465638434</v>
      </c>
      <c r="E12" s="15">
        <f ca="1">E11/(RAND()/3+1.2)</f>
        <v>2.537950327589126</v>
      </c>
      <c r="F12" s="15">
        <f t="shared" ref="F12" ca="1" si="15">F11/(RAND()/5+1.2)</f>
        <v>1.2418718912231266</v>
      </c>
      <c r="G12" s="15">
        <f t="shared" ref="G12" ca="1" si="16">G11/(RAND()/5+1.2)</f>
        <v>2.6237025755252206</v>
      </c>
      <c r="H12" s="15">
        <f t="shared" ref="H12" ca="1" si="17">H11/(RAND()/5+1.2)</f>
        <v>2.796443531743543</v>
      </c>
      <c r="I12" s="15">
        <f ca="1">I11/(RAND()/5+1)</f>
        <v>5.743579978833746</v>
      </c>
    </row>
    <row r="13" spans="1:9" x14ac:dyDescent="0.2">
      <c r="A13" s="12"/>
      <c r="B13" s="6" t="s">
        <v>48</v>
      </c>
      <c r="C13" s="110">
        <f ca="1">100+RAND()*100+RAND()*10+RAND()</f>
        <v>122.87148210224603</v>
      </c>
      <c r="D13" s="110">
        <f t="shared" ref="D13:H13" ca="1" si="18">100+RAND()*100+RAND()*10+RAND()</f>
        <v>192.18799342118794</v>
      </c>
      <c r="E13" s="110">
        <f t="shared" ca="1" si="18"/>
        <v>162.67634195509552</v>
      </c>
      <c r="F13" s="110">
        <f t="shared" ca="1" si="18"/>
        <v>115.20248411788543</v>
      </c>
      <c r="G13" s="110">
        <f t="shared" ca="1" si="18"/>
        <v>129.91117925484355</v>
      </c>
      <c r="H13" s="110">
        <f t="shared" ca="1" si="18"/>
        <v>171.67007082877078</v>
      </c>
      <c r="I13" s="110">
        <f ca="1">RAND()*10+RAND()*5+RAND()</f>
        <v>2.3998914764057839</v>
      </c>
    </row>
    <row r="14" spans="1:9" x14ac:dyDescent="0.2">
      <c r="A14" s="109" t="s">
        <v>7</v>
      </c>
      <c r="B14" s="105" t="s">
        <v>27</v>
      </c>
      <c r="C14" s="106">
        <v>10.199999999999999</v>
      </c>
      <c r="D14" s="106">
        <v>10.9</v>
      </c>
      <c r="E14" s="106">
        <v>11.4</v>
      </c>
      <c r="F14" s="106">
        <v>12.1</v>
      </c>
      <c r="G14" s="106">
        <v>10.9</v>
      </c>
      <c r="H14" s="106">
        <v>13.3</v>
      </c>
      <c r="I14" s="106">
        <v>15.7</v>
      </c>
    </row>
    <row r="15" spans="1:9" x14ac:dyDescent="0.2">
      <c r="A15" s="17"/>
      <c r="B15" s="5" t="s">
        <v>28</v>
      </c>
      <c r="C15" s="15">
        <f ca="1">C14/(RAND()/5+1.2)</f>
        <v>7.7138239556249752</v>
      </c>
      <c r="D15" s="15">
        <f t="shared" ref="D15" ca="1" si="19">D14/(RAND()/5+1.2)</f>
        <v>8.0639049915478367</v>
      </c>
      <c r="E15" s="15">
        <f ca="1">E14/(RAND()/3+1.2)</f>
        <v>7.7465953574466351</v>
      </c>
      <c r="F15" s="15">
        <f t="shared" ref="F15" ca="1" si="20">F14/(RAND()/5+1.2)</f>
        <v>9.094859595056878</v>
      </c>
      <c r="G15" s="15">
        <f t="shared" ref="G15" ca="1" si="21">G14/(RAND()/5+1.2)</f>
        <v>8.7558467516632099</v>
      </c>
      <c r="H15" s="15">
        <f t="shared" ref="H15" ca="1" si="22">H14/(RAND()/5+1.2)</f>
        <v>10.859099213594275</v>
      </c>
      <c r="I15" s="15">
        <f ca="1">I14/(RAND()/5+1)</f>
        <v>13.627279749224058</v>
      </c>
    </row>
    <row r="16" spans="1:9" x14ac:dyDescent="0.2">
      <c r="A16" s="11"/>
      <c r="B16" s="5" t="s">
        <v>48</v>
      </c>
      <c r="C16" s="110">
        <f ca="1">100+RAND()*100+RAND()*10+RAND()</f>
        <v>157.0035341739036</v>
      </c>
      <c r="D16" s="110">
        <f t="shared" ref="D16:H16" ca="1" si="23">100+RAND()*100+RAND()*10+RAND()</f>
        <v>104.97247130530145</v>
      </c>
      <c r="E16" s="110">
        <f t="shared" ca="1" si="23"/>
        <v>156.87638243616351</v>
      </c>
      <c r="F16" s="110">
        <f t="shared" ca="1" si="23"/>
        <v>161.3647360006303</v>
      </c>
      <c r="G16" s="110">
        <f t="shared" ca="1" si="23"/>
        <v>124.56354588878651</v>
      </c>
      <c r="H16" s="110">
        <f t="shared" ca="1" si="23"/>
        <v>134.79684637042499</v>
      </c>
      <c r="I16" s="110">
        <f ca="1">RAND()*10+RAND()*5+RAND()</f>
        <v>3.6557815695649589</v>
      </c>
    </row>
    <row r="17" spans="1:9" x14ac:dyDescent="0.2">
      <c r="A17" s="17" t="s">
        <v>8</v>
      </c>
      <c r="B17" s="5" t="s">
        <v>27</v>
      </c>
      <c r="C17" s="15">
        <v>8.5</v>
      </c>
      <c r="D17" s="15">
        <v>9.3000000000000007</v>
      </c>
      <c r="E17" s="15">
        <v>9.8000000000000007</v>
      </c>
      <c r="F17" s="15">
        <v>10.199999999999999</v>
      </c>
      <c r="G17" s="15">
        <v>9.4</v>
      </c>
      <c r="H17" s="15">
        <v>10.8</v>
      </c>
      <c r="I17" s="15">
        <v>13.5</v>
      </c>
    </row>
    <row r="18" spans="1:9" x14ac:dyDescent="0.2">
      <c r="A18" s="17"/>
      <c r="B18" s="5" t="s">
        <v>28</v>
      </c>
      <c r="C18" s="15">
        <f ca="1">C17/(RAND()/5+1.2)</f>
        <v>6.4332108292073995</v>
      </c>
      <c r="D18" s="15">
        <f t="shared" ref="D18" ca="1" si="24">D17/(RAND()/5+1.2)</f>
        <v>6.8613795782068348</v>
      </c>
      <c r="E18" s="15">
        <f ca="1">E17/(RAND()/3+1.2)</f>
        <v>6.593062392774236</v>
      </c>
      <c r="F18" s="15">
        <f t="shared" ref="F18" ca="1" si="25">F17/(RAND()/5+1.2)</f>
        <v>8.1718722687036305</v>
      </c>
      <c r="G18" s="15">
        <f t="shared" ref="G18" ca="1" si="26">G17/(RAND()/5+1.2)</f>
        <v>7.212200592564284</v>
      </c>
      <c r="H18" s="15">
        <f t="shared" ref="H18" ca="1" si="27">H17/(RAND()/5+1.2)</f>
        <v>8.6078928634154863</v>
      </c>
      <c r="I18" s="15">
        <f ca="1">I17/(RAND()/5+1)</f>
        <v>11.387872848945337</v>
      </c>
    </row>
    <row r="19" spans="1:9" x14ac:dyDescent="0.2">
      <c r="A19" s="11"/>
      <c r="B19" s="5" t="s">
        <v>48</v>
      </c>
      <c r="C19" s="110">
        <f ca="1">100+RAND()*100+RAND()*10+RAND()</f>
        <v>106.02746001368625</v>
      </c>
      <c r="D19" s="110">
        <f t="shared" ref="D19:H19" ca="1" si="28">100+RAND()*100+RAND()*10+RAND()</f>
        <v>140.62525592410523</v>
      </c>
      <c r="E19" s="110">
        <f t="shared" ca="1" si="28"/>
        <v>203.55940354866544</v>
      </c>
      <c r="F19" s="110">
        <f t="shared" ca="1" si="28"/>
        <v>144.00815494243815</v>
      </c>
      <c r="G19" s="110">
        <f t="shared" ca="1" si="28"/>
        <v>176.52543339823822</v>
      </c>
      <c r="H19" s="110">
        <f t="shared" ca="1" si="28"/>
        <v>144.36213935293696</v>
      </c>
      <c r="I19" s="110">
        <f ca="1">RAND()*10+RAND()*5+RAND()</f>
        <v>11.541340430500261</v>
      </c>
    </row>
    <row r="20" spans="1:9" x14ac:dyDescent="0.2">
      <c r="A20" s="17" t="s">
        <v>9</v>
      </c>
      <c r="B20" s="5" t="s">
        <v>27</v>
      </c>
      <c r="C20" s="15">
        <v>4.7</v>
      </c>
      <c r="D20" s="15">
        <v>6.2</v>
      </c>
      <c r="E20" s="15">
        <v>7.3</v>
      </c>
      <c r="F20" s="15">
        <v>5.6</v>
      </c>
      <c r="G20" s="15">
        <v>5.0999999999999996</v>
      </c>
      <c r="H20" s="15">
        <v>5.7</v>
      </c>
      <c r="I20" s="15">
        <v>9.3000000000000007</v>
      </c>
    </row>
    <row r="21" spans="1:9" x14ac:dyDescent="0.2">
      <c r="A21" s="17"/>
      <c r="B21" s="5" t="s">
        <v>28</v>
      </c>
      <c r="C21" s="15">
        <f ca="1">C20/(RAND()/5+1.2)</f>
        <v>3.362728677979248</v>
      </c>
      <c r="D21" s="15">
        <f t="shared" ref="D21" ca="1" si="29">D20/(RAND()/5+1.2)</f>
        <v>4.4715496408838575</v>
      </c>
      <c r="E21" s="15">
        <f ca="1">E20/(RAND()/3+1.2)</f>
        <v>5.0276276565982396</v>
      </c>
      <c r="F21" s="15">
        <f t="shared" ref="F21" ca="1" si="30">F20/(RAND()/5+1.2)</f>
        <v>4.4623247868641762</v>
      </c>
      <c r="G21" s="15">
        <f t="shared" ref="G21" ca="1" si="31">G20/(RAND()/5+1.2)</f>
        <v>3.8803826030769657</v>
      </c>
      <c r="H21" s="15">
        <f t="shared" ref="H21" ca="1" si="32">H20/(RAND()/5+1.2)</f>
        <v>4.2343009233804318</v>
      </c>
      <c r="I21" s="15">
        <f ca="1">I20/(RAND()/5+1)</f>
        <v>7.884781517993412</v>
      </c>
    </row>
    <row r="22" spans="1:9" x14ac:dyDescent="0.2">
      <c r="A22" s="11"/>
      <c r="B22" s="5" t="s">
        <v>48</v>
      </c>
      <c r="C22" s="110">
        <f ca="1">100+RAND()*100+RAND()*10+RAND()</f>
        <v>169.22037028144453</v>
      </c>
      <c r="D22" s="110">
        <f t="shared" ref="D22:H22" ca="1" si="33">100+RAND()*100+RAND()*10+RAND()</f>
        <v>159.10175127561044</v>
      </c>
      <c r="E22" s="110">
        <f t="shared" ca="1" si="33"/>
        <v>146.58350300378868</v>
      </c>
      <c r="F22" s="110">
        <f t="shared" ca="1" si="33"/>
        <v>174.71264388246078</v>
      </c>
      <c r="G22" s="110">
        <f t="shared" ca="1" si="33"/>
        <v>162.85210315493094</v>
      </c>
      <c r="H22" s="110">
        <f t="shared" ca="1" si="33"/>
        <v>165.13417205254558</v>
      </c>
      <c r="I22" s="110">
        <f ca="1">RAND()*10+RAND()*5+RAND()</f>
        <v>7.8359215728736915</v>
      </c>
    </row>
    <row r="23" spans="1:9" x14ac:dyDescent="0.2">
      <c r="A23" s="17" t="s">
        <v>10</v>
      </c>
      <c r="B23" s="5" t="s">
        <v>27</v>
      </c>
      <c r="C23" s="15">
        <v>2.2999999999999998</v>
      </c>
      <c r="D23" s="15">
        <v>3.6</v>
      </c>
      <c r="E23" s="15">
        <v>3.7</v>
      </c>
      <c r="F23" s="15">
        <v>2.8</v>
      </c>
      <c r="G23" s="15">
        <v>3.2</v>
      </c>
      <c r="H23" s="15">
        <v>3.7</v>
      </c>
      <c r="I23" s="15">
        <v>6.2</v>
      </c>
    </row>
    <row r="24" spans="1:9" x14ac:dyDescent="0.2">
      <c r="A24" s="17"/>
      <c r="B24" s="5" t="s">
        <v>28</v>
      </c>
      <c r="C24" s="15">
        <f ca="1">C23/(RAND()/5+1.2)</f>
        <v>1.690836130448325</v>
      </c>
      <c r="D24" s="15">
        <f t="shared" ref="D24" ca="1" si="34">D23/(RAND()/5+1.2)</f>
        <v>2.8926024493903113</v>
      </c>
      <c r="E24" s="15">
        <f ca="1">E23/(RAND()/3+1.2)</f>
        <v>2.4342316484451154</v>
      </c>
      <c r="F24" s="15">
        <f t="shared" ref="F24" ca="1" si="35">F23/(RAND()/5+1.2)</f>
        <v>2.1996878748126698</v>
      </c>
      <c r="G24" s="15">
        <f t="shared" ref="G24" ca="1" si="36">G23/(RAND()/5+1.2)</f>
        <v>2.3249076177981558</v>
      </c>
      <c r="H24" s="15">
        <f t="shared" ref="H24" ca="1" si="37">H23/(RAND()/5+1.2)</f>
        <v>3.0174421614751346</v>
      </c>
      <c r="I24" s="15">
        <f ca="1">I23/(RAND()/5+1)</f>
        <v>6.1221767205123108</v>
      </c>
    </row>
    <row r="25" spans="1:9" x14ac:dyDescent="0.2">
      <c r="A25" s="12"/>
      <c r="B25" s="6" t="s">
        <v>48</v>
      </c>
      <c r="C25" s="111">
        <f ca="1">100+RAND()*100+RAND()*10+RAND()</f>
        <v>147.37893220507996</v>
      </c>
      <c r="D25" s="111">
        <f t="shared" ref="D25:H25" ca="1" si="38">100+RAND()*100+RAND()*10+RAND()</f>
        <v>208.31587422104329</v>
      </c>
      <c r="E25" s="111">
        <f t="shared" ca="1" si="38"/>
        <v>135.25519857872411</v>
      </c>
      <c r="F25" s="111">
        <f t="shared" ca="1" si="38"/>
        <v>202.19613154141138</v>
      </c>
      <c r="G25" s="111">
        <f t="shared" ca="1" si="38"/>
        <v>177.67707450285411</v>
      </c>
      <c r="H25" s="111">
        <f t="shared" ca="1" si="38"/>
        <v>200.75611870669087</v>
      </c>
      <c r="I25" s="111">
        <f ca="1">RAND()*10+RAND()*5+RAND()</f>
        <v>5.6785353083595851</v>
      </c>
    </row>
    <row r="26" spans="1:9" x14ac:dyDescent="0.2">
      <c r="A26" s="17" t="s">
        <v>11</v>
      </c>
      <c r="B26" s="5" t="s">
        <v>27</v>
      </c>
      <c r="C26" s="15">
        <f ca="1">C14-RAND()/3</f>
        <v>9.9248031568902242</v>
      </c>
      <c r="D26" s="15">
        <f t="shared" ref="D26:I26" ca="1" si="39">D14-RAND()/3</f>
        <v>10.802451770130329</v>
      </c>
      <c r="E26" s="15">
        <f t="shared" ca="1" si="39"/>
        <v>11.358900827410759</v>
      </c>
      <c r="F26" s="15">
        <f t="shared" ca="1" si="39"/>
        <v>12.08983821960781</v>
      </c>
      <c r="G26" s="15">
        <f t="shared" ca="1" si="39"/>
        <v>10.752998503563299</v>
      </c>
      <c r="H26" s="15">
        <f t="shared" ca="1" si="39"/>
        <v>13.238282696932419</v>
      </c>
      <c r="I26" s="15">
        <f t="shared" ca="1" si="39"/>
        <v>15.69821085495164</v>
      </c>
    </row>
    <row r="27" spans="1:9" x14ac:dyDescent="0.2">
      <c r="A27" s="17"/>
      <c r="B27" s="5" t="s">
        <v>28</v>
      </c>
      <c r="C27" s="15">
        <f ca="1">C26/(RAND()/5+1.2)</f>
        <v>7.7712469656291328</v>
      </c>
      <c r="D27" s="15">
        <f t="shared" ref="D27" ca="1" si="40">D26/(RAND()/5+1.2)</f>
        <v>7.7455288922833079</v>
      </c>
      <c r="E27" s="15">
        <f ca="1">E26/(RAND()/3+1.2)</f>
        <v>8.4438360578103513</v>
      </c>
      <c r="F27" s="15">
        <f t="shared" ref="F27" ca="1" si="41">F26/(RAND()/5+1.2)</f>
        <v>8.7614424654800587</v>
      </c>
      <c r="G27" s="15">
        <f t="shared" ref="G27" ca="1" si="42">G26/(RAND()/5+1.2)</f>
        <v>8.1003229269879746</v>
      </c>
      <c r="H27" s="15">
        <f t="shared" ref="H27" ca="1" si="43">H26/(RAND()/5+1.2)</f>
        <v>9.8006692346551159</v>
      </c>
      <c r="I27" s="15">
        <f ca="1">I26/(RAND()/5+1)</f>
        <v>14.218072663387776</v>
      </c>
    </row>
    <row r="28" spans="1:9" x14ac:dyDescent="0.2">
      <c r="A28" s="11"/>
      <c r="B28" s="5" t="s">
        <v>48</v>
      </c>
      <c r="C28" s="110">
        <f ca="1">100+RAND()*100+RAND()*10+RAND()</f>
        <v>201.39153203653547</v>
      </c>
      <c r="D28" s="110">
        <f t="shared" ref="D28:H28" ca="1" si="44">100+RAND()*100+RAND()*10+RAND()</f>
        <v>159.95047601396405</v>
      </c>
      <c r="E28" s="110">
        <f t="shared" ca="1" si="44"/>
        <v>109.23263885469984</v>
      </c>
      <c r="F28" s="110">
        <f t="shared" ca="1" si="44"/>
        <v>134.50110543521561</v>
      </c>
      <c r="G28" s="110">
        <f t="shared" ca="1" si="44"/>
        <v>169.62583390656897</v>
      </c>
      <c r="H28" s="110">
        <f t="shared" ca="1" si="44"/>
        <v>110.21827790778657</v>
      </c>
      <c r="I28" s="110">
        <f ca="1">RAND()*10+RAND()*5+RAND()</f>
        <v>4.9204086291812779</v>
      </c>
    </row>
    <row r="29" spans="1:9" x14ac:dyDescent="0.2">
      <c r="A29" s="17" t="s">
        <v>12</v>
      </c>
      <c r="B29" s="5" t="s">
        <v>27</v>
      </c>
      <c r="C29" s="15">
        <f ca="1">C17-RAND()/3</f>
        <v>8.3464359605506537</v>
      </c>
      <c r="D29" s="15">
        <f t="shared" ref="D29:I29" ca="1" si="45">D17-RAND()/3</f>
        <v>9.2781185348516129</v>
      </c>
      <c r="E29" s="15">
        <f t="shared" ca="1" si="45"/>
        <v>9.5515665233494023</v>
      </c>
      <c r="F29" s="15">
        <f t="shared" ca="1" si="45"/>
        <v>10.005358754086302</v>
      </c>
      <c r="G29" s="15">
        <f t="shared" ca="1" si="45"/>
        <v>9.3989438946106745</v>
      </c>
      <c r="H29" s="15">
        <f t="shared" ca="1" si="45"/>
        <v>10.764345172539734</v>
      </c>
      <c r="I29" s="15">
        <f t="shared" ca="1" si="45"/>
        <v>13.28100855696901</v>
      </c>
    </row>
    <row r="30" spans="1:9" x14ac:dyDescent="0.2">
      <c r="A30" s="17"/>
      <c r="B30" s="5" t="s">
        <v>28</v>
      </c>
      <c r="C30" s="15">
        <f ca="1">C29/(RAND()/5+1.2)</f>
        <v>6.3821910686330376</v>
      </c>
      <c r="D30" s="15">
        <f t="shared" ref="D30" ca="1" si="46">D29/(RAND()/5+1.2)</f>
        <v>6.7132904036468597</v>
      </c>
      <c r="E30" s="15">
        <f ca="1">E29/(RAND()/3+1.2)</f>
        <v>6.7999516311275015</v>
      </c>
      <c r="F30" s="15">
        <f t="shared" ref="F30" ca="1" si="47">F29/(RAND()/5+1.2)</f>
        <v>7.3547878420785926</v>
      </c>
      <c r="G30" s="15">
        <f t="shared" ref="G30" ca="1" si="48">G29/(RAND()/5+1.2)</f>
        <v>7.7062731156404629</v>
      </c>
      <c r="H30" s="15">
        <f t="shared" ref="H30" ca="1" si="49">H29/(RAND()/5+1.2)</f>
        <v>7.9845221603885594</v>
      </c>
      <c r="I30" s="15">
        <f ca="1">I29/(RAND()/5+1)</f>
        <v>11.73280737253644</v>
      </c>
    </row>
    <row r="31" spans="1:9" x14ac:dyDescent="0.2">
      <c r="A31" s="11"/>
      <c r="B31" s="5" t="s">
        <v>48</v>
      </c>
      <c r="C31" s="110">
        <f ca="1">100+RAND()*100+RAND()*10+RAND()</f>
        <v>152.4232643807442</v>
      </c>
      <c r="D31" s="110">
        <f t="shared" ref="D31:H31" ca="1" si="50">100+RAND()*100+RAND()*10+RAND()</f>
        <v>185.64486079220165</v>
      </c>
      <c r="E31" s="110">
        <f t="shared" ca="1" si="50"/>
        <v>132.86906476065008</v>
      </c>
      <c r="F31" s="110">
        <f t="shared" ca="1" si="50"/>
        <v>195.93789118653604</v>
      </c>
      <c r="G31" s="110">
        <f t="shared" ca="1" si="50"/>
        <v>207.33378988086844</v>
      </c>
      <c r="H31" s="110">
        <f t="shared" ca="1" si="50"/>
        <v>167.50691768962233</v>
      </c>
      <c r="I31" s="110">
        <f ca="1">RAND()*10+RAND()*5+RAND()</f>
        <v>12.421777920120341</v>
      </c>
    </row>
    <row r="32" spans="1:9" x14ac:dyDescent="0.2">
      <c r="A32" s="17" t="s">
        <v>13</v>
      </c>
      <c r="B32" s="5" t="s">
        <v>27</v>
      </c>
      <c r="C32" s="15">
        <f ca="1">C20-RAND()/3</f>
        <v>4.6312161254366719</v>
      </c>
      <c r="D32" s="15">
        <f t="shared" ref="D32:I32" ca="1" si="51">D20-RAND()/3</f>
        <v>6.184428615414272</v>
      </c>
      <c r="E32" s="15">
        <f t="shared" ca="1" si="51"/>
        <v>7.0270069470477861</v>
      </c>
      <c r="F32" s="15">
        <f t="shared" ca="1" si="51"/>
        <v>5.5116821095747728</v>
      </c>
      <c r="G32" s="15">
        <f t="shared" ca="1" si="51"/>
        <v>4.9362188999670051</v>
      </c>
      <c r="H32" s="15">
        <f t="shared" ca="1" si="51"/>
        <v>5.6539915423253584</v>
      </c>
      <c r="I32" s="15">
        <f t="shared" ca="1" si="51"/>
        <v>9.0430819003725578</v>
      </c>
    </row>
    <row r="33" spans="1:9" x14ac:dyDescent="0.2">
      <c r="A33" s="17"/>
      <c r="B33" s="5" t="s">
        <v>28</v>
      </c>
      <c r="C33" s="15">
        <f ca="1">C32/(RAND()/5+1.2)</f>
        <v>3.6060241075033983</v>
      </c>
      <c r="D33" s="15">
        <f t="shared" ref="D33" ca="1" si="52">D32/(RAND()/5+1.2)</f>
        <v>4.5416088329518942</v>
      </c>
      <c r="E33" s="15">
        <f ca="1">E32/(RAND()/3+1.2)</f>
        <v>4.7822626103583055</v>
      </c>
      <c r="F33" s="15">
        <f t="shared" ref="F33" ca="1" si="53">F32/(RAND()/5+1.2)</f>
        <v>3.9393645960786796</v>
      </c>
      <c r="G33" s="15">
        <f t="shared" ref="G33" ca="1" si="54">G32/(RAND()/5+1.2)</f>
        <v>3.8101761077283562</v>
      </c>
      <c r="H33" s="15">
        <f t="shared" ref="H33" ca="1" si="55">H32/(RAND()/5+1.2)</f>
        <v>4.6774208822610275</v>
      </c>
      <c r="I33" s="15">
        <f ca="1">I32/(RAND()/5+1)</f>
        <v>7.6434947376134295</v>
      </c>
    </row>
    <row r="34" spans="1:9" x14ac:dyDescent="0.2">
      <c r="A34" s="11"/>
      <c r="B34" s="5" t="s">
        <v>48</v>
      </c>
      <c r="C34" s="110">
        <f ca="1">100+RAND()*100+RAND()*10+RAND()</f>
        <v>159.30565478908551</v>
      </c>
      <c r="D34" s="110">
        <f t="shared" ref="D34:H34" ca="1" si="56">100+RAND()*100+RAND()*10+RAND()</f>
        <v>125.98888110476493</v>
      </c>
      <c r="E34" s="110">
        <f t="shared" ca="1" si="56"/>
        <v>147.5129639698315</v>
      </c>
      <c r="F34" s="110">
        <f t="shared" ca="1" si="56"/>
        <v>128.6484449968336</v>
      </c>
      <c r="G34" s="110">
        <f t="shared" ca="1" si="56"/>
        <v>157.39200734427948</v>
      </c>
      <c r="H34" s="110">
        <f t="shared" ca="1" si="56"/>
        <v>107.86362289806429</v>
      </c>
      <c r="I34" s="110">
        <f ca="1">RAND()*10+RAND()*5+RAND()</f>
        <v>10.890578385362989</v>
      </c>
    </row>
    <row r="35" spans="1:9" x14ac:dyDescent="0.2">
      <c r="A35" s="17" t="s">
        <v>49</v>
      </c>
      <c r="B35" s="5" t="s">
        <v>27</v>
      </c>
      <c r="C35" s="15">
        <f ca="1">C23-RAND()/3</f>
        <v>2.0984595781855955</v>
      </c>
      <c r="D35" s="15">
        <f t="shared" ref="D35:I35" ca="1" si="57">D23-RAND()/3</f>
        <v>3.3127309015250113</v>
      </c>
      <c r="E35" s="15">
        <f t="shared" ca="1" si="57"/>
        <v>3.4924734260516521</v>
      </c>
      <c r="F35" s="15">
        <f t="shared" ca="1" si="57"/>
        <v>2.746502981446111</v>
      </c>
      <c r="G35" s="15">
        <f t="shared" ca="1" si="57"/>
        <v>2.9456493061623936</v>
      </c>
      <c r="H35" s="15">
        <f t="shared" ca="1" si="57"/>
        <v>3.5233420344346382</v>
      </c>
      <c r="I35" s="15">
        <f t="shared" ca="1" si="57"/>
        <v>6.090874782543529</v>
      </c>
    </row>
    <row r="36" spans="1:9" x14ac:dyDescent="0.2">
      <c r="A36" s="17"/>
      <c r="B36" s="5" t="s">
        <v>28</v>
      </c>
      <c r="C36" s="15">
        <f ca="1">C35/(RAND()/5+1.2)</f>
        <v>1.7238656347856531</v>
      </c>
      <c r="D36" s="15">
        <f t="shared" ref="D36" ca="1" si="58">D35/(RAND()/5+1.2)</f>
        <v>2.755929171360735</v>
      </c>
      <c r="E36" s="15">
        <f ca="1">E35/(RAND()/3+1.2)</f>
        <v>2.6196456900858376</v>
      </c>
      <c r="F36" s="15">
        <f t="shared" ref="F36" ca="1" si="59">F35/(RAND()/5+1.2)</f>
        <v>2.0611770562179164</v>
      </c>
      <c r="G36" s="15">
        <f t="shared" ref="G36" ca="1" si="60">G35/(RAND()/5+1.2)</f>
        <v>2.3019659015882739</v>
      </c>
      <c r="H36" s="15">
        <f t="shared" ref="H36" ca="1" si="61">H35/(RAND()/5+1.2)</f>
        <v>2.8020993407003467</v>
      </c>
      <c r="I36" s="15">
        <f ca="1">I35/(RAND()/5+1)</f>
        <v>5.870036059194379</v>
      </c>
    </row>
    <row r="37" spans="1:9" x14ac:dyDescent="0.2">
      <c r="A37" s="1"/>
      <c r="B37" s="5" t="s">
        <v>48</v>
      </c>
      <c r="C37" s="110">
        <f ca="1">100+RAND()*100+RAND()*10+RAND()</f>
        <v>148.81205717430873</v>
      </c>
      <c r="D37" s="110">
        <f t="shared" ref="D37:H37" ca="1" si="62">100+RAND()*100+RAND()*10+RAND()</f>
        <v>113.46879993767088</v>
      </c>
      <c r="E37" s="110">
        <f t="shared" ca="1" si="62"/>
        <v>138.47310309509353</v>
      </c>
      <c r="F37" s="110">
        <f t="shared" ca="1" si="62"/>
        <v>196.45041863511901</v>
      </c>
      <c r="G37" s="110">
        <f t="shared" ca="1" si="62"/>
        <v>186.22969188882345</v>
      </c>
      <c r="H37" s="110">
        <f t="shared" ca="1" si="62"/>
        <v>178.31497992538473</v>
      </c>
      <c r="I37" s="110">
        <f ca="1">RAND()*10+RAND()*5+RAND()</f>
        <v>6.1354045071664407</v>
      </c>
    </row>
    <row r="38" spans="1:9" x14ac:dyDescent="0.2">
      <c r="A38" s="17" t="s">
        <v>50</v>
      </c>
      <c r="B38" s="5" t="s">
        <v>27</v>
      </c>
      <c r="C38" s="15">
        <f ca="1">C35/(RAND()/3+1)</f>
        <v>1.907334377601885</v>
      </c>
      <c r="D38" s="15">
        <f t="shared" ref="D38:I38" ca="1" si="63">D35/(RAND()/3+1)</f>
        <v>2.785811875100666</v>
      </c>
      <c r="E38" s="15">
        <f t="shared" ca="1" si="63"/>
        <v>3.078420423453176</v>
      </c>
      <c r="F38" s="15">
        <f t="shared" ca="1" si="63"/>
        <v>2.5349653581497762</v>
      </c>
      <c r="G38" s="15">
        <f t="shared" ca="1" si="63"/>
        <v>2.2904145594673575</v>
      </c>
      <c r="H38" s="15">
        <f t="shared" ca="1" si="63"/>
        <v>2.7076001851758913</v>
      </c>
      <c r="I38" s="15">
        <f t="shared" ca="1" si="63"/>
        <v>5.5703425578580248</v>
      </c>
    </row>
    <row r="39" spans="1:9" x14ac:dyDescent="0.2">
      <c r="A39" s="17"/>
      <c r="B39" s="5" t="s">
        <v>28</v>
      </c>
      <c r="C39" s="15">
        <f ca="1">C38/(RAND()/5+1.2)</f>
        <v>1.382849544425544</v>
      </c>
      <c r="D39" s="15">
        <f t="shared" ref="D39" ca="1" si="64">D38/(RAND()/5+1.2)</f>
        <v>2.0941958491146746</v>
      </c>
      <c r="E39" s="15">
        <f ca="1">E38/(RAND()/3+1.2)</f>
        <v>2.4758183109722172</v>
      </c>
      <c r="F39" s="15">
        <f t="shared" ref="F39" ca="1" si="65">F38/(RAND()/5+1.2)</f>
        <v>1.8437138865761813</v>
      </c>
      <c r="G39" s="15">
        <f t="shared" ref="G39" ca="1" si="66">G38/(RAND()/5+1.2)</f>
        <v>1.684453576860381</v>
      </c>
      <c r="H39" s="15">
        <f t="shared" ref="H39" ca="1" si="67">H38/(RAND()/5+1.2)</f>
        <v>2.2061328749399287</v>
      </c>
      <c r="I39" s="15">
        <f ca="1">I38/(RAND()/5+1)</f>
        <v>5.1256428930126718</v>
      </c>
    </row>
    <row r="40" spans="1:9" x14ac:dyDescent="0.2">
      <c r="A40" s="3"/>
      <c r="B40" s="6" t="s">
        <v>48</v>
      </c>
      <c r="C40" s="111">
        <f ca="1">100+RAND()*100+RAND()*10+RAND()</f>
        <v>119.61709935985364</v>
      </c>
      <c r="D40" s="111">
        <f t="shared" ref="D40:H40" ca="1" si="68">100+RAND()*100+RAND()*10+RAND()</f>
        <v>134.60858747188081</v>
      </c>
      <c r="E40" s="111">
        <f t="shared" ca="1" si="68"/>
        <v>198.75491263347945</v>
      </c>
      <c r="F40" s="111">
        <f t="shared" ca="1" si="68"/>
        <v>164.00808403969859</v>
      </c>
      <c r="G40" s="111">
        <f t="shared" ca="1" si="68"/>
        <v>159.30460680291404</v>
      </c>
      <c r="H40" s="111">
        <f t="shared" ca="1" si="68"/>
        <v>165.48138555478423</v>
      </c>
      <c r="I40" s="111">
        <f ca="1">RAND()*10+RAND()*5+RAND()</f>
        <v>10.651221218424247</v>
      </c>
    </row>
    <row r="42" spans="1:9" x14ac:dyDescent="0.2">
      <c r="A42" s="63" t="s">
        <v>33</v>
      </c>
      <c r="B42" s="63" t="s">
        <v>34</v>
      </c>
      <c r="C42" s="64" t="s">
        <v>18</v>
      </c>
      <c r="D42" s="64" t="s">
        <v>19</v>
      </c>
      <c r="E42" s="64" t="s">
        <v>20</v>
      </c>
      <c r="F42" s="64" t="s">
        <v>21</v>
      </c>
      <c r="G42" s="64" t="s">
        <v>22</v>
      </c>
      <c r="H42" s="64" t="s">
        <v>23</v>
      </c>
      <c r="I42" s="64" t="s">
        <v>24</v>
      </c>
    </row>
    <row r="43" spans="1:9" x14ac:dyDescent="0.2">
      <c r="A43" s="65" t="s">
        <v>30</v>
      </c>
      <c r="B43" s="65" t="s">
        <v>32</v>
      </c>
      <c r="C43" s="66">
        <v>0.3</v>
      </c>
      <c r="D43" s="66">
        <v>1.1000000000000001</v>
      </c>
      <c r="E43" s="66">
        <v>0.9</v>
      </c>
      <c r="F43" s="66">
        <v>1.6</v>
      </c>
      <c r="G43" s="66">
        <v>1.2</v>
      </c>
      <c r="H43" s="67">
        <v>4.2</v>
      </c>
      <c r="I43" s="66">
        <v>3.9</v>
      </c>
    </row>
    <row r="44" spans="1:9" x14ac:dyDescent="0.2">
      <c r="A44" s="65"/>
      <c r="B44" s="65" t="s">
        <v>29</v>
      </c>
      <c r="C44" s="66">
        <v>15.5</v>
      </c>
      <c r="D44" s="66">
        <v>17.8</v>
      </c>
      <c r="E44" s="66">
        <v>16.5</v>
      </c>
      <c r="F44" s="66">
        <v>17.100000000000001</v>
      </c>
      <c r="G44" s="66">
        <v>18.7</v>
      </c>
      <c r="H44" s="67">
        <v>21.8</v>
      </c>
      <c r="I44" s="66">
        <v>20.2</v>
      </c>
    </row>
    <row r="45" spans="1:9" x14ac:dyDescent="0.2">
      <c r="A45" s="65" t="s">
        <v>1</v>
      </c>
      <c r="B45" s="65" t="s">
        <v>32</v>
      </c>
      <c r="C45" s="66">
        <v>0.01</v>
      </c>
      <c r="D45" s="66">
        <v>0.8</v>
      </c>
      <c r="E45" s="66">
        <v>0.6</v>
      </c>
      <c r="F45" s="66">
        <v>1.7</v>
      </c>
      <c r="G45" s="66">
        <v>1.9</v>
      </c>
      <c r="H45" s="66">
        <v>2.6</v>
      </c>
      <c r="I45" s="67">
        <v>3.2</v>
      </c>
    </row>
    <row r="46" spans="1:9" x14ac:dyDescent="0.2">
      <c r="A46" s="65"/>
      <c r="B46" s="65" t="s">
        <v>29</v>
      </c>
      <c r="C46" s="66">
        <v>9.3000000000000007</v>
      </c>
      <c r="D46" s="66">
        <v>10.199999999999999</v>
      </c>
      <c r="E46" s="66">
        <v>10.7</v>
      </c>
      <c r="F46" s="66">
        <v>11.5</v>
      </c>
      <c r="G46" s="66">
        <v>10.4</v>
      </c>
      <c r="H46" s="68">
        <v>12.6</v>
      </c>
      <c r="I46" s="67">
        <v>14.8</v>
      </c>
    </row>
    <row r="47" spans="1:9" x14ac:dyDescent="0.2">
      <c r="A47" s="65" t="s">
        <v>31</v>
      </c>
      <c r="B47" s="65" t="s">
        <v>32</v>
      </c>
      <c r="C47" s="66">
        <v>0.01</v>
      </c>
      <c r="D47" s="66">
        <v>0.6</v>
      </c>
      <c r="E47" s="66">
        <v>0.2</v>
      </c>
      <c r="F47" s="66">
        <v>1.7</v>
      </c>
      <c r="G47" s="66">
        <v>0.5</v>
      </c>
      <c r="H47" s="66">
        <v>2.1</v>
      </c>
      <c r="I47" s="67">
        <v>3</v>
      </c>
    </row>
    <row r="48" spans="1:9" x14ac:dyDescent="0.2">
      <c r="A48" s="69"/>
      <c r="B48" s="69" t="s">
        <v>29</v>
      </c>
      <c r="C48" s="58">
        <v>12.9</v>
      </c>
      <c r="D48" s="58">
        <v>13.3</v>
      </c>
      <c r="E48" s="58">
        <v>14.8</v>
      </c>
      <c r="F48" s="58">
        <v>14.4</v>
      </c>
      <c r="G48" s="58">
        <v>13.1</v>
      </c>
      <c r="H48" s="70">
        <v>14.8</v>
      </c>
      <c r="I48" s="71">
        <v>17.3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48D3-A716-485B-A3C3-071F9618913D}">
  <dimension ref="A1:D7"/>
  <sheetViews>
    <sheetView workbookViewId="0">
      <selection activeCell="C5" sqref="A1:D7"/>
    </sheetView>
  </sheetViews>
  <sheetFormatPr defaultRowHeight="14.25" x14ac:dyDescent="0.2"/>
  <cols>
    <col min="1" max="1" width="8.125" bestFit="1" customWidth="1"/>
    <col min="2" max="2" width="12.5" bestFit="1" customWidth="1"/>
    <col min="3" max="3" width="6.375" bestFit="1" customWidth="1"/>
    <col min="4" max="4" width="12.875" bestFit="1" customWidth="1"/>
  </cols>
  <sheetData>
    <row r="1" spans="1:4" x14ac:dyDescent="0.2">
      <c r="A1" s="62"/>
      <c r="B1" s="62" t="s">
        <v>30</v>
      </c>
      <c r="C1" s="62" t="s">
        <v>1</v>
      </c>
      <c r="D1" s="62" t="s">
        <v>31</v>
      </c>
    </row>
    <row r="2" spans="1:4" x14ac:dyDescent="0.2">
      <c r="A2" s="1" t="s">
        <v>46</v>
      </c>
      <c r="B2" s="1">
        <v>1114</v>
      </c>
      <c r="C2" s="1">
        <v>4375</v>
      </c>
      <c r="D2" s="1">
        <v>1000</v>
      </c>
    </row>
    <row r="3" spans="1:4" x14ac:dyDescent="0.2">
      <c r="A3" s="1" t="s">
        <v>47</v>
      </c>
      <c r="B3" s="1">
        <v>2764</v>
      </c>
      <c r="C3" s="1">
        <v>3023</v>
      </c>
      <c r="D3" s="1">
        <v>5876</v>
      </c>
    </row>
    <row r="4" spans="1:4" x14ac:dyDescent="0.2">
      <c r="A4" s="1" t="s">
        <v>14</v>
      </c>
      <c r="B4" s="13">
        <v>4</v>
      </c>
      <c r="C4" s="13">
        <v>25</v>
      </c>
      <c r="D4" s="13">
        <v>135</v>
      </c>
    </row>
    <row r="5" spans="1:4" x14ac:dyDescent="0.2">
      <c r="A5" s="1" t="s">
        <v>15</v>
      </c>
      <c r="B5" s="13">
        <v>2.4700000000000002</v>
      </c>
      <c r="C5" s="13">
        <v>13.13</v>
      </c>
      <c r="D5" s="13">
        <v>16.420000000000002</v>
      </c>
    </row>
    <row r="6" spans="1:4" x14ac:dyDescent="0.2">
      <c r="A6" s="1" t="s">
        <v>16</v>
      </c>
      <c r="B6" s="13">
        <v>3</v>
      </c>
      <c r="C6" s="13">
        <v>3</v>
      </c>
      <c r="D6" s="13">
        <v>5</v>
      </c>
    </row>
    <row r="7" spans="1:4" x14ac:dyDescent="0.2">
      <c r="A7" s="3" t="s">
        <v>17</v>
      </c>
      <c r="B7" s="14">
        <v>1.77</v>
      </c>
      <c r="C7" s="14">
        <v>0.92</v>
      </c>
      <c r="D7" s="14">
        <v>1.84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D3A4-9F1A-4327-A87E-6C063CFD19C6}">
  <dimension ref="A1:N21"/>
  <sheetViews>
    <sheetView workbookViewId="0">
      <selection activeCell="B2" sqref="B2"/>
    </sheetView>
  </sheetViews>
  <sheetFormatPr defaultRowHeight="14.25" x14ac:dyDescent="0.2"/>
  <cols>
    <col min="1" max="1" width="3.125" bestFit="1" customWidth="1"/>
    <col min="2" max="2" width="9.75" bestFit="1" customWidth="1"/>
    <col min="3" max="3" width="7" bestFit="1" customWidth="1"/>
    <col min="4" max="4" width="7.625" bestFit="1" customWidth="1"/>
    <col min="5" max="5" width="6.625" style="59" bestFit="1" customWidth="1"/>
    <col min="6" max="6" width="7" bestFit="1" customWidth="1"/>
    <col min="7" max="7" width="13" bestFit="1" customWidth="1"/>
    <col min="8" max="8" width="13.5" bestFit="1" customWidth="1"/>
    <col min="9" max="9" width="8.5" bestFit="1" customWidth="1"/>
    <col min="10" max="12" width="9.5" bestFit="1" customWidth="1"/>
    <col min="13" max="13" width="11" bestFit="1" customWidth="1"/>
  </cols>
  <sheetData>
    <row r="1" spans="1:14" ht="15.75" x14ac:dyDescent="0.25">
      <c r="A1" s="2"/>
      <c r="B1" s="83" t="s">
        <v>72</v>
      </c>
      <c r="C1" s="84" t="s">
        <v>62</v>
      </c>
      <c r="D1" s="85" t="s">
        <v>63</v>
      </c>
      <c r="E1" s="86" t="s">
        <v>64</v>
      </c>
      <c r="F1" s="85" t="s">
        <v>65</v>
      </c>
      <c r="G1" s="29"/>
      <c r="H1" s="29" t="s">
        <v>29</v>
      </c>
      <c r="I1" s="47"/>
      <c r="J1" s="47"/>
      <c r="K1" s="47"/>
      <c r="L1" s="47"/>
      <c r="M1" s="47"/>
      <c r="N1" s="1"/>
    </row>
    <row r="2" spans="1:14" ht="15.75" customHeight="1" x14ac:dyDescent="0.2">
      <c r="A2" s="115" t="s">
        <v>0</v>
      </c>
      <c r="B2" s="30" t="s">
        <v>54</v>
      </c>
      <c r="C2" s="35">
        <v>0</v>
      </c>
      <c r="D2" s="33"/>
      <c r="E2" s="52"/>
      <c r="F2" s="34"/>
      <c r="G2" s="28"/>
      <c r="H2" s="46">
        <v>0</v>
      </c>
      <c r="I2" s="28"/>
      <c r="J2" s="28"/>
      <c r="K2" s="28"/>
      <c r="L2" s="28"/>
      <c r="M2" s="28"/>
      <c r="N2" s="1"/>
    </row>
    <row r="3" spans="1:14" ht="15.75" x14ac:dyDescent="0.2">
      <c r="A3" s="113"/>
      <c r="B3" s="31" t="s">
        <v>55</v>
      </c>
      <c r="C3" s="37">
        <v>81</v>
      </c>
      <c r="D3" s="36">
        <v>19.567901234567898</v>
      </c>
      <c r="E3" s="53">
        <v>36.839506172839499</v>
      </c>
      <c r="F3" s="36">
        <v>2.0493827160493798</v>
      </c>
      <c r="G3" s="22"/>
      <c r="H3" s="48">
        <v>20.5</v>
      </c>
      <c r="I3" s="22"/>
      <c r="J3" s="22"/>
      <c r="K3" s="22"/>
      <c r="L3" s="22"/>
      <c r="M3" s="22"/>
      <c r="N3" s="1"/>
    </row>
    <row r="4" spans="1:14" ht="15.75" x14ac:dyDescent="0.2">
      <c r="A4" s="113"/>
      <c r="B4" s="31" t="s">
        <v>56</v>
      </c>
      <c r="C4" s="37" t="s">
        <v>70</v>
      </c>
      <c r="D4" s="36">
        <v>26.122507122507098</v>
      </c>
      <c r="E4" s="53">
        <v>49.9088319088319</v>
      </c>
      <c r="F4" s="36">
        <v>3.46723646723646</v>
      </c>
      <c r="G4" s="21"/>
      <c r="H4" s="48">
        <v>20.6</v>
      </c>
      <c r="I4" s="21"/>
      <c r="J4" s="21"/>
      <c r="K4" s="21"/>
      <c r="L4" s="21"/>
      <c r="M4" s="21"/>
      <c r="N4" s="1"/>
    </row>
    <row r="5" spans="1:14" ht="15.75" x14ac:dyDescent="0.2">
      <c r="A5" s="113"/>
      <c r="B5" s="31" t="s">
        <v>57</v>
      </c>
      <c r="C5" s="37" t="s">
        <v>69</v>
      </c>
      <c r="D5" s="36">
        <v>32.386138613861299</v>
      </c>
      <c r="E5" s="53">
        <v>78.247524752475201</v>
      </c>
      <c r="F5" s="36">
        <v>4.9108910891089099</v>
      </c>
      <c r="G5" s="22"/>
      <c r="H5" s="48">
        <v>14</v>
      </c>
      <c r="I5" s="22"/>
      <c r="J5" s="22"/>
      <c r="K5" s="22"/>
      <c r="L5" s="22"/>
      <c r="M5" s="22"/>
      <c r="N5" s="1"/>
    </row>
    <row r="6" spans="1:14" ht="15.75" x14ac:dyDescent="0.2">
      <c r="A6" s="114"/>
      <c r="B6" s="32" t="s">
        <v>73</v>
      </c>
      <c r="C6" s="39" t="s">
        <v>75</v>
      </c>
      <c r="D6" s="38">
        <v>26.313320825515898</v>
      </c>
      <c r="E6" s="54">
        <v>53.292682926829201</v>
      </c>
      <c r="F6" s="38">
        <v>3.5253283302063698</v>
      </c>
      <c r="G6" s="22"/>
      <c r="H6" s="48">
        <v>20.2</v>
      </c>
      <c r="I6" s="22"/>
      <c r="J6" s="22"/>
      <c r="K6" s="22"/>
      <c r="L6" s="22"/>
      <c r="M6" s="22"/>
      <c r="N6" s="1"/>
    </row>
    <row r="7" spans="1:14" ht="15.75" customHeight="1" x14ac:dyDescent="0.2">
      <c r="A7" s="115" t="s">
        <v>1</v>
      </c>
      <c r="B7" s="30" t="s">
        <v>58</v>
      </c>
      <c r="C7" s="35" t="s">
        <v>67</v>
      </c>
      <c r="D7" s="33">
        <v>37.6462673611111</v>
      </c>
      <c r="E7" s="55">
        <v>56.419849537037003</v>
      </c>
      <c r="F7" s="33">
        <v>9.2949942129629601</v>
      </c>
      <c r="G7" s="21"/>
      <c r="H7" s="48">
        <v>19.7</v>
      </c>
      <c r="I7" s="21"/>
      <c r="J7" s="21"/>
      <c r="K7" s="21"/>
      <c r="L7" s="21"/>
      <c r="M7" s="21"/>
      <c r="N7" s="1"/>
    </row>
    <row r="8" spans="1:14" ht="15.75" x14ac:dyDescent="0.2">
      <c r="A8" s="113"/>
      <c r="B8" s="31" t="s">
        <v>59</v>
      </c>
      <c r="C8" s="37" t="s">
        <v>68</v>
      </c>
      <c r="D8" s="36">
        <v>66.061681112678897</v>
      </c>
      <c r="E8" s="53">
        <v>88.110260028220097</v>
      </c>
      <c r="F8" s="36">
        <v>15.396291070348701</v>
      </c>
      <c r="G8" s="22"/>
      <c r="H8" s="48">
        <v>17.2</v>
      </c>
      <c r="I8" s="22"/>
      <c r="J8" s="22"/>
      <c r="K8" s="22"/>
      <c r="L8" s="22"/>
      <c r="M8" s="22"/>
      <c r="N8" s="1"/>
    </row>
    <row r="9" spans="1:14" ht="15.75" x14ac:dyDescent="0.2">
      <c r="A9" s="113"/>
      <c r="B9" s="31" t="s">
        <v>78</v>
      </c>
      <c r="C9" s="42" t="s">
        <v>69</v>
      </c>
      <c r="D9" s="43">
        <v>110.03125</v>
      </c>
      <c r="E9" s="56">
        <v>148.40625</v>
      </c>
      <c r="F9" s="43">
        <v>26.1666666666666</v>
      </c>
      <c r="G9" s="21"/>
      <c r="H9" s="48">
        <v>10.1</v>
      </c>
      <c r="I9" s="21"/>
      <c r="J9" s="21"/>
      <c r="K9" s="21"/>
      <c r="L9" s="21"/>
      <c r="M9" s="21"/>
      <c r="N9" s="1"/>
    </row>
    <row r="10" spans="1:14" ht="15.75" x14ac:dyDescent="0.2">
      <c r="A10" s="114"/>
      <c r="B10" s="32" t="s">
        <v>73</v>
      </c>
      <c r="C10" s="41" t="s">
        <v>76</v>
      </c>
      <c r="D10" s="40">
        <v>50.004678753446399</v>
      </c>
      <c r="E10" s="57">
        <v>70.292923385412294</v>
      </c>
      <c r="F10" s="40">
        <v>11.9592280056813</v>
      </c>
      <c r="G10" s="21"/>
      <c r="H10" s="48">
        <v>14.8</v>
      </c>
      <c r="I10" s="21"/>
      <c r="J10" s="21"/>
      <c r="K10" s="21"/>
      <c r="L10" s="21"/>
      <c r="M10" s="21"/>
      <c r="N10" s="1"/>
    </row>
    <row r="11" spans="1:14" ht="15.75" customHeight="1" x14ac:dyDescent="0.2">
      <c r="A11" s="113" t="s">
        <v>2</v>
      </c>
      <c r="B11" s="31" t="s">
        <v>58</v>
      </c>
      <c r="C11" s="37" t="s">
        <v>66</v>
      </c>
      <c r="D11" s="36">
        <v>12.2279792061906</v>
      </c>
      <c r="E11" s="53">
        <v>55.681835788769398</v>
      </c>
      <c r="F11" s="36">
        <v>5.2639986266578003</v>
      </c>
      <c r="G11" s="22"/>
      <c r="H11" s="48">
        <v>19.3</v>
      </c>
      <c r="I11" s="22"/>
      <c r="J11" s="22"/>
      <c r="K11" s="22"/>
      <c r="L11" s="22"/>
      <c r="M11" s="22"/>
      <c r="N11" s="1"/>
    </row>
    <row r="12" spans="1:14" ht="15.75" x14ac:dyDescent="0.2">
      <c r="A12" s="113"/>
      <c r="B12" s="31" t="s">
        <v>59</v>
      </c>
      <c r="C12" s="37" t="s">
        <v>71</v>
      </c>
      <c r="D12" s="36">
        <v>67.616972306778493</v>
      </c>
      <c r="E12" s="53">
        <v>99.319622837627094</v>
      </c>
      <c r="F12" s="36">
        <v>8.5013735243893294</v>
      </c>
      <c r="G12" s="1"/>
      <c r="H12" s="49">
        <v>15.1</v>
      </c>
      <c r="I12" s="1"/>
      <c r="J12" s="1"/>
      <c r="K12" s="1"/>
      <c r="L12" s="1"/>
      <c r="M12" s="1"/>
      <c r="N12" s="1"/>
    </row>
    <row r="13" spans="1:14" ht="15.75" x14ac:dyDescent="0.2">
      <c r="A13" s="113"/>
      <c r="B13" s="31" t="s">
        <v>78</v>
      </c>
      <c r="C13" s="37" t="s">
        <v>79</v>
      </c>
      <c r="D13" s="36">
        <v>119.02581369248</v>
      </c>
      <c r="E13" s="53">
        <v>134.75982042648701</v>
      </c>
      <c r="F13" s="36">
        <v>11.0931537598204</v>
      </c>
      <c r="G13" s="1"/>
      <c r="H13" s="50">
        <v>10.9</v>
      </c>
    </row>
    <row r="14" spans="1:14" ht="15.75" x14ac:dyDescent="0.2">
      <c r="A14" s="113"/>
      <c r="B14" s="31" t="s">
        <v>77</v>
      </c>
      <c r="C14" s="37" t="s">
        <v>80</v>
      </c>
      <c r="D14" s="36">
        <v>170.119909502262</v>
      </c>
      <c r="E14" s="53">
        <v>175.61312217194501</v>
      </c>
      <c r="F14" s="36">
        <v>16.309954751131201</v>
      </c>
      <c r="G14" s="1"/>
      <c r="H14" s="50">
        <v>8</v>
      </c>
    </row>
    <row r="15" spans="1:14" ht="15.75" x14ac:dyDescent="0.2">
      <c r="A15" s="113"/>
      <c r="B15" s="31" t="s">
        <v>60</v>
      </c>
      <c r="C15" s="37" t="s">
        <v>70</v>
      </c>
      <c r="D15" s="36">
        <v>277.02425876010699</v>
      </c>
      <c r="E15" s="53">
        <v>198.264150943396</v>
      </c>
      <c r="F15" s="36">
        <v>13.733153638814001</v>
      </c>
      <c r="G15" s="1"/>
      <c r="H15" s="50">
        <v>6.6</v>
      </c>
    </row>
    <row r="16" spans="1:14" ht="15.75" x14ac:dyDescent="0.2">
      <c r="A16" s="113"/>
      <c r="B16" s="31" t="s">
        <v>61</v>
      </c>
      <c r="C16" s="37">
        <v>56</v>
      </c>
      <c r="D16" s="36">
        <v>1241.17857142857</v>
      </c>
      <c r="E16" s="53">
        <v>179.44642857142799</v>
      </c>
      <c r="F16" s="36">
        <v>14.875</v>
      </c>
      <c r="G16" s="1"/>
      <c r="H16" s="50">
        <v>6.8</v>
      </c>
    </row>
    <row r="17" spans="1:8" x14ac:dyDescent="0.2">
      <c r="A17" s="114"/>
      <c r="B17" s="3" t="s">
        <v>73</v>
      </c>
      <c r="C17" s="44" t="s">
        <v>74</v>
      </c>
      <c r="D17" s="45">
        <v>14.721564509889699</v>
      </c>
      <c r="E17" s="58">
        <v>57.470439077889601</v>
      </c>
      <c r="F17" s="45">
        <v>5.3969554885798896</v>
      </c>
      <c r="G17" s="1"/>
      <c r="H17" s="51">
        <v>17.3</v>
      </c>
    </row>
    <row r="18" spans="1:8" x14ac:dyDescent="0.2">
      <c r="G18" s="1"/>
    </row>
    <row r="19" spans="1:8" x14ac:dyDescent="0.2">
      <c r="G19" s="1"/>
    </row>
    <row r="20" spans="1:8" x14ac:dyDescent="0.2">
      <c r="G20" s="1"/>
    </row>
    <row r="21" spans="1:8" x14ac:dyDescent="0.2">
      <c r="G21" s="1"/>
    </row>
  </sheetData>
  <mergeCells count="3">
    <mergeCell ref="A11:A17"/>
    <mergeCell ref="A2:A6"/>
    <mergeCell ref="A7:A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C780-E4EA-4337-B883-B3822A4A4357}">
  <dimension ref="A1:W11"/>
  <sheetViews>
    <sheetView workbookViewId="0">
      <selection activeCell="J20" sqref="J20"/>
    </sheetView>
  </sheetViews>
  <sheetFormatPr defaultRowHeight="14.25" x14ac:dyDescent="0.2"/>
  <cols>
    <col min="1" max="1" width="8.75" style="7" bestFit="1" customWidth="1"/>
    <col min="2" max="2" width="5.75" bestFit="1" customWidth="1"/>
    <col min="3" max="3" width="6.625" bestFit="1" customWidth="1"/>
    <col min="4" max="4" width="10" bestFit="1" customWidth="1"/>
    <col min="5" max="5" width="6.625" bestFit="1" customWidth="1"/>
    <col min="6" max="6" width="6.375" bestFit="1" customWidth="1"/>
    <col min="7" max="7" width="9" bestFit="1" customWidth="1"/>
    <col min="8" max="8" width="13.375" bestFit="1" customWidth="1"/>
    <col min="11" max="11" width="8.75" bestFit="1" customWidth="1"/>
    <col min="12" max="12" width="7.875" style="124" bestFit="1" customWidth="1"/>
    <col min="13" max="13" width="6.625" style="117" bestFit="1" customWidth="1"/>
    <col min="14" max="14" width="7" style="124" bestFit="1" customWidth="1"/>
    <col min="15" max="15" width="5.875" style="125" bestFit="1" customWidth="1"/>
    <col min="16" max="16" width="6.25" style="123" bestFit="1" customWidth="1"/>
    <col min="17" max="17" width="6.875" style="125" bestFit="1" customWidth="1"/>
    <col min="18" max="18" width="7.25" style="123" bestFit="1" customWidth="1"/>
  </cols>
  <sheetData>
    <row r="1" spans="1:23" ht="15.75" x14ac:dyDescent="0.25">
      <c r="A1" s="127"/>
      <c r="B1" s="108" t="s">
        <v>18</v>
      </c>
      <c r="C1" s="108" t="s">
        <v>19</v>
      </c>
      <c r="D1" s="108" t="s">
        <v>20</v>
      </c>
      <c r="E1" s="108" t="s">
        <v>21</v>
      </c>
      <c r="F1" s="108" t="s">
        <v>22</v>
      </c>
      <c r="G1" s="108" t="s">
        <v>23</v>
      </c>
      <c r="H1" s="108" t="s">
        <v>24</v>
      </c>
      <c r="J1" s="2"/>
      <c r="K1" s="141" t="s">
        <v>72</v>
      </c>
      <c r="L1" s="135" t="s">
        <v>62</v>
      </c>
      <c r="M1" s="136" t="s">
        <v>63</v>
      </c>
      <c r="N1" s="137" t="s">
        <v>64</v>
      </c>
      <c r="O1" s="137" t="s">
        <v>65</v>
      </c>
      <c r="U1" s="139" t="s">
        <v>86</v>
      </c>
      <c r="V1" s="140" t="s">
        <v>85</v>
      </c>
      <c r="W1" s="140" t="s">
        <v>82</v>
      </c>
    </row>
    <row r="2" spans="1:23" ht="15.75" x14ac:dyDescent="0.2">
      <c r="A2" s="31" t="s">
        <v>54</v>
      </c>
      <c r="B2" s="119">
        <f t="shared" ref="B2:B4" ca="1" si="0">B3/(RAND()/10+1)</f>
        <v>7.9501774397740324</v>
      </c>
      <c r="C2" s="119">
        <f t="shared" ref="C2:C4" ca="1" si="1">C3/(RAND()/10+1)</f>
        <v>8.6379073356487499</v>
      </c>
      <c r="D2" s="119">
        <f t="shared" ref="D2:D4" ca="1" si="2">D3/(RAND()/10+1)</f>
        <v>8.8339592269184628</v>
      </c>
      <c r="E2" s="119">
        <f t="shared" ref="E2:E4" ca="1" si="3">E3/(RAND()/10+1)</f>
        <v>9.9815294021779373</v>
      </c>
      <c r="F2" s="119">
        <f t="shared" ref="F2:F4" ca="1" si="4">F3/(RAND()/10+1)</f>
        <v>8.6943872008819465</v>
      </c>
      <c r="G2" s="119">
        <f t="shared" ref="G2:G4" ca="1" si="5">G3/(RAND()/10+1)</f>
        <v>10.730289231171311</v>
      </c>
      <c r="H2" s="119">
        <f t="shared" ref="H2:H4" ca="1" si="6">H3/(RAND()/10+1)</f>
        <v>12.502801067824569</v>
      </c>
      <c r="J2" s="113" t="s">
        <v>104</v>
      </c>
      <c r="K2" s="31" t="s">
        <v>94</v>
      </c>
      <c r="L2" s="128">
        <v>153795</v>
      </c>
      <c r="M2" s="118">
        <v>12.5016938131928</v>
      </c>
      <c r="N2" s="129">
        <v>7.0743717285997496</v>
      </c>
      <c r="O2" s="129">
        <v>0.54568093891218805</v>
      </c>
      <c r="U2" s="128">
        <v>1702</v>
      </c>
      <c r="V2" s="130">
        <v>10</v>
      </c>
      <c r="W2" s="130">
        <v>168</v>
      </c>
    </row>
    <row r="3" spans="1:23" ht="15.75" x14ac:dyDescent="0.2">
      <c r="A3" s="31" t="s">
        <v>55</v>
      </c>
      <c r="B3" s="119">
        <f t="shared" ca="1" si="0"/>
        <v>8.0918410765175288</v>
      </c>
      <c r="C3" s="119">
        <f t="shared" ca="1" si="1"/>
        <v>9.2982546065009686</v>
      </c>
      <c r="D3" s="119">
        <f t="shared" ca="1" si="2"/>
        <v>9.366583962684123</v>
      </c>
      <c r="E3" s="119">
        <f t="shared" ca="1" si="3"/>
        <v>10.019407989693196</v>
      </c>
      <c r="F3" s="119">
        <f t="shared" ca="1" si="4"/>
        <v>9.1553021983343399</v>
      </c>
      <c r="G3" s="119">
        <f t="shared" ca="1" si="5"/>
        <v>11.46126688520606</v>
      </c>
      <c r="H3" s="119">
        <f t="shared" ca="1" si="6"/>
        <v>13.316186347545875</v>
      </c>
      <c r="J3" s="113"/>
      <c r="K3" s="31" t="s">
        <v>95</v>
      </c>
      <c r="L3" s="128">
        <v>83764</v>
      </c>
      <c r="M3" s="118">
        <v>13.8257007783773</v>
      </c>
      <c r="N3" s="129">
        <v>14.774354137815701</v>
      </c>
      <c r="O3" s="129">
        <v>1.6881357146267999</v>
      </c>
      <c r="U3" s="128">
        <v>1378</v>
      </c>
      <c r="V3" s="130">
        <v>20</v>
      </c>
      <c r="W3" s="130">
        <v>75</v>
      </c>
    </row>
    <row r="4" spans="1:23" ht="15.75" x14ac:dyDescent="0.2">
      <c r="A4" s="31" t="s">
        <v>56</v>
      </c>
      <c r="B4" s="119">
        <f t="shared" ca="1" si="0"/>
        <v>8.2998433870124373</v>
      </c>
      <c r="C4" s="119">
        <f t="shared" ca="1" si="1"/>
        <v>9.5470767563317516</v>
      </c>
      <c r="D4" s="119">
        <f t="shared" ca="1" si="2"/>
        <v>9.8252881196322353</v>
      </c>
      <c r="E4" s="119">
        <f t="shared" ca="1" si="3"/>
        <v>10.39117136927363</v>
      </c>
      <c r="F4" s="119">
        <f t="shared" ca="1" si="4"/>
        <v>9.8571519012374029</v>
      </c>
      <c r="G4" s="119">
        <f t="shared" ca="1" si="5"/>
        <v>11.472301118105557</v>
      </c>
      <c r="H4" s="119">
        <f t="shared" ca="1" si="6"/>
        <v>13.897032880502479</v>
      </c>
      <c r="J4" s="113"/>
      <c r="K4" s="31" t="s">
        <v>96</v>
      </c>
      <c r="L4" s="128">
        <v>50983</v>
      </c>
      <c r="M4" s="118">
        <v>14.1693701822176</v>
      </c>
      <c r="N4" s="129">
        <v>25.215169762469799</v>
      </c>
      <c r="O4" s="129">
        <v>2.8187238883549401</v>
      </c>
      <c r="U4" s="128">
        <v>419</v>
      </c>
      <c r="V4" s="130">
        <v>30</v>
      </c>
      <c r="W4" s="130">
        <v>255</v>
      </c>
    </row>
    <row r="5" spans="1:23" ht="15.75" x14ac:dyDescent="0.2">
      <c r="A5" s="31" t="s">
        <v>57</v>
      </c>
      <c r="B5" s="119">
        <f>8.4</f>
        <v>8.4</v>
      </c>
      <c r="C5" s="119">
        <f t="shared" ref="C5:H5" ca="1" si="7">C6/(RAND()/10+1)</f>
        <v>10.105094469507909</v>
      </c>
      <c r="D5" s="119">
        <f t="shared" ca="1" si="7"/>
        <v>10.755409604674506</v>
      </c>
      <c r="E5" s="119">
        <f t="shared" ca="1" si="7"/>
        <v>11.057212332075661</v>
      </c>
      <c r="F5" s="119">
        <f t="shared" ca="1" si="7"/>
        <v>10.332204073440669</v>
      </c>
      <c r="G5" s="119">
        <f t="shared" ca="1" si="7"/>
        <v>12.246325917141636</v>
      </c>
      <c r="H5" s="119">
        <f t="shared" ca="1" si="7"/>
        <v>14.309793327774528</v>
      </c>
      <c r="J5" s="113"/>
      <c r="K5" s="31" t="s">
        <v>97</v>
      </c>
      <c r="L5" s="128">
        <v>34358</v>
      </c>
      <c r="M5" s="118">
        <v>14.6343209732813</v>
      </c>
      <c r="N5" s="129">
        <v>35.2272542057162</v>
      </c>
      <c r="O5" s="129">
        <v>3.8732173001920902</v>
      </c>
      <c r="U5" s="128">
        <v>1692</v>
      </c>
      <c r="V5" s="130">
        <v>40</v>
      </c>
      <c r="W5" s="130">
        <v>55</v>
      </c>
    </row>
    <row r="6" spans="1:23" ht="15.75" x14ac:dyDescent="0.2">
      <c r="A6" s="31" t="s">
        <v>88</v>
      </c>
      <c r="B6" s="119">
        <v>8.3899794353564499</v>
      </c>
      <c r="C6" s="119">
        <v>10.765797061188968</v>
      </c>
      <c r="D6" s="120">
        <v>11.277711699749855</v>
      </c>
      <c r="E6" s="119">
        <v>11.888021433519205</v>
      </c>
      <c r="F6" s="121">
        <v>10.864259865819172</v>
      </c>
      <c r="G6" s="121">
        <v>13.026542813860329</v>
      </c>
      <c r="H6" s="121">
        <v>15.376403442797715</v>
      </c>
      <c r="J6" s="113"/>
      <c r="K6" s="31" t="s">
        <v>98</v>
      </c>
      <c r="L6" s="128">
        <v>24873</v>
      </c>
      <c r="M6" s="118">
        <v>15.2089816266634</v>
      </c>
      <c r="N6" s="129">
        <v>45.282917219474903</v>
      </c>
      <c r="O6" s="129">
        <v>4.9563784022836002</v>
      </c>
      <c r="U6" s="128">
        <v>1389</v>
      </c>
      <c r="V6" s="130">
        <v>50</v>
      </c>
      <c r="W6" s="130">
        <v>169</v>
      </c>
    </row>
    <row r="7" spans="1:23" ht="15.75" x14ac:dyDescent="0.2">
      <c r="A7" s="31" t="s">
        <v>89</v>
      </c>
      <c r="B7" s="119">
        <f ca="1">B6/(RAND()/10+1)</f>
        <v>8.3267979297093486</v>
      </c>
      <c r="C7" s="119">
        <f t="shared" ref="C7:H7" ca="1" si="8">C6/(RAND()/10+1)</f>
        <v>10.716947065992114</v>
      </c>
      <c r="D7" s="119">
        <f t="shared" ca="1" si="8"/>
        <v>11.211436387818942</v>
      </c>
      <c r="E7" s="119">
        <f t="shared" ca="1" si="8"/>
        <v>10.987770795611715</v>
      </c>
      <c r="F7" s="119">
        <f t="shared" ca="1" si="8"/>
        <v>10.01636853229969</v>
      </c>
      <c r="G7" s="119">
        <f t="shared" ca="1" si="8"/>
        <v>12.783794622106829</v>
      </c>
      <c r="H7" s="119">
        <f t="shared" ca="1" si="8"/>
        <v>14.029050140989712</v>
      </c>
      <c r="J7" s="113"/>
      <c r="K7" s="31" t="s">
        <v>99</v>
      </c>
      <c r="L7" s="128">
        <v>18390</v>
      </c>
      <c r="M7" s="118">
        <v>15.606090266449099</v>
      </c>
      <c r="N7" s="129">
        <v>55.295106035888999</v>
      </c>
      <c r="O7" s="129">
        <v>5.9240891789015704</v>
      </c>
      <c r="U7" s="128">
        <v>965</v>
      </c>
      <c r="V7" s="130">
        <v>60</v>
      </c>
      <c r="W7" s="130">
        <v>69</v>
      </c>
    </row>
    <row r="8" spans="1:23" ht="15.75" x14ac:dyDescent="0.2">
      <c r="A8" s="5" t="s">
        <v>90</v>
      </c>
      <c r="B8" s="119">
        <f t="shared" ref="B8:B10" ca="1" si="9">B7/(RAND()/10+1)</f>
        <v>8.2942924320732665</v>
      </c>
      <c r="C8" s="119">
        <f t="shared" ref="C8:C10" ca="1" si="10">C7/(RAND()/10+1)</f>
        <v>10.701165942312835</v>
      </c>
      <c r="D8" s="119">
        <f t="shared" ref="D8:D10" ca="1" si="11">D7/(RAND()/10+1)</f>
        <v>11.068023758837164</v>
      </c>
      <c r="E8" s="119">
        <f t="shared" ref="E8:E10" ca="1" si="12">E7/(RAND()/10+1)</f>
        <v>10.720938160504389</v>
      </c>
      <c r="F8" s="119">
        <f t="shared" ref="F8:F10" ca="1" si="13">F7/(RAND()/10+1)</f>
        <v>9.1791334281983481</v>
      </c>
      <c r="G8" s="119">
        <f t="shared" ref="G8:G10" ca="1" si="14">G7/(RAND()/10+1)</f>
        <v>12.161759949977448</v>
      </c>
      <c r="H8" s="119">
        <f t="shared" ref="H8:H9" ca="1" si="15">H7/(RAND()/10+1)</f>
        <v>13.819602289966314</v>
      </c>
      <c r="J8" s="113"/>
      <c r="K8" s="31" t="s">
        <v>100</v>
      </c>
      <c r="L8" s="128">
        <v>14531</v>
      </c>
      <c r="M8" s="118">
        <v>16.666506090427301</v>
      </c>
      <c r="N8" s="129">
        <v>65.308375197852797</v>
      </c>
      <c r="O8" s="129">
        <v>7.0708829399215398</v>
      </c>
      <c r="U8" s="128">
        <v>630</v>
      </c>
      <c r="V8" s="130">
        <v>70</v>
      </c>
      <c r="W8" s="130">
        <v>108</v>
      </c>
    </row>
    <row r="9" spans="1:23" ht="15.75" x14ac:dyDescent="0.2">
      <c r="A9" s="116" t="s">
        <v>91</v>
      </c>
      <c r="B9" s="119">
        <f t="shared" ca="1" si="9"/>
        <v>7.8875725693612102</v>
      </c>
      <c r="C9" s="119">
        <f t="shared" ca="1" si="10"/>
        <v>10.357279675431045</v>
      </c>
      <c r="D9" s="119">
        <f t="shared" ca="1" si="11"/>
        <v>10.258424138326594</v>
      </c>
      <c r="E9" s="119">
        <f t="shared" ca="1" si="12"/>
        <v>10.129806107443098</v>
      </c>
      <c r="F9" s="119">
        <f t="shared" ca="1" si="13"/>
        <v>8.7737643403379604</v>
      </c>
      <c r="G9" s="119">
        <f t="shared" ca="1" si="14"/>
        <v>11.243685712076372</v>
      </c>
      <c r="H9" s="119">
        <f t="shared" ca="1" si="15"/>
        <v>13.307384273675961</v>
      </c>
      <c r="J9" s="113"/>
      <c r="K9" s="31" t="s">
        <v>101</v>
      </c>
      <c r="L9" s="128">
        <v>11737</v>
      </c>
      <c r="M9" s="118">
        <v>16.597000937207099</v>
      </c>
      <c r="N9" s="129">
        <v>75.342506603050097</v>
      </c>
      <c r="O9" s="129">
        <v>8.0263270000851996</v>
      </c>
      <c r="U9" s="128">
        <v>490</v>
      </c>
      <c r="V9" s="130">
        <v>80</v>
      </c>
      <c r="W9" s="130">
        <v>79</v>
      </c>
    </row>
    <row r="10" spans="1:23" ht="15.75" x14ac:dyDescent="0.2">
      <c r="A10" s="116" t="s">
        <v>92</v>
      </c>
      <c r="B10" s="119">
        <f t="shared" ca="1" si="9"/>
        <v>7.8343109907837585</v>
      </c>
      <c r="C10" s="119">
        <f t="shared" ca="1" si="10"/>
        <v>10.352641593572697</v>
      </c>
      <c r="D10" s="119">
        <f t="shared" ca="1" si="11"/>
        <v>9.7960257445207084</v>
      </c>
      <c r="E10" s="119">
        <f t="shared" ca="1" si="12"/>
        <v>10.067767651456732</v>
      </c>
      <c r="F10" s="119">
        <f t="shared" ca="1" si="13"/>
        <v>8.5102717821687843</v>
      </c>
      <c r="G10" s="119">
        <f t="shared" ca="1" si="14"/>
        <v>10.272073976047643</v>
      </c>
      <c r="H10" s="119">
        <f ca="1">H9/(RAND()/10+1)</f>
        <v>12.206273447087582</v>
      </c>
      <c r="J10" s="113"/>
      <c r="K10" s="31" t="s">
        <v>102</v>
      </c>
      <c r="L10" s="128">
        <v>9061</v>
      </c>
      <c r="M10" s="118">
        <v>18.102085862487499</v>
      </c>
      <c r="N10" s="129">
        <v>85.343339587241999</v>
      </c>
      <c r="O10" s="129">
        <v>8.9154618695508194</v>
      </c>
      <c r="U10" s="128">
        <v>806</v>
      </c>
      <c r="V10" s="130">
        <v>90</v>
      </c>
      <c r="W10" s="130">
        <v>93</v>
      </c>
    </row>
    <row r="11" spans="1:23" ht="15.75" x14ac:dyDescent="0.2">
      <c r="A11" s="126" t="s">
        <v>93</v>
      </c>
      <c r="B11" s="138">
        <v>6.2780291529866199</v>
      </c>
      <c r="C11" s="138">
        <v>8.0527744414473794</v>
      </c>
      <c r="D11" s="138">
        <v>8.6155584215252308</v>
      </c>
      <c r="E11" s="138">
        <v>9.1335606618184002</v>
      </c>
      <c r="F11" s="138">
        <v>8.3990092536410899</v>
      </c>
      <c r="G11" s="138">
        <v>10.653735585124236</v>
      </c>
      <c r="H11" s="138">
        <v>12.4082436236507</v>
      </c>
      <c r="J11" s="114"/>
      <c r="K11" s="32" t="s">
        <v>103</v>
      </c>
      <c r="L11" s="131">
        <v>7726</v>
      </c>
      <c r="M11" s="132">
        <v>16.842738804038301</v>
      </c>
      <c r="N11" s="133">
        <v>95.325912503235799</v>
      </c>
      <c r="O11" s="133">
        <v>9.9996117007507106</v>
      </c>
      <c r="U11" s="131">
        <v>258</v>
      </c>
      <c r="V11" s="134">
        <v>100</v>
      </c>
      <c r="W11" s="134">
        <v>165</v>
      </c>
    </row>
  </sheetData>
  <mergeCells count="1">
    <mergeCell ref="J2:J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0数据集切分</vt:lpstr>
      <vt:lpstr>1全部实验总表ACC</vt:lpstr>
      <vt:lpstr>2RQ1表</vt:lpstr>
      <vt:lpstr>3原表4</vt:lpstr>
      <vt:lpstr>4原表4-2</vt:lpstr>
      <vt:lpstr>5全部实验总表BLEU</vt:lpstr>
      <vt:lpstr>6Statistics of Tag-Graph</vt:lpstr>
      <vt:lpstr>7description_length</vt:lpstr>
      <vt:lpstr>8up_and_down</vt:lpstr>
      <vt:lpstr>9epoch</vt:lpstr>
      <vt:lpstr>10normal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2019-11-23T14:03:04Z</dcterms:modified>
</cp:coreProperties>
</file>