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code\TGE_Seq2Seq_pic_drawer\"/>
    </mc:Choice>
  </mc:AlternateContent>
  <xr:revisionPtr revIDLastSave="0" documentId="13_ncr:1_{A4CE5DBD-13E8-42F3-A487-627855E98068}" xr6:coauthVersionLast="45" xr6:coauthVersionMax="45" xr10:uidLastSave="{00000000-0000-0000-0000-000000000000}"/>
  <bookViews>
    <workbookView xWindow="-120" yWindow="-120" windowWidth="29040" windowHeight="16440" tabRatio="614" firstSheet="6" activeTab="11" xr2:uid="{00000000-000D-0000-FFFF-FFFF00000000}"/>
  </bookViews>
  <sheets>
    <sheet name="0数据集切分" sheetId="1" r:id="rId1"/>
    <sheet name="1全部实验总表ACC" sheetId="2" r:id="rId2"/>
    <sheet name="2RQ1表" sheetId="4" r:id="rId3"/>
    <sheet name="3原表4" sheetId="5" r:id="rId4"/>
    <sheet name="4原表4-2" sheetId="6" r:id="rId5"/>
    <sheet name="5全部实验总表BLEU" sheetId="3" r:id="rId6"/>
    <sheet name="6Statistics of Tag-Graph" sheetId="7" r:id="rId7"/>
    <sheet name="7description_length" sheetId="8" r:id="rId8"/>
    <sheet name="8up_and_down" sheetId="9" r:id="rId9"/>
    <sheet name="9epoch" sheetId="10" r:id="rId10"/>
    <sheet name="10normal" sheetId="11" r:id="rId11"/>
    <sheet name="11edges" sheetId="12" r:id="rId12"/>
    <sheet name="12Statistics_of_edge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2" i="11" l="1"/>
  <c r="M101" i="11"/>
  <c r="B2" i="11"/>
  <c r="C2" i="11" s="1"/>
  <c r="D2" i="11" s="1"/>
  <c r="E2" i="11" s="1"/>
  <c r="B3" i="11"/>
  <c r="C3" i="11" s="1"/>
  <c r="D3" i="11" s="1"/>
  <c r="E3" i="11" s="1"/>
  <c r="B4" i="11"/>
  <c r="C4" i="11" s="1"/>
  <c r="D4" i="11" s="1"/>
  <c r="E4" i="11" s="1"/>
  <c r="B5" i="11"/>
  <c r="C5" i="11" s="1"/>
  <c r="D5" i="11" s="1"/>
  <c r="E5" i="11" s="1"/>
  <c r="B6" i="11"/>
  <c r="C6" i="11" s="1"/>
  <c r="D6" i="11" s="1"/>
  <c r="E6" i="11" s="1"/>
  <c r="B7" i="11"/>
  <c r="C7" i="11" s="1"/>
  <c r="D7" i="11" s="1"/>
  <c r="E7" i="11" s="1"/>
  <c r="B8" i="11"/>
  <c r="C8" i="11" s="1"/>
  <c r="D8" i="11" s="1"/>
  <c r="E8" i="11" s="1"/>
  <c r="B9" i="11"/>
  <c r="C9" i="11" s="1"/>
  <c r="D9" i="11" s="1"/>
  <c r="E9" i="11" s="1"/>
  <c r="B10" i="11"/>
  <c r="C10" i="11" s="1"/>
  <c r="D10" i="11" s="1"/>
  <c r="E10" i="11" s="1"/>
  <c r="B11" i="11"/>
  <c r="C11" i="11" s="1"/>
  <c r="D11" i="11" s="1"/>
  <c r="E11" i="11" s="1"/>
  <c r="B12" i="11"/>
  <c r="C12" i="11" s="1"/>
  <c r="D12" i="11" s="1"/>
  <c r="E12" i="11" s="1"/>
  <c r="B13" i="11"/>
  <c r="C13" i="11" s="1"/>
  <c r="D13" i="11" s="1"/>
  <c r="E13" i="11" s="1"/>
  <c r="F13" i="11" s="1"/>
  <c r="G13" i="11" s="1"/>
  <c r="H13" i="11" s="1"/>
  <c r="B14" i="11"/>
  <c r="C14" i="11" s="1"/>
  <c r="D14" i="11" s="1"/>
  <c r="E14" i="11" s="1"/>
  <c r="F14" i="11" s="1"/>
  <c r="G14" i="11" s="1"/>
  <c r="H14" i="11" s="1"/>
  <c r="I14" i="11" s="1"/>
  <c r="B15" i="11"/>
  <c r="C15" i="11" s="1"/>
  <c r="D15" i="11" s="1"/>
  <c r="E15" i="11" s="1"/>
  <c r="F15" i="11" s="1"/>
  <c r="G15" i="11" s="1"/>
  <c r="H15" i="11" s="1"/>
  <c r="I15" i="11" s="1"/>
  <c r="B16" i="11"/>
  <c r="C16" i="11" s="1"/>
  <c r="D16" i="11" s="1"/>
  <c r="E16" i="11" s="1"/>
  <c r="F16" i="11" s="1"/>
  <c r="G16" i="11" s="1"/>
  <c r="H16" i="11" s="1"/>
  <c r="I16" i="11" s="1"/>
  <c r="B17" i="11"/>
  <c r="C17" i="11" s="1"/>
  <c r="D17" i="11" s="1"/>
  <c r="E17" i="11" s="1"/>
  <c r="M2" i="10" l="1"/>
  <c r="N2" i="10"/>
  <c r="O2" i="10"/>
  <c r="P2" i="10"/>
  <c r="Q2" i="10"/>
  <c r="R2" i="10"/>
  <c r="S2" i="10"/>
  <c r="T2" i="10"/>
  <c r="L2" i="10"/>
  <c r="D2" i="10"/>
  <c r="E2" i="10"/>
  <c r="F2" i="10"/>
  <c r="G2" i="10"/>
  <c r="H2" i="10"/>
  <c r="I2" i="10"/>
  <c r="J2" i="10"/>
  <c r="C2" i="10"/>
  <c r="D7" i="10"/>
  <c r="E7" i="10"/>
  <c r="F7" i="10"/>
  <c r="G7" i="10"/>
  <c r="H7" i="10"/>
  <c r="M7" i="10" s="1"/>
  <c r="I7" i="10"/>
  <c r="C7" i="10"/>
  <c r="E8" i="10"/>
  <c r="F8" i="10"/>
  <c r="G8" i="10"/>
  <c r="H8" i="10"/>
  <c r="I8" i="10"/>
  <c r="J8" i="10"/>
  <c r="D8" i="10"/>
  <c r="B5" i="9"/>
  <c r="B4" i="9"/>
  <c r="B3" i="9" s="1"/>
  <c r="B2" i="9" s="1"/>
  <c r="C5" i="9"/>
  <c r="C4" i="9" s="1"/>
  <c r="C3" i="9" s="1"/>
  <c r="C2" i="9" s="1"/>
  <c r="D5" i="9"/>
  <c r="D4" i="9" s="1"/>
  <c r="D3" i="9" s="1"/>
  <c r="D2" i="9" s="1"/>
  <c r="E5" i="9"/>
  <c r="E4" i="9" s="1"/>
  <c r="E3" i="9" s="1"/>
  <c r="E2" i="9" s="1"/>
  <c r="F5" i="9"/>
  <c r="F4" i="9" s="1"/>
  <c r="F3" i="9" s="1"/>
  <c r="F2" i="9" s="1"/>
  <c r="G5" i="9"/>
  <c r="G4" i="9" s="1"/>
  <c r="G3" i="9" s="1"/>
  <c r="G2" i="9" s="1"/>
  <c r="H5" i="9"/>
  <c r="H4" i="9" s="1"/>
  <c r="H3" i="9" s="1"/>
  <c r="H2" i="9" s="1"/>
  <c r="B7" i="9"/>
  <c r="B8" i="9" s="1"/>
  <c r="B9" i="9" s="1"/>
  <c r="B10" i="9" s="1"/>
  <c r="C7" i="9"/>
  <c r="C8" i="9" s="1"/>
  <c r="C9" i="9" s="1"/>
  <c r="C10" i="9" s="1"/>
  <c r="D7" i="9"/>
  <c r="D8" i="9" s="1"/>
  <c r="D9" i="9" s="1"/>
  <c r="D10" i="9" s="1"/>
  <c r="E7" i="9"/>
  <c r="E8" i="9" s="1"/>
  <c r="E9" i="9" s="1"/>
  <c r="E10" i="9" s="1"/>
  <c r="F7" i="9"/>
  <c r="F8" i="9" s="1"/>
  <c r="F9" i="9" s="1"/>
  <c r="F10" i="9" s="1"/>
  <c r="G7" i="9"/>
  <c r="G8" i="9" s="1"/>
  <c r="G9" i="9" s="1"/>
  <c r="G10" i="9" s="1"/>
  <c r="H7" i="9"/>
  <c r="H8" i="9" s="1"/>
  <c r="H9" i="9" s="1"/>
  <c r="H10" i="9" s="1"/>
  <c r="C14" i="2"/>
  <c r="I20" i="2"/>
  <c r="H17" i="2"/>
  <c r="D25" i="2"/>
  <c r="E25" i="2"/>
  <c r="F25" i="2"/>
  <c r="G25" i="2"/>
  <c r="H25" i="2"/>
  <c r="I25" i="2"/>
  <c r="C25" i="2"/>
  <c r="D13" i="2"/>
  <c r="E13" i="2"/>
  <c r="F13" i="2"/>
  <c r="G13" i="2"/>
  <c r="H13" i="2"/>
  <c r="I13" i="2"/>
  <c r="C13" i="2"/>
  <c r="D8" i="3"/>
  <c r="D11" i="3" s="1"/>
  <c r="E8" i="3"/>
  <c r="E11" i="3" s="1"/>
  <c r="F8" i="3"/>
  <c r="F11" i="3" s="1"/>
  <c r="G8" i="3"/>
  <c r="G11" i="3" s="1"/>
  <c r="H8" i="3"/>
  <c r="H11" i="3" s="1"/>
  <c r="C8" i="3"/>
  <c r="C11" i="3" s="1"/>
  <c r="V2" i="10" l="1"/>
  <c r="V8" i="10"/>
  <c r="L3" i="10"/>
  <c r="L4" i="10" s="1"/>
  <c r="K3" i="10"/>
  <c r="K4" i="10" s="1"/>
  <c r="S3" i="10"/>
  <c r="S4" i="10" s="1"/>
  <c r="M3" i="10"/>
  <c r="M4" i="10" s="1"/>
  <c r="R3" i="10"/>
  <c r="R4" i="10" s="1"/>
  <c r="P3" i="10"/>
  <c r="P4" i="10" s="1"/>
  <c r="O3" i="10"/>
  <c r="O4" i="10" s="1"/>
  <c r="Q3" i="10"/>
  <c r="Q4" i="10" s="1"/>
  <c r="T3" i="10"/>
  <c r="T4" i="10" s="1"/>
  <c r="N3" i="10"/>
  <c r="N4" i="10" s="1"/>
  <c r="F3" i="10"/>
  <c r="F4" i="10" s="1"/>
  <c r="H3" i="10"/>
  <c r="H4" i="10" s="1"/>
  <c r="D3" i="10"/>
  <c r="D4" i="10" s="1"/>
  <c r="I3" i="10"/>
  <c r="I4" i="10" s="1"/>
  <c r="C3" i="10"/>
  <c r="G3" i="10"/>
  <c r="G4" i="10" s="1"/>
  <c r="E3" i="10"/>
  <c r="E4" i="10" s="1"/>
  <c r="L7" i="10"/>
  <c r="K7" i="10"/>
  <c r="P7" i="10"/>
  <c r="O7" i="10"/>
  <c r="N7" i="10"/>
  <c r="E24" i="3"/>
  <c r="E21" i="3"/>
  <c r="E18" i="3"/>
  <c r="E15" i="3"/>
  <c r="E12" i="3"/>
  <c r="E9" i="3"/>
  <c r="E6" i="3"/>
  <c r="E3" i="3"/>
  <c r="I40" i="3"/>
  <c r="I40" i="2"/>
  <c r="H40" i="2"/>
  <c r="G40" i="2"/>
  <c r="F40" i="2"/>
  <c r="E40" i="2"/>
  <c r="D40" i="2"/>
  <c r="C40" i="2"/>
  <c r="I37" i="2"/>
  <c r="H37" i="2"/>
  <c r="G37" i="2"/>
  <c r="F37" i="2"/>
  <c r="E37" i="2"/>
  <c r="D37" i="2"/>
  <c r="C37" i="2"/>
  <c r="I34" i="2"/>
  <c r="H34" i="2"/>
  <c r="G34" i="2"/>
  <c r="F34" i="2"/>
  <c r="E34" i="2"/>
  <c r="D34" i="2"/>
  <c r="C34" i="2"/>
  <c r="I31" i="2"/>
  <c r="H31" i="2"/>
  <c r="G31" i="2"/>
  <c r="F31" i="2"/>
  <c r="E31" i="2"/>
  <c r="D31" i="2"/>
  <c r="C31" i="2"/>
  <c r="I28" i="2"/>
  <c r="H28" i="2"/>
  <c r="G28" i="2"/>
  <c r="F28" i="2"/>
  <c r="E28" i="2"/>
  <c r="D28" i="2"/>
  <c r="C28" i="2"/>
  <c r="I22" i="2"/>
  <c r="H22" i="2"/>
  <c r="G22" i="2"/>
  <c r="F22" i="2"/>
  <c r="E22" i="2"/>
  <c r="D22" i="2"/>
  <c r="C22" i="2"/>
  <c r="I19" i="2"/>
  <c r="H19" i="2"/>
  <c r="G19" i="2"/>
  <c r="F19" i="2"/>
  <c r="E19" i="2"/>
  <c r="D19" i="2"/>
  <c r="C19" i="2"/>
  <c r="I16" i="2"/>
  <c r="H16" i="2"/>
  <c r="G16" i="2"/>
  <c r="F16" i="2"/>
  <c r="E16" i="2"/>
  <c r="D16" i="2"/>
  <c r="C16" i="2"/>
  <c r="I10" i="2"/>
  <c r="H10" i="2"/>
  <c r="G10" i="2"/>
  <c r="F10" i="2"/>
  <c r="E10" i="2"/>
  <c r="D10" i="2"/>
  <c r="C10" i="2"/>
  <c r="I7" i="2"/>
  <c r="H7" i="2"/>
  <c r="G7" i="2"/>
  <c r="F7" i="2"/>
  <c r="E7" i="2"/>
  <c r="D7" i="2"/>
  <c r="C7" i="2"/>
  <c r="I4" i="2"/>
  <c r="H4" i="2"/>
  <c r="G4" i="2"/>
  <c r="F4" i="2"/>
  <c r="E4" i="2"/>
  <c r="D4" i="2"/>
  <c r="C4" i="2"/>
  <c r="I24" i="2"/>
  <c r="I21" i="2"/>
  <c r="I18" i="2"/>
  <c r="I14" i="2"/>
  <c r="I15" i="2" s="1"/>
  <c r="H14" i="2"/>
  <c r="F14" i="2"/>
  <c r="E14" i="2"/>
  <c r="C2" i="2"/>
  <c r="E2" i="2"/>
  <c r="F2" i="2"/>
  <c r="G2" i="2"/>
  <c r="H2" i="2"/>
  <c r="I2" i="2"/>
  <c r="D2" i="2"/>
  <c r="S40" i="2"/>
  <c r="R40" i="2"/>
  <c r="Q40" i="2"/>
  <c r="P40" i="2"/>
  <c r="O40" i="2"/>
  <c r="N40" i="2"/>
  <c r="M40" i="2"/>
  <c r="S37" i="2"/>
  <c r="R37" i="2"/>
  <c r="Q37" i="2"/>
  <c r="P37" i="2"/>
  <c r="O37" i="2"/>
  <c r="N37" i="2"/>
  <c r="M37" i="2"/>
  <c r="S35" i="2"/>
  <c r="S38" i="2" s="1"/>
  <c r="S39" i="2" s="1"/>
  <c r="R35" i="2"/>
  <c r="R36" i="2" s="1"/>
  <c r="Q35" i="2"/>
  <c r="Q36" i="2" s="1"/>
  <c r="P35" i="2"/>
  <c r="P36" i="2" s="1"/>
  <c r="O35" i="2"/>
  <c r="O38" i="2" s="1"/>
  <c r="O39" i="2" s="1"/>
  <c r="N35" i="2"/>
  <c r="N38" i="2" s="1"/>
  <c r="N39" i="2" s="1"/>
  <c r="M35" i="2"/>
  <c r="M38" i="2" s="1"/>
  <c r="M39" i="2" s="1"/>
  <c r="S34" i="2"/>
  <c r="R34" i="2"/>
  <c r="Q34" i="2"/>
  <c r="P34" i="2"/>
  <c r="O34" i="2"/>
  <c r="N34" i="2"/>
  <c r="M34" i="2"/>
  <c r="S32" i="2"/>
  <c r="S33" i="2" s="1"/>
  <c r="R32" i="2"/>
  <c r="R33" i="2" s="1"/>
  <c r="Q32" i="2"/>
  <c r="Q33" i="2" s="1"/>
  <c r="P32" i="2"/>
  <c r="P33" i="2" s="1"/>
  <c r="O32" i="2"/>
  <c r="O33" i="2" s="1"/>
  <c r="N32" i="2"/>
  <c r="N33" i="2" s="1"/>
  <c r="M32" i="2"/>
  <c r="M33" i="2" s="1"/>
  <c r="S31" i="2"/>
  <c r="R31" i="2"/>
  <c r="Q31" i="2"/>
  <c r="P31" i="2"/>
  <c r="O31" i="2"/>
  <c r="N31" i="2"/>
  <c r="M31" i="2"/>
  <c r="S29" i="2"/>
  <c r="S30" i="2" s="1"/>
  <c r="R29" i="2"/>
  <c r="R30" i="2" s="1"/>
  <c r="Q29" i="2"/>
  <c r="Q30" i="2" s="1"/>
  <c r="P29" i="2"/>
  <c r="P30" i="2" s="1"/>
  <c r="O29" i="2"/>
  <c r="O30" i="2" s="1"/>
  <c r="N29" i="2"/>
  <c r="N30" i="2" s="1"/>
  <c r="M29" i="2"/>
  <c r="M30" i="2" s="1"/>
  <c r="S28" i="2"/>
  <c r="R28" i="2"/>
  <c r="Q28" i="2"/>
  <c r="P28" i="2"/>
  <c r="O28" i="2"/>
  <c r="N28" i="2"/>
  <c r="M28" i="2"/>
  <c r="S26" i="2"/>
  <c r="S27" i="2" s="1"/>
  <c r="R26" i="2"/>
  <c r="R27" i="2" s="1"/>
  <c r="Q26" i="2"/>
  <c r="Q27" i="2" s="1"/>
  <c r="P26" i="2"/>
  <c r="P27" i="2" s="1"/>
  <c r="O26" i="2"/>
  <c r="O27" i="2" s="1"/>
  <c r="N26" i="2"/>
  <c r="N27" i="2" s="1"/>
  <c r="M26" i="2"/>
  <c r="M27" i="2" s="1"/>
  <c r="S25" i="2"/>
  <c r="R25" i="2"/>
  <c r="Q25" i="2"/>
  <c r="P25" i="2"/>
  <c r="O25" i="2"/>
  <c r="N25" i="2"/>
  <c r="M25" i="2"/>
  <c r="S24" i="2"/>
  <c r="R24" i="2"/>
  <c r="Q24" i="2"/>
  <c r="P24" i="2"/>
  <c r="O24" i="2"/>
  <c r="N24" i="2"/>
  <c r="M24" i="2"/>
  <c r="S22" i="2"/>
  <c r="R22" i="2"/>
  <c r="Q22" i="2"/>
  <c r="P22" i="2"/>
  <c r="O22" i="2"/>
  <c r="N22" i="2"/>
  <c r="M22" i="2"/>
  <c r="S21" i="2"/>
  <c r="R21" i="2"/>
  <c r="Q21" i="2"/>
  <c r="P21" i="2"/>
  <c r="O21" i="2"/>
  <c r="N21" i="2"/>
  <c r="M21" i="2"/>
  <c r="S19" i="2"/>
  <c r="R19" i="2"/>
  <c r="Q19" i="2"/>
  <c r="P19" i="2"/>
  <c r="O19" i="2"/>
  <c r="N19" i="2"/>
  <c r="M19" i="2"/>
  <c r="S18" i="2"/>
  <c r="R18" i="2"/>
  <c r="Q18" i="2"/>
  <c r="P18" i="2"/>
  <c r="O18" i="2"/>
  <c r="N18" i="2"/>
  <c r="M18" i="2"/>
  <c r="S16" i="2"/>
  <c r="R16" i="2"/>
  <c r="Q16" i="2"/>
  <c r="P16" i="2"/>
  <c r="O16" i="2"/>
  <c r="N16" i="2"/>
  <c r="M16" i="2"/>
  <c r="S15" i="2"/>
  <c r="R15" i="2"/>
  <c r="Q15" i="2"/>
  <c r="P15" i="2"/>
  <c r="O15" i="2"/>
  <c r="N15" i="2"/>
  <c r="M15" i="2"/>
  <c r="S13" i="2"/>
  <c r="R13" i="2"/>
  <c r="Q13" i="2"/>
  <c r="P13" i="2"/>
  <c r="O13" i="2"/>
  <c r="N13" i="2"/>
  <c r="M13" i="2"/>
  <c r="S12" i="2"/>
  <c r="R12" i="2"/>
  <c r="Q12" i="2"/>
  <c r="P12" i="2"/>
  <c r="O12" i="2"/>
  <c r="N12" i="2"/>
  <c r="M12" i="2"/>
  <c r="S10" i="2"/>
  <c r="R10" i="2"/>
  <c r="Q10" i="2"/>
  <c r="P10" i="2"/>
  <c r="O10" i="2"/>
  <c r="N10" i="2"/>
  <c r="M10" i="2"/>
  <c r="S9" i="2"/>
  <c r="R9" i="2"/>
  <c r="Q9" i="2"/>
  <c r="P9" i="2"/>
  <c r="O9" i="2"/>
  <c r="N9" i="2"/>
  <c r="M9" i="2"/>
  <c r="S7" i="2"/>
  <c r="R7" i="2"/>
  <c r="Q7" i="2"/>
  <c r="P7" i="2"/>
  <c r="O7" i="2"/>
  <c r="N7" i="2"/>
  <c r="M7" i="2"/>
  <c r="S6" i="2"/>
  <c r="R6" i="2"/>
  <c r="Q6" i="2"/>
  <c r="P6" i="2"/>
  <c r="O6" i="2"/>
  <c r="N6" i="2"/>
  <c r="M6" i="2"/>
  <c r="S4" i="2"/>
  <c r="R4" i="2"/>
  <c r="Q4" i="2"/>
  <c r="P4" i="2"/>
  <c r="O4" i="2"/>
  <c r="N4" i="2"/>
  <c r="M4" i="2"/>
  <c r="S3" i="2"/>
  <c r="R3" i="2"/>
  <c r="Q3" i="2"/>
  <c r="P3" i="2"/>
  <c r="O3" i="2"/>
  <c r="N3" i="2"/>
  <c r="M3" i="2"/>
  <c r="H40" i="3"/>
  <c r="G40" i="3"/>
  <c r="F40" i="3"/>
  <c r="E40" i="3"/>
  <c r="D40" i="3"/>
  <c r="C40" i="3"/>
  <c r="I37" i="3"/>
  <c r="H37" i="3"/>
  <c r="G37" i="3"/>
  <c r="F37" i="3"/>
  <c r="E37" i="3"/>
  <c r="D37" i="3"/>
  <c r="C37" i="3"/>
  <c r="I34" i="3"/>
  <c r="H34" i="3"/>
  <c r="G34" i="3"/>
  <c r="F34" i="3"/>
  <c r="E34" i="3"/>
  <c r="D34" i="3"/>
  <c r="C34" i="3"/>
  <c r="I31" i="3"/>
  <c r="H31" i="3"/>
  <c r="G31" i="3"/>
  <c r="F31" i="3"/>
  <c r="E31" i="3"/>
  <c r="D31" i="3"/>
  <c r="C31" i="3"/>
  <c r="I28" i="3"/>
  <c r="H28" i="3"/>
  <c r="G28" i="3"/>
  <c r="F28" i="3"/>
  <c r="E28" i="3"/>
  <c r="D28" i="3"/>
  <c r="C28" i="3"/>
  <c r="I25" i="3"/>
  <c r="H25" i="3"/>
  <c r="G25" i="3"/>
  <c r="F25" i="3"/>
  <c r="E25" i="3"/>
  <c r="D25" i="3"/>
  <c r="C25" i="3"/>
  <c r="I22" i="3"/>
  <c r="H22" i="3"/>
  <c r="G22" i="3"/>
  <c r="F22" i="3"/>
  <c r="E22" i="3"/>
  <c r="D22" i="3"/>
  <c r="C22" i="3"/>
  <c r="I19" i="3"/>
  <c r="H19" i="3"/>
  <c r="G19" i="3"/>
  <c r="F19" i="3"/>
  <c r="E19" i="3"/>
  <c r="D19" i="3"/>
  <c r="C19" i="3"/>
  <c r="I16" i="3"/>
  <c r="H16" i="3"/>
  <c r="G16" i="3"/>
  <c r="F16" i="3"/>
  <c r="E16" i="3"/>
  <c r="D16" i="3"/>
  <c r="C16" i="3"/>
  <c r="I13" i="3"/>
  <c r="H13" i="3"/>
  <c r="G13" i="3"/>
  <c r="F13" i="3"/>
  <c r="E13" i="3"/>
  <c r="D13" i="3"/>
  <c r="C13" i="3"/>
  <c r="I10" i="3"/>
  <c r="H10" i="3"/>
  <c r="G10" i="3"/>
  <c r="F10" i="3"/>
  <c r="E10" i="3"/>
  <c r="D10" i="3"/>
  <c r="C10" i="3"/>
  <c r="I7" i="3"/>
  <c r="H7" i="3"/>
  <c r="G7" i="3"/>
  <c r="F7" i="3"/>
  <c r="E7" i="3"/>
  <c r="D7" i="3"/>
  <c r="C7" i="3"/>
  <c r="D4" i="3"/>
  <c r="E4" i="3"/>
  <c r="F4" i="3"/>
  <c r="G4" i="3"/>
  <c r="H4" i="3"/>
  <c r="C4" i="3"/>
  <c r="I4" i="3"/>
  <c r="C21" i="3"/>
  <c r="D21" i="3"/>
  <c r="F21" i="3"/>
  <c r="G21" i="3"/>
  <c r="H21" i="3"/>
  <c r="I21" i="3"/>
  <c r="I35" i="3"/>
  <c r="I36" i="3" s="1"/>
  <c r="H35" i="3"/>
  <c r="H36" i="3" s="1"/>
  <c r="G35" i="3"/>
  <c r="G36" i="3" s="1"/>
  <c r="F35" i="3"/>
  <c r="F36" i="3" s="1"/>
  <c r="E35" i="3"/>
  <c r="E36" i="3" s="1"/>
  <c r="D35" i="3"/>
  <c r="D36" i="3" s="1"/>
  <c r="C35" i="3"/>
  <c r="C38" i="3" s="1"/>
  <c r="C39" i="3" s="1"/>
  <c r="I32" i="3"/>
  <c r="I33" i="3" s="1"/>
  <c r="H32" i="3"/>
  <c r="H33" i="3" s="1"/>
  <c r="G32" i="3"/>
  <c r="G33" i="3" s="1"/>
  <c r="F32" i="3"/>
  <c r="F33" i="3" s="1"/>
  <c r="E32" i="3"/>
  <c r="E33" i="3" s="1"/>
  <c r="D32" i="3"/>
  <c r="D33" i="3" s="1"/>
  <c r="C32" i="3"/>
  <c r="C33" i="3" s="1"/>
  <c r="I29" i="3"/>
  <c r="I30" i="3" s="1"/>
  <c r="H29" i="3"/>
  <c r="H30" i="3" s="1"/>
  <c r="G29" i="3"/>
  <c r="G30" i="3" s="1"/>
  <c r="F29" i="3"/>
  <c r="F30" i="3" s="1"/>
  <c r="E29" i="3"/>
  <c r="E30" i="3" s="1"/>
  <c r="D29" i="3"/>
  <c r="D30" i="3" s="1"/>
  <c r="C29" i="3"/>
  <c r="C30" i="3" s="1"/>
  <c r="D26" i="3"/>
  <c r="E26" i="3"/>
  <c r="E27" i="3" s="1"/>
  <c r="F26" i="3"/>
  <c r="G26" i="3"/>
  <c r="H26" i="3"/>
  <c r="I26" i="3"/>
  <c r="C26" i="3"/>
  <c r="I24" i="3"/>
  <c r="I18" i="3"/>
  <c r="I15" i="3"/>
  <c r="I12" i="3"/>
  <c r="I9" i="3"/>
  <c r="I6" i="3"/>
  <c r="I3" i="3"/>
  <c r="H24" i="3"/>
  <c r="G24" i="3"/>
  <c r="F24" i="3"/>
  <c r="D24" i="3"/>
  <c r="C24" i="3"/>
  <c r="H18" i="3"/>
  <c r="G18" i="3"/>
  <c r="F18" i="3"/>
  <c r="D18" i="3"/>
  <c r="C18" i="3"/>
  <c r="H15" i="3"/>
  <c r="G15" i="3"/>
  <c r="F15" i="3"/>
  <c r="D15" i="3"/>
  <c r="C15" i="3"/>
  <c r="H12" i="3"/>
  <c r="G12" i="3"/>
  <c r="F12" i="3"/>
  <c r="D12" i="3"/>
  <c r="C12" i="3"/>
  <c r="H3" i="3"/>
  <c r="G3" i="3"/>
  <c r="F3" i="3"/>
  <c r="D3" i="3"/>
  <c r="C3" i="3"/>
  <c r="H6" i="3"/>
  <c r="G6" i="3"/>
  <c r="F6" i="3"/>
  <c r="D6" i="3"/>
  <c r="C6" i="3"/>
  <c r="D9" i="3"/>
  <c r="F9" i="3"/>
  <c r="G9" i="3"/>
  <c r="H9" i="3"/>
  <c r="C9" i="3"/>
  <c r="C2" i="1"/>
  <c r="F2" i="1"/>
  <c r="G2" i="1"/>
  <c r="H2" i="1"/>
  <c r="I2" i="1"/>
  <c r="J2" i="1"/>
  <c r="K2" i="1"/>
  <c r="L2" i="1"/>
  <c r="M2" i="1"/>
  <c r="N2" i="1"/>
  <c r="O2" i="1"/>
  <c r="B2" i="1"/>
  <c r="L14" i="1"/>
  <c r="M14" i="1"/>
  <c r="L13" i="1"/>
  <c r="L9" i="1" s="1"/>
  <c r="L10" i="1" s="1"/>
  <c r="M13" i="1"/>
  <c r="L12" i="1"/>
  <c r="M12" i="1"/>
  <c r="L11" i="1"/>
  <c r="M11" i="1"/>
  <c r="M9" i="1"/>
  <c r="M10" i="1" s="1"/>
  <c r="N9" i="1"/>
  <c r="O9" i="1"/>
  <c r="K10" i="1"/>
  <c r="N10" i="1"/>
  <c r="O10" i="1"/>
  <c r="J10" i="1"/>
  <c r="G10" i="1"/>
  <c r="H10" i="1"/>
  <c r="I10" i="1"/>
  <c r="F10" i="1"/>
  <c r="C10" i="1"/>
  <c r="D10" i="1"/>
  <c r="E10" i="1"/>
  <c r="B10" i="1"/>
  <c r="C9" i="1"/>
  <c r="D9" i="1"/>
  <c r="E9" i="1"/>
  <c r="F9" i="1"/>
  <c r="G9" i="1"/>
  <c r="H9" i="1"/>
  <c r="I9" i="1"/>
  <c r="J9" i="1"/>
  <c r="K9" i="1"/>
  <c r="B9" i="1"/>
  <c r="K14" i="1"/>
  <c r="N14" i="1"/>
  <c r="O14" i="1"/>
  <c r="J14" i="1"/>
  <c r="G14" i="1"/>
  <c r="H14" i="1"/>
  <c r="I14" i="1"/>
  <c r="F14" i="1"/>
  <c r="C14" i="1"/>
  <c r="D14" i="1"/>
  <c r="E14" i="1"/>
  <c r="B14" i="1"/>
  <c r="K11" i="1"/>
  <c r="N11" i="1"/>
  <c r="O11" i="1"/>
  <c r="J11" i="1"/>
  <c r="G11" i="1"/>
  <c r="H11" i="1"/>
  <c r="I11" i="1"/>
  <c r="F11" i="1"/>
  <c r="C11" i="1"/>
  <c r="D11" i="1"/>
  <c r="E11" i="1"/>
  <c r="B11" i="1"/>
  <c r="C13" i="1"/>
  <c r="D13" i="1"/>
  <c r="E13" i="1"/>
  <c r="F13" i="1"/>
  <c r="G13" i="1"/>
  <c r="H13" i="1"/>
  <c r="I13" i="1"/>
  <c r="J13" i="1"/>
  <c r="K13" i="1"/>
  <c r="N13" i="1"/>
  <c r="O13" i="1"/>
  <c r="B13" i="1"/>
  <c r="C12" i="1"/>
  <c r="D12" i="1"/>
  <c r="E12" i="1"/>
  <c r="F12" i="1"/>
  <c r="G12" i="1"/>
  <c r="H12" i="1"/>
  <c r="I12" i="1"/>
  <c r="J12" i="1"/>
  <c r="K12" i="1"/>
  <c r="N12" i="1"/>
  <c r="O12" i="1"/>
  <c r="B12" i="1"/>
  <c r="V7" i="10" l="1"/>
  <c r="C4" i="10"/>
  <c r="V4" i="10" s="1"/>
  <c r="V3" i="10"/>
  <c r="O5" i="10"/>
  <c r="P5" i="10"/>
  <c r="Q5" i="10"/>
  <c r="R5" i="10"/>
  <c r="T5" i="10"/>
  <c r="S5" i="10"/>
  <c r="N5" i="10"/>
  <c r="F5" i="10"/>
  <c r="L5" i="10"/>
  <c r="G5" i="10"/>
  <c r="K5" i="10"/>
  <c r="H5" i="10"/>
  <c r="J5" i="10"/>
  <c r="I5" i="10"/>
  <c r="D5" i="10"/>
  <c r="E5" i="10"/>
  <c r="F15" i="2"/>
  <c r="F17" i="2"/>
  <c r="E15" i="2"/>
  <c r="E17" i="2"/>
  <c r="H15" i="2"/>
  <c r="C15" i="2"/>
  <c r="C17" i="2"/>
  <c r="D15" i="2"/>
  <c r="D17" i="2"/>
  <c r="I3" i="2"/>
  <c r="D3" i="2"/>
  <c r="D5" i="2"/>
  <c r="D8" i="2" s="1"/>
  <c r="D11" i="2" s="1"/>
  <c r="H3" i="2"/>
  <c r="H5" i="2"/>
  <c r="H8" i="2" s="1"/>
  <c r="H11" i="2" s="1"/>
  <c r="F3" i="2"/>
  <c r="F5" i="2"/>
  <c r="F8" i="2" s="1"/>
  <c r="F11" i="2" s="1"/>
  <c r="G3" i="2"/>
  <c r="G5" i="2"/>
  <c r="G8" i="2" s="1"/>
  <c r="G11" i="2" s="1"/>
  <c r="E3" i="2"/>
  <c r="E5" i="2"/>
  <c r="E8" i="2" s="1"/>
  <c r="E11" i="2" s="1"/>
  <c r="C3" i="2"/>
  <c r="C5" i="2"/>
  <c r="C8" i="2" s="1"/>
  <c r="C11" i="2" s="1"/>
  <c r="E38" i="2"/>
  <c r="E39" i="2" s="1"/>
  <c r="D38" i="2"/>
  <c r="D39" i="2" s="1"/>
  <c r="C38" i="2"/>
  <c r="C39" i="2" s="1"/>
  <c r="I38" i="2"/>
  <c r="I39" i="2" s="1"/>
  <c r="D35" i="2"/>
  <c r="D36" i="2" s="1"/>
  <c r="E35" i="2"/>
  <c r="E36" i="2" s="1"/>
  <c r="F35" i="2"/>
  <c r="F36" i="2" s="1"/>
  <c r="G35" i="2"/>
  <c r="G36" i="2" s="1"/>
  <c r="D32" i="2"/>
  <c r="D33" i="2" s="1"/>
  <c r="H35" i="2"/>
  <c r="H36" i="2" s="1"/>
  <c r="C35" i="2"/>
  <c r="C36" i="2" s="1"/>
  <c r="I35" i="2"/>
  <c r="I36" i="2" s="1"/>
  <c r="C26" i="2"/>
  <c r="C27" i="2" s="1"/>
  <c r="E32" i="2"/>
  <c r="E33" i="2" s="1"/>
  <c r="C29" i="2"/>
  <c r="C30" i="2" s="1"/>
  <c r="F32" i="2"/>
  <c r="F33" i="2" s="1"/>
  <c r="E29" i="2"/>
  <c r="E30" i="2" s="1"/>
  <c r="G32" i="2"/>
  <c r="G33" i="2" s="1"/>
  <c r="I29" i="2"/>
  <c r="I30" i="2" s="1"/>
  <c r="H32" i="2"/>
  <c r="H33" i="2" s="1"/>
  <c r="C32" i="2"/>
  <c r="C33" i="2" s="1"/>
  <c r="I32" i="2"/>
  <c r="I33" i="2" s="1"/>
  <c r="D29" i="2"/>
  <c r="D30" i="2" s="1"/>
  <c r="E26" i="2"/>
  <c r="E27" i="2" s="1"/>
  <c r="F29" i="2"/>
  <c r="F30" i="2" s="1"/>
  <c r="F26" i="2"/>
  <c r="F27" i="2" s="1"/>
  <c r="G29" i="2"/>
  <c r="G30" i="2" s="1"/>
  <c r="I26" i="2"/>
  <c r="I27" i="2" s="1"/>
  <c r="H29" i="2"/>
  <c r="H30" i="2" s="1"/>
  <c r="D26" i="2"/>
  <c r="D27" i="2" s="1"/>
  <c r="G26" i="2"/>
  <c r="G27" i="2" s="1"/>
  <c r="H26" i="2"/>
  <c r="H27" i="2" s="1"/>
  <c r="S36" i="2"/>
  <c r="Q38" i="2"/>
  <c r="R38" i="2"/>
  <c r="M36" i="2"/>
  <c r="P38" i="2"/>
  <c r="N36" i="2"/>
  <c r="O36" i="2"/>
  <c r="I38" i="3"/>
  <c r="I39" i="3" s="1"/>
  <c r="H38" i="3"/>
  <c r="H39" i="3" s="1"/>
  <c r="G38" i="3"/>
  <c r="G39" i="3" s="1"/>
  <c r="F38" i="3"/>
  <c r="F39" i="3" s="1"/>
  <c r="E38" i="3"/>
  <c r="E39" i="3" s="1"/>
  <c r="D38" i="3"/>
  <c r="D39" i="3" s="1"/>
  <c r="C36" i="3"/>
  <c r="C27" i="3"/>
  <c r="D27" i="3"/>
  <c r="F27" i="3"/>
  <c r="G27" i="3"/>
  <c r="H27" i="3"/>
  <c r="I27" i="3"/>
  <c r="C5" i="10" l="1"/>
  <c r="V5" i="10" s="1"/>
  <c r="Q6" i="10"/>
  <c r="R6" i="10"/>
  <c r="S6" i="10"/>
  <c r="T6" i="10"/>
  <c r="P6" i="10"/>
  <c r="F6" i="10"/>
  <c r="L6" i="10"/>
  <c r="K6" i="10"/>
  <c r="G6" i="10"/>
  <c r="M6" i="10"/>
  <c r="H6" i="10"/>
  <c r="N6" i="10"/>
  <c r="J6" i="10"/>
  <c r="I6" i="10"/>
  <c r="D6" i="10"/>
  <c r="E6" i="10"/>
  <c r="C18" i="2"/>
  <c r="C20" i="2"/>
  <c r="D18" i="2"/>
  <c r="D20" i="2"/>
  <c r="G18" i="2"/>
  <c r="G20" i="2"/>
  <c r="E20" i="2"/>
  <c r="H18" i="2"/>
  <c r="H20" i="2"/>
  <c r="F18" i="2"/>
  <c r="F20" i="2"/>
  <c r="I6" i="2"/>
  <c r="G9" i="2"/>
  <c r="G12" i="2"/>
  <c r="C9" i="2"/>
  <c r="C12" i="2"/>
  <c r="F9" i="2"/>
  <c r="F12" i="2"/>
  <c r="D9" i="2"/>
  <c r="D12" i="2"/>
  <c r="E9" i="2"/>
  <c r="E12" i="2"/>
  <c r="H9" i="2"/>
  <c r="H12" i="2"/>
  <c r="R39" i="2"/>
  <c r="H38" i="2"/>
  <c r="H39" i="2" s="1"/>
  <c r="P39" i="2"/>
  <c r="F38" i="2"/>
  <c r="F39" i="2" s="1"/>
  <c r="Q39" i="2"/>
  <c r="G38" i="2"/>
  <c r="G39" i="2" s="1"/>
  <c r="C6" i="2"/>
  <c r="E6" i="2"/>
  <c r="F6" i="2"/>
  <c r="G6" i="2"/>
  <c r="D6" i="2"/>
  <c r="H6" i="2"/>
  <c r="C6" i="10" l="1"/>
  <c r="V6" i="10" s="1"/>
  <c r="H21" i="2"/>
  <c r="H23" i="2"/>
  <c r="H24" i="2" s="1"/>
  <c r="E21" i="2"/>
  <c r="E23" i="2"/>
  <c r="E24" i="2" s="1"/>
  <c r="F21" i="2"/>
  <c r="F23" i="2"/>
  <c r="F24" i="2" s="1"/>
  <c r="G21" i="2"/>
  <c r="G23" i="2"/>
  <c r="G24" i="2" s="1"/>
  <c r="D21" i="2"/>
  <c r="D23" i="2"/>
  <c r="D24" i="2" s="1"/>
  <c r="C21" i="2"/>
  <c r="C23" i="2"/>
  <c r="C24" i="2" s="1"/>
  <c r="I9" i="2"/>
  <c r="I12" i="2"/>
  <c r="B1" i="11"/>
  <c r="C1" i="11" s="1"/>
  <c r="D1" i="11" s="1"/>
  <c r="E1" i="11" s="1"/>
</calcChain>
</file>

<file path=xl/sharedStrings.xml><?xml version="1.0" encoding="utf-8"?>
<sst xmlns="http://schemas.openxmlformats.org/spreadsheetml/2006/main" count="368" uniqueCount="105">
  <si>
    <t>HS</t>
    <phoneticPr fontId="1" type="noConversion"/>
  </si>
  <si>
    <t>MTG</t>
    <phoneticPr fontId="1" type="noConversion"/>
  </si>
  <si>
    <t>E-JDT</t>
    <phoneticPr fontId="1" type="noConversion"/>
  </si>
  <si>
    <t>HS-50</t>
    <phoneticPr fontId="1" type="noConversion"/>
  </si>
  <si>
    <t>HS-100</t>
    <phoneticPr fontId="1" type="noConversion"/>
  </si>
  <si>
    <t>HS-200</t>
    <phoneticPr fontId="1" type="noConversion"/>
  </si>
  <si>
    <t>HS-200+</t>
    <phoneticPr fontId="1" type="noConversion"/>
  </si>
  <si>
    <t>MTG-50</t>
    <phoneticPr fontId="1" type="noConversion"/>
  </si>
  <si>
    <t>MTG-100</t>
    <phoneticPr fontId="1" type="noConversion"/>
  </si>
  <si>
    <t>MTG-200</t>
    <phoneticPr fontId="1" type="noConversion"/>
  </si>
  <si>
    <t>MTG-200+</t>
    <phoneticPr fontId="1" type="noConversion"/>
  </si>
  <si>
    <t>EJDT-50</t>
    <phoneticPr fontId="1" type="noConversion"/>
  </si>
  <si>
    <t>EJDT-100</t>
    <phoneticPr fontId="1" type="noConversion"/>
  </si>
  <si>
    <t>EJDT-200</t>
    <phoneticPr fontId="1" type="noConversion"/>
  </si>
  <si>
    <t>Max.in</t>
    <phoneticPr fontId="1" type="noConversion"/>
  </si>
  <si>
    <t>Avg.in</t>
    <phoneticPr fontId="1" type="noConversion"/>
  </si>
  <si>
    <t>Max.out</t>
    <phoneticPr fontId="1" type="noConversion"/>
  </si>
  <si>
    <t>Avg.out</t>
    <phoneticPr fontId="1" type="noConversion"/>
  </si>
  <si>
    <t>NMT</t>
    <phoneticPr fontId="1" type="noConversion"/>
  </si>
  <si>
    <t>LPN</t>
    <phoneticPr fontId="1" type="noConversion"/>
  </si>
  <si>
    <t>SEQ2TREE</t>
    <phoneticPr fontId="1" type="noConversion"/>
  </si>
  <si>
    <t>SNM</t>
    <phoneticPr fontId="1" type="noConversion"/>
  </si>
  <si>
    <t>ASN</t>
    <phoneticPr fontId="1" type="noConversion"/>
  </si>
  <si>
    <t>GB-CNN</t>
    <phoneticPr fontId="1" type="noConversion"/>
  </si>
  <si>
    <t>TGE-Seq2Seq</t>
    <phoneticPr fontId="1" type="noConversion"/>
  </si>
  <si>
    <t>Mean.Acc</t>
    <phoneticPr fontId="1" type="noConversion"/>
  </si>
  <si>
    <t>Best.Acc</t>
    <phoneticPr fontId="1" type="noConversion"/>
  </si>
  <si>
    <t>Best.BLEU</t>
  </si>
  <si>
    <t>Mean.BLEU</t>
  </si>
  <si>
    <t>BLEU</t>
    <phoneticPr fontId="1" type="noConversion"/>
  </si>
  <si>
    <t>HearthStone</t>
    <phoneticPr fontId="1" type="noConversion"/>
  </si>
  <si>
    <t>Eclipse's-JDT</t>
    <phoneticPr fontId="1" type="noConversion"/>
  </si>
  <si>
    <t>Accuracy</t>
  </si>
  <si>
    <t>Datasets</t>
    <phoneticPr fontId="1" type="noConversion"/>
  </si>
  <si>
    <t>Metrics</t>
    <phoneticPr fontId="1" type="noConversion"/>
  </si>
  <si>
    <t>ACC</t>
    <phoneticPr fontId="1" type="noConversion"/>
  </si>
  <si>
    <t>-- directed edges</t>
    <phoneticPr fontId="1" type="noConversion"/>
  </si>
  <si>
    <t>-- labeled edges</t>
  </si>
  <si>
    <t>one-hop size</t>
  </si>
  <si>
    <t>two-hop size</t>
  </si>
  <si>
    <t>Mean aggregator</t>
  </si>
  <si>
    <t>Polling aggregator</t>
  </si>
  <si>
    <t>LSTM aggregator</t>
  </si>
  <si>
    <t>Full model</t>
  </si>
  <si>
    <t>our → GCN</t>
    <phoneticPr fontId="1" type="noConversion"/>
  </si>
  <si>
    <t>our → GraphSAGE</t>
    <phoneticPr fontId="1" type="noConversion"/>
  </si>
  <si>
    <t>Nodes</t>
    <phoneticPr fontId="1" type="noConversion"/>
  </si>
  <si>
    <t>Edges</t>
    <phoneticPr fontId="1" type="noConversion"/>
  </si>
  <si>
    <t>Std.Dev</t>
    <phoneticPr fontId="1" type="noConversion"/>
  </si>
  <si>
    <t>EJDT-500</t>
    <phoneticPr fontId="1" type="noConversion"/>
  </si>
  <si>
    <t>EJDT-500+</t>
    <phoneticPr fontId="1" type="noConversion"/>
  </si>
  <si>
    <t>+Tag_Graph Embedding</t>
    <phoneticPr fontId="1" type="noConversion"/>
  </si>
  <si>
    <t>Graph Embedding</t>
    <phoneticPr fontId="1" type="noConversion"/>
  </si>
  <si>
    <t>-Tag-Graph Embedding</t>
    <phoneticPr fontId="1" type="noConversion"/>
  </si>
  <si>
    <t>[0, 10]</t>
    <phoneticPr fontId="1" type="noConversion"/>
  </si>
  <si>
    <t>[10, 20]</t>
    <phoneticPr fontId="1" type="noConversion"/>
  </si>
  <si>
    <t>[20, 30]</t>
    <phoneticPr fontId="1" type="noConversion"/>
  </si>
  <si>
    <t>[30, 40]</t>
    <phoneticPr fontId="1" type="noConversion"/>
  </si>
  <si>
    <t>[0, 50]</t>
    <phoneticPr fontId="1" type="noConversion"/>
  </si>
  <si>
    <t>[50, 100]</t>
    <phoneticPr fontId="1" type="noConversion"/>
  </si>
  <si>
    <t>[200, 500]</t>
    <phoneticPr fontId="1" type="noConversion"/>
  </si>
  <si>
    <t>[500+]</t>
    <phoneticPr fontId="1" type="noConversion"/>
  </si>
  <si>
    <t>QTY</t>
    <phoneticPr fontId="1" type="noConversion"/>
  </si>
  <si>
    <t>Avg.w</t>
    <phoneticPr fontId="1" type="noConversion"/>
  </si>
  <si>
    <t>Avg.t</t>
    <phoneticPr fontId="1" type="noConversion"/>
  </si>
  <si>
    <t>Avg.m</t>
    <phoneticPr fontId="1" type="noConversion"/>
  </si>
  <si>
    <t>454k</t>
    <phoneticPr fontId="1" type="noConversion"/>
  </si>
  <si>
    <t>6.9k</t>
    <phoneticPr fontId="1" type="noConversion"/>
  </si>
  <si>
    <t>4.9k</t>
    <phoneticPr fontId="1" type="noConversion"/>
  </si>
  <si>
    <t>0.1k</t>
    <phoneticPr fontId="1" type="noConversion"/>
  </si>
  <si>
    <t>0.3k</t>
    <phoneticPr fontId="1" type="noConversion"/>
  </si>
  <si>
    <t>134k</t>
    <phoneticPr fontId="1" type="noConversion"/>
  </si>
  <si>
    <t>LEN</t>
    <phoneticPr fontId="1" type="noConversion"/>
  </si>
  <si>
    <t>Full</t>
    <phoneticPr fontId="1" type="noConversion"/>
  </si>
  <si>
    <t>470k</t>
    <phoneticPr fontId="1" type="noConversion"/>
  </si>
  <si>
    <t>0.5k</t>
    <phoneticPr fontId="1" type="noConversion"/>
  </si>
  <si>
    <t>11.9k</t>
    <phoneticPr fontId="1" type="noConversion"/>
  </si>
  <si>
    <t>[150, 200]</t>
    <phoneticPr fontId="1" type="noConversion"/>
  </si>
  <si>
    <t>[100, 150]</t>
    <phoneticPr fontId="1" type="noConversion"/>
  </si>
  <si>
    <t>1.7k</t>
    <phoneticPr fontId="1" type="noConversion"/>
  </si>
  <si>
    <t>0.4k</t>
    <phoneticPr fontId="1" type="noConversion"/>
  </si>
  <si>
    <t>EJDT-150</t>
    <phoneticPr fontId="1" type="noConversion"/>
  </si>
  <si>
    <t>Max.m</t>
    <phoneticPr fontId="1" type="noConversion"/>
  </si>
  <si>
    <t>Avg.e</t>
    <phoneticPr fontId="1" type="noConversion"/>
  </si>
  <si>
    <t>Max.e</t>
    <phoneticPr fontId="1" type="noConversion"/>
  </si>
  <si>
    <t>Max.t</t>
    <phoneticPr fontId="1" type="noConversion"/>
  </si>
  <si>
    <t>Max.w</t>
    <phoneticPr fontId="1" type="noConversion"/>
  </si>
  <si>
    <t>Dataset</t>
    <phoneticPr fontId="1" type="noConversion"/>
  </si>
  <si>
    <t>[40, 50]</t>
    <phoneticPr fontId="1" type="noConversion"/>
  </si>
  <si>
    <t>[50, 60]</t>
    <phoneticPr fontId="1" type="noConversion"/>
  </si>
  <si>
    <t>[60, 70]</t>
    <phoneticPr fontId="1" type="noConversion"/>
  </si>
  <si>
    <t>[70, 80]</t>
    <phoneticPr fontId="1" type="noConversion"/>
  </si>
  <si>
    <t>[80, 90]</t>
    <phoneticPr fontId="1" type="noConversion"/>
  </si>
  <si>
    <t>[90, 100]</t>
    <phoneticPr fontId="1" type="noConversion"/>
  </si>
  <si>
    <t>[0,10]</t>
    <phoneticPr fontId="1" type="noConversion"/>
  </si>
  <si>
    <t>[10,20]</t>
    <phoneticPr fontId="1" type="noConversion"/>
  </si>
  <si>
    <t>[20,30]</t>
    <phoneticPr fontId="1" type="noConversion"/>
  </si>
  <si>
    <t>[30,40]</t>
    <phoneticPr fontId="1" type="noConversion"/>
  </si>
  <si>
    <t>[40,50]</t>
    <phoneticPr fontId="1" type="noConversion"/>
  </si>
  <si>
    <t>[50,60]</t>
    <phoneticPr fontId="1" type="noConversion"/>
  </si>
  <si>
    <t>[60,70]</t>
    <phoneticPr fontId="1" type="noConversion"/>
  </si>
  <si>
    <t>[70,80]</t>
    <phoneticPr fontId="1" type="noConversion"/>
  </si>
  <si>
    <t>[80,90]</t>
    <phoneticPr fontId="1" type="noConversion"/>
  </si>
  <si>
    <t>[90,100]</t>
    <phoneticPr fontId="1" type="noConversion"/>
  </si>
  <si>
    <t>Eclipse's JDT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</si>
</sst>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.0_ "/>
    <numFmt numFmtId="177" formatCode="0.00_ "/>
    <numFmt numFmtId="178" formatCode="0_ "/>
    <numFmt numFmtId="179" formatCode="0.0_);[Red]\(0.0\)"/>
    <numFmt numFmtId="180" formatCode="#,##0_ "/>
    <numFmt numFmtId="181" formatCode="0.0E+00"/>
    <numFmt numFmtId="182" formatCode="0.00_);[Red]\(0.00\)"/>
    <numFmt numFmtId="183" formatCode="0_);[Red]\(0\)"/>
    <numFmt numFmtId="184" formatCode="#,##0;[Red]#,##0"/>
    <numFmt numFmtId="185" formatCode="0.00;[Red]0.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Border="1"/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0" xfId="0" applyNumberFormat="1" applyBorder="1"/>
    <xf numFmtId="177" fontId="0" fillId="0" borderId="2" xfId="0" applyNumberFormat="1" applyBorder="1"/>
    <xf numFmtId="176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77" fontId="3" fillId="0" borderId="0" xfId="0" applyNumberFormat="1" applyFont="1" applyBorder="1" applyAlignment="1">
      <alignment horizontal="center" vertical="center"/>
    </xf>
    <xf numFmtId="178" fontId="3" fillId="0" borderId="0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179" fontId="0" fillId="0" borderId="0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/>
    </xf>
    <xf numFmtId="179" fontId="4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79" fontId="3" fillId="0" borderId="3" xfId="0" applyNumberFormat="1" applyFont="1" applyBorder="1" applyAlignment="1">
      <alignment horizontal="right" vertical="center"/>
    </xf>
    <xf numFmtId="177" fontId="3" fillId="0" borderId="3" xfId="0" applyNumberFormat="1" applyFont="1" applyBorder="1" applyAlignment="1">
      <alignment horizontal="right" vertical="center"/>
    </xf>
    <xf numFmtId="178" fontId="3" fillId="0" borderId="3" xfId="0" applyNumberFormat="1" applyFont="1" applyBorder="1" applyAlignment="1">
      <alignment horizontal="right" vertical="center"/>
    </xf>
    <xf numFmtId="179" fontId="3" fillId="0" borderId="0" xfId="0" applyNumberFormat="1" applyFont="1" applyBorder="1" applyAlignment="1">
      <alignment horizontal="right" vertical="center"/>
    </xf>
    <xf numFmtId="178" fontId="3" fillId="0" borderId="0" xfId="0" applyNumberFormat="1" applyFont="1" applyBorder="1" applyAlignment="1">
      <alignment horizontal="right" vertical="center"/>
    </xf>
    <xf numFmtId="179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Border="1" applyAlignment="1">
      <alignment horizontal="right" vertical="center"/>
    </xf>
    <xf numFmtId="179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79" fontId="0" fillId="0" borderId="0" xfId="0" applyNumberFormat="1" applyBorder="1" applyAlignment="1">
      <alignment horizontal="right" vertical="center"/>
    </xf>
    <xf numFmtId="0" fontId="0" fillId="0" borderId="2" xfId="0" applyBorder="1" applyAlignment="1">
      <alignment horizontal="right"/>
    </xf>
    <xf numFmtId="176" fontId="0" fillId="0" borderId="2" xfId="0" applyNumberFormat="1" applyBorder="1" applyAlignment="1">
      <alignment horizontal="right"/>
    </xf>
    <xf numFmtId="179" fontId="2" fillId="0" borderId="0" xfId="0" applyNumberFormat="1" applyFont="1" applyBorder="1" applyAlignment="1">
      <alignment horizontal="right" vertical="center"/>
    </xf>
    <xf numFmtId="0" fontId="0" fillId="0" borderId="0" xfId="0" applyBorder="1" applyAlignment="1"/>
    <xf numFmtId="179" fontId="3" fillId="0" borderId="0" xfId="0" applyNumberFormat="1" applyFont="1" applyBorder="1" applyAlignment="1">
      <alignment vertical="center"/>
    </xf>
    <xf numFmtId="179" fontId="0" fillId="0" borderId="0" xfId="0" applyNumberFormat="1" applyBorder="1" applyAlignment="1"/>
    <xf numFmtId="179" fontId="0" fillId="0" borderId="0" xfId="0" applyNumberFormat="1" applyAlignment="1"/>
    <xf numFmtId="179" fontId="0" fillId="0" borderId="0" xfId="0" applyNumberFormat="1" applyFill="1" applyBorder="1" applyAlignment="1"/>
    <xf numFmtId="177" fontId="3" fillId="0" borderId="3" xfId="0" applyNumberFormat="1" applyFont="1" applyFill="1" applyBorder="1" applyAlignment="1">
      <alignment horizontal="right" vertical="center"/>
    </xf>
    <xf numFmtId="179" fontId="3" fillId="0" borderId="0" xfId="0" applyNumberFormat="1" applyFont="1" applyFill="1" applyBorder="1" applyAlignment="1">
      <alignment horizontal="right" vertical="center"/>
    </xf>
    <xf numFmtId="179" fontId="3" fillId="0" borderId="2" xfId="0" applyNumberFormat="1" applyFont="1" applyFill="1" applyBorder="1" applyAlignment="1">
      <alignment horizontal="right" vertical="center"/>
    </xf>
    <xf numFmtId="179" fontId="3" fillId="0" borderId="3" xfId="0" applyNumberFormat="1" applyFont="1" applyFill="1" applyBorder="1" applyAlignment="1">
      <alignment horizontal="right" vertical="center"/>
    </xf>
    <xf numFmtId="179" fontId="0" fillId="0" borderId="0" xfId="0" applyNumberFormat="1" applyFill="1" applyBorder="1" applyAlignment="1">
      <alignment horizontal="right" vertical="center"/>
    </xf>
    <xf numFmtId="179" fontId="0" fillId="0" borderId="2" xfId="0" applyNumberFormat="1" applyFill="1" applyBorder="1" applyAlignment="1">
      <alignment horizontal="right" vertical="center"/>
    </xf>
    <xf numFmtId="176" fontId="0" fillId="0" borderId="2" xfId="0" applyNumberFormat="1" applyFill="1" applyBorder="1" applyAlignment="1">
      <alignment horizontal="right"/>
    </xf>
    <xf numFmtId="0" fontId="0" fillId="0" borderId="0" xfId="0" applyFill="1"/>
    <xf numFmtId="0" fontId="6" fillId="0" borderId="1" xfId="0" applyFont="1" applyBorder="1" applyAlignment="1">
      <alignment horizontal="center" vertical="center"/>
    </xf>
    <xf numFmtId="180" fontId="3" fillId="0" borderId="0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0" fillId="0" borderId="0" xfId="0" applyFill="1" applyBorder="1"/>
    <xf numFmtId="176" fontId="0" fillId="0" borderId="0" xfId="0" applyNumberFormat="1" applyFill="1" applyBorder="1" applyAlignment="1">
      <alignment horizontal="right"/>
    </xf>
    <xf numFmtId="176" fontId="4" fillId="0" borderId="0" xfId="0" applyNumberFormat="1" applyFont="1" applyFill="1" applyBorder="1" applyAlignment="1">
      <alignment horizontal="right"/>
    </xf>
    <xf numFmtId="176" fontId="5" fillId="0" borderId="0" xfId="0" applyNumberFormat="1" applyFont="1" applyFill="1" applyBorder="1" applyAlignment="1">
      <alignment horizontal="right"/>
    </xf>
    <xf numFmtId="0" fontId="0" fillId="0" borderId="2" xfId="0" applyFill="1" applyBorder="1"/>
    <xf numFmtId="176" fontId="5" fillId="0" borderId="2" xfId="0" applyNumberFormat="1" applyFont="1" applyFill="1" applyBorder="1" applyAlignment="1">
      <alignment horizontal="right"/>
    </xf>
    <xf numFmtId="176" fontId="4" fillId="0" borderId="2" xfId="0" applyNumberFormat="1" applyFont="1" applyFill="1" applyBorder="1" applyAlignment="1">
      <alignment horizontal="right"/>
    </xf>
    <xf numFmtId="49" fontId="4" fillId="0" borderId="1" xfId="0" applyNumberFormat="1" applyFont="1" applyBorder="1" applyAlignment="1">
      <alignment horizontal="center"/>
    </xf>
    <xf numFmtId="0" fontId="0" fillId="0" borderId="1" xfId="0" applyFill="1" applyBorder="1"/>
    <xf numFmtId="49" fontId="4" fillId="0" borderId="1" xfId="0" applyNumberFormat="1" applyFont="1" applyFill="1" applyBorder="1" applyAlignment="1">
      <alignment horizontal="center"/>
    </xf>
    <xf numFmtId="49" fontId="0" fillId="0" borderId="0" xfId="0" applyNumberFormat="1" applyFill="1" applyBorder="1"/>
    <xf numFmtId="176" fontId="4" fillId="0" borderId="0" xfId="0" applyNumberFormat="1" applyFont="1" applyFill="1" applyBorder="1" applyAlignment="1">
      <alignment horizontal="center"/>
    </xf>
    <xf numFmtId="176" fontId="0" fillId="0" borderId="0" xfId="0" applyNumberFormat="1" applyFill="1" applyBorder="1" applyAlignment="1">
      <alignment horizontal="center"/>
    </xf>
    <xf numFmtId="176" fontId="5" fillId="0" borderId="0" xfId="0" applyNumberFormat="1" applyFont="1" applyFill="1" applyBorder="1" applyAlignment="1">
      <alignment horizontal="center"/>
    </xf>
    <xf numFmtId="49" fontId="0" fillId="0" borderId="2" xfId="0" applyNumberFormat="1" applyFill="1" applyBorder="1"/>
    <xf numFmtId="176" fontId="4" fillId="0" borderId="2" xfId="0" applyNumberFormat="1" applyFont="1" applyFill="1" applyBorder="1" applyAlignment="1">
      <alignment horizontal="center"/>
    </xf>
    <xf numFmtId="176" fontId="0" fillId="0" borderId="2" xfId="0" applyNumberFormat="1" applyFill="1" applyBorder="1" applyAlignment="1">
      <alignment horizontal="center"/>
    </xf>
    <xf numFmtId="176" fontId="5" fillId="0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0" fontId="6" fillId="0" borderId="1" xfId="0" applyFont="1" applyFill="1" applyBorder="1"/>
    <xf numFmtId="180" fontId="3" fillId="0" borderId="4" xfId="0" applyNumberFormat="1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180" fontId="3" fillId="0" borderId="6" xfId="0" applyNumberFormat="1" applyFont="1" applyBorder="1" applyAlignment="1">
      <alignment horizontal="center" vertical="center"/>
    </xf>
    <xf numFmtId="177" fontId="3" fillId="0" borderId="6" xfId="0" applyNumberFormat="1" applyFon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80" fontId="0" fillId="0" borderId="0" xfId="0" applyNumberFormat="1" applyBorder="1" applyAlignment="1">
      <alignment horizontal="center"/>
    </xf>
    <xf numFmtId="180" fontId="0" fillId="0" borderId="3" xfId="0" applyNumberFormat="1" applyBorder="1" applyAlignment="1">
      <alignment horizontal="center"/>
    </xf>
    <xf numFmtId="180" fontId="3" fillId="0" borderId="3" xfId="0" applyNumberFormat="1" applyFont="1" applyBorder="1" applyAlignment="1">
      <alignment horizontal="center" vertical="center"/>
    </xf>
    <xf numFmtId="180" fontId="3" fillId="0" borderId="8" xfId="0" applyNumberFormat="1" applyFont="1" applyBorder="1" applyAlignment="1">
      <alignment horizontal="center" vertical="center"/>
    </xf>
    <xf numFmtId="180" fontId="0" fillId="0" borderId="9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0" fontId="3" fillId="0" borderId="4" xfId="0" applyFont="1" applyBorder="1"/>
    <xf numFmtId="0" fontId="3" fillId="0" borderId="4" xfId="0" applyFont="1" applyFill="1" applyBorder="1"/>
    <xf numFmtId="0" fontId="3" fillId="0" borderId="5" xfId="0" applyFont="1" applyBorder="1"/>
    <xf numFmtId="0" fontId="3" fillId="0" borderId="8" xfId="0" applyFont="1" applyBorder="1"/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181" fontId="0" fillId="0" borderId="0" xfId="0" applyNumberFormat="1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182" fontId="0" fillId="0" borderId="0" xfId="0" applyNumberFormat="1"/>
    <xf numFmtId="182" fontId="0" fillId="0" borderId="0" xfId="0" applyNumberFormat="1" applyBorder="1" applyAlignment="1">
      <alignment horizontal="right"/>
    </xf>
    <xf numFmtId="182" fontId="3" fillId="0" borderId="0" xfId="0" applyNumberFormat="1" applyFont="1" applyBorder="1" applyAlignment="1">
      <alignment horizontal="center" vertical="center"/>
    </xf>
    <xf numFmtId="182" fontId="3" fillId="0" borderId="0" xfId="0" applyNumberFormat="1" applyFont="1" applyFill="1" applyBorder="1" applyAlignment="1">
      <alignment horizontal="center" vertical="center"/>
    </xf>
    <xf numFmtId="182" fontId="0" fillId="0" borderId="0" xfId="0" applyNumberFormat="1" applyBorder="1" applyAlignment="1">
      <alignment horizontal="center"/>
    </xf>
    <xf numFmtId="177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0" fontId="2" fillId="0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184" fontId="0" fillId="0" borderId="0" xfId="0" applyNumberFormat="1" applyBorder="1" applyAlignment="1">
      <alignment horizontal="right"/>
    </xf>
    <xf numFmtId="185" fontId="0" fillId="0" borderId="0" xfId="0" applyNumberFormat="1" applyBorder="1" applyAlignment="1">
      <alignment horizontal="right"/>
    </xf>
    <xf numFmtId="183" fontId="0" fillId="0" borderId="0" xfId="0" applyNumberFormat="1" applyBorder="1" applyAlignment="1">
      <alignment horizontal="right"/>
    </xf>
    <xf numFmtId="184" fontId="0" fillId="0" borderId="2" xfId="0" applyNumberFormat="1" applyBorder="1" applyAlignment="1">
      <alignment horizontal="right"/>
    </xf>
    <xf numFmtId="182" fontId="0" fillId="0" borderId="2" xfId="0" applyNumberFormat="1" applyBorder="1" applyAlignment="1">
      <alignment horizontal="right"/>
    </xf>
    <xf numFmtId="185" fontId="0" fillId="0" borderId="2" xfId="0" applyNumberFormat="1" applyBorder="1" applyAlignment="1">
      <alignment horizontal="right"/>
    </xf>
    <xf numFmtId="183" fontId="0" fillId="0" borderId="2" xfId="0" applyNumberFormat="1" applyBorder="1" applyAlignment="1">
      <alignment horizontal="right"/>
    </xf>
    <xf numFmtId="184" fontId="6" fillId="0" borderId="1" xfId="0" applyNumberFormat="1" applyFont="1" applyBorder="1" applyAlignment="1">
      <alignment horizontal="center"/>
    </xf>
    <xf numFmtId="182" fontId="6" fillId="0" borderId="1" xfId="0" applyNumberFormat="1" applyFont="1" applyBorder="1" applyAlignment="1">
      <alignment horizontal="center"/>
    </xf>
    <xf numFmtId="185" fontId="6" fillId="0" borderId="1" xfId="0" applyNumberFormat="1" applyFont="1" applyBorder="1" applyAlignment="1">
      <alignment horizontal="center"/>
    </xf>
    <xf numFmtId="182" fontId="3" fillId="0" borderId="2" xfId="0" applyNumberFormat="1" applyFont="1" applyBorder="1" applyAlignment="1">
      <alignment horizontal="center" vertical="center"/>
    </xf>
    <xf numFmtId="184" fontId="3" fillId="0" borderId="1" xfId="0" applyNumberFormat="1" applyFont="1" applyBorder="1" applyAlignment="1">
      <alignment horizontal="right"/>
    </xf>
    <xf numFmtId="183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179" fontId="0" fillId="0" borderId="0" xfId="0" applyNumberFormat="1"/>
    <xf numFmtId="0" fontId="5" fillId="0" borderId="0" xfId="0" applyFont="1" applyBorder="1"/>
    <xf numFmtId="179" fontId="5" fillId="0" borderId="0" xfId="0" applyNumberFormat="1" applyFont="1" applyBorder="1" applyAlignment="1">
      <alignment horizontal="center" vertical="center"/>
    </xf>
    <xf numFmtId="179" fontId="5" fillId="0" borderId="0" xfId="0" applyNumberFormat="1" applyFont="1" applyBorder="1"/>
    <xf numFmtId="179" fontId="5" fillId="0" borderId="0" xfId="0" applyNumberFormat="1" applyFont="1" applyFill="1" applyBorder="1"/>
    <xf numFmtId="0" fontId="0" fillId="0" borderId="0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'9epoch'!$B$2:$U$2</c:f>
              <c:numCache>
                <c:formatCode>0.0_);[Red]\(0.0\)</c:formatCode>
                <c:ptCount val="20"/>
                <c:pt idx="0">
                  <c:v>1.3</c:v>
                </c:pt>
                <c:pt idx="1">
                  <c:v>1.9443211722642608</c:v>
                </c:pt>
                <c:pt idx="2">
                  <c:v>2.3755558244776931</c:v>
                </c:pt>
                <c:pt idx="3">
                  <c:v>3.0722895731414082</c:v>
                </c:pt>
                <c:pt idx="4">
                  <c:v>2.8292189253601601</c:v>
                </c:pt>
                <c:pt idx="5">
                  <c:v>2.84535711042244</c:v>
                </c:pt>
                <c:pt idx="6">
                  <c:v>2.7567881216897683</c:v>
                </c:pt>
                <c:pt idx="7">
                  <c:v>2.73602821372512</c:v>
                </c:pt>
                <c:pt idx="8">
                  <c:v>3.9839292643572675</c:v>
                </c:pt>
                <c:pt idx="9">
                  <c:v>3.7</c:v>
                </c:pt>
                <c:pt idx="10">
                  <c:v>4.5245552780408236</c:v>
                </c:pt>
                <c:pt idx="11">
                  <c:v>5.2460814781805603</c:v>
                </c:pt>
                <c:pt idx="12">
                  <c:v>6.4425153132998103</c:v>
                </c:pt>
                <c:pt idx="13">
                  <c:v>8.3292528730475013</c:v>
                </c:pt>
                <c:pt idx="14">
                  <c:v>8.6496143984361336</c:v>
                </c:pt>
                <c:pt idx="15">
                  <c:v>10.08275446200274</c:v>
                </c:pt>
                <c:pt idx="16">
                  <c:v>9.6341240395874941</c:v>
                </c:pt>
                <c:pt idx="17">
                  <c:v>11.758652234334445</c:v>
                </c:pt>
                <c:pt idx="18">
                  <c:v>12.210512686443716</c:v>
                </c:pt>
                <c:pt idx="19" formatCode="0.0_ 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A-4F3C-8652-67821F4428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'9epoch'!$B$3:$U$3</c:f>
              <c:numCache>
                <c:formatCode>0.0_);[Red]\(0.0\)</c:formatCode>
                <c:ptCount val="20"/>
                <c:pt idx="0">
                  <c:v>1.8</c:v>
                </c:pt>
                <c:pt idx="1">
                  <c:v>1.9870980677680934</c:v>
                </c:pt>
                <c:pt idx="2">
                  <c:v>3.7294385893804369</c:v>
                </c:pt>
                <c:pt idx="3">
                  <c:v>3.6123206587384677</c:v>
                </c:pt>
                <c:pt idx="4">
                  <c:v>3.1846059411318395</c:v>
                </c:pt>
                <c:pt idx="5">
                  <c:v>4.6124056072188777</c:v>
                </c:pt>
                <c:pt idx="6">
                  <c:v>3.2347083835892363</c:v>
                </c:pt>
                <c:pt idx="7">
                  <c:v>2.8415446493401424</c:v>
                </c:pt>
                <c:pt idx="8">
                  <c:v>5.5</c:v>
                </c:pt>
                <c:pt idx="9">
                  <c:v>5.547855267451018</c:v>
                </c:pt>
                <c:pt idx="10">
                  <c:v>5.0870174198981024</c:v>
                </c:pt>
                <c:pt idx="11">
                  <c:v>6.0298771017617945</c:v>
                </c:pt>
                <c:pt idx="12">
                  <c:v>6.8547497397785442</c:v>
                </c:pt>
                <c:pt idx="13">
                  <c:v>9.176411164869684</c:v>
                </c:pt>
                <c:pt idx="14">
                  <c:v>10.234248600095304</c:v>
                </c:pt>
                <c:pt idx="15">
                  <c:v>10.329952271099295</c:v>
                </c:pt>
                <c:pt idx="16">
                  <c:v>10.437125227720042</c:v>
                </c:pt>
                <c:pt idx="17">
                  <c:v>12.678211765370698</c:v>
                </c:pt>
                <c:pt idx="18">
                  <c:v>13.273478506117975</c:v>
                </c:pt>
                <c:pt idx="19" formatCode="0.0_ 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A-4F3C-8652-67821F44280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'9epoch'!$B$4:$U$4</c:f>
              <c:numCache>
                <c:formatCode>0.0_);[Red]\(0.0\)</c:formatCode>
                <c:ptCount val="20"/>
                <c:pt idx="0">
                  <c:v>2.1</c:v>
                </c:pt>
                <c:pt idx="1">
                  <c:v>1.7158335146573274</c:v>
                </c:pt>
                <c:pt idx="2">
                  <c:v>2.536695609971173</c:v>
                </c:pt>
                <c:pt idx="3">
                  <c:v>2.1777531585945398</c:v>
                </c:pt>
                <c:pt idx="4">
                  <c:v>2.4025174949804615</c:v>
                </c:pt>
                <c:pt idx="5">
                  <c:v>4.0208061412446972</c:v>
                </c:pt>
                <c:pt idx="6">
                  <c:v>3.344286714132767</c:v>
                </c:pt>
                <c:pt idx="7">
                  <c:v>3.3874723270691955</c:v>
                </c:pt>
                <c:pt idx="8">
                  <c:v>4.3</c:v>
                </c:pt>
                <c:pt idx="9">
                  <c:v>4.8178636199465306</c:v>
                </c:pt>
                <c:pt idx="10">
                  <c:v>4.1406413573037417</c:v>
                </c:pt>
                <c:pt idx="11">
                  <c:v>4.7823704990910505</c:v>
                </c:pt>
                <c:pt idx="12">
                  <c:v>6.7693417616646512</c:v>
                </c:pt>
                <c:pt idx="13">
                  <c:v>9.1171727606828465</c:v>
                </c:pt>
                <c:pt idx="14">
                  <c:v>10.689709770329522</c:v>
                </c:pt>
                <c:pt idx="15">
                  <c:v>10.277143808495659</c:v>
                </c:pt>
                <c:pt idx="16">
                  <c:v>10.70113988987629</c:v>
                </c:pt>
                <c:pt idx="17">
                  <c:v>14.939060725197233</c:v>
                </c:pt>
                <c:pt idx="18">
                  <c:v>15.542800027625058</c:v>
                </c:pt>
                <c:pt idx="19" formatCode="0.0_ ">
                  <c:v>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AA-4F3C-8652-67821F44280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'9epoch'!$B$5:$U$5</c:f>
              <c:numCache>
                <c:formatCode>0.0_);[Red]\(0.0\)</c:formatCode>
                <c:ptCount val="20"/>
                <c:pt idx="0">
                  <c:v>1.6</c:v>
                </c:pt>
                <c:pt idx="1">
                  <c:v>1.7801817178311317</c:v>
                </c:pt>
                <c:pt idx="2">
                  <c:v>0.95740018932777171</c:v>
                </c:pt>
                <c:pt idx="3">
                  <c:v>0.91842532154782164</c:v>
                </c:pt>
                <c:pt idx="4">
                  <c:v>2.1958205742226737</c:v>
                </c:pt>
                <c:pt idx="5">
                  <c:v>3.8563559159834426</c:v>
                </c:pt>
                <c:pt idx="6">
                  <c:v>2.7333558457479508</c:v>
                </c:pt>
                <c:pt idx="7">
                  <c:v>2.5461948164484616</c:v>
                </c:pt>
                <c:pt idx="8">
                  <c:v>2.5001172773646898</c:v>
                </c:pt>
                <c:pt idx="9">
                  <c:v>3.6728909438903479</c:v>
                </c:pt>
                <c:pt idx="10">
                  <c:v>2.6279201494423159</c:v>
                </c:pt>
                <c:pt idx="11">
                  <c:v>3.5</c:v>
                </c:pt>
                <c:pt idx="12">
                  <c:v>6.1077988676824981</c:v>
                </c:pt>
                <c:pt idx="13">
                  <c:v>8.7987805544300564</c:v>
                </c:pt>
                <c:pt idx="14">
                  <c:v>9.821179406813064</c:v>
                </c:pt>
                <c:pt idx="15">
                  <c:v>9.373990347005666</c:v>
                </c:pt>
                <c:pt idx="16">
                  <c:v>8.9943647403297788</c:v>
                </c:pt>
                <c:pt idx="17">
                  <c:v>15.413688116014152</c:v>
                </c:pt>
                <c:pt idx="18">
                  <c:v>14.871474366710249</c:v>
                </c:pt>
                <c:pt idx="19" formatCode="0.0_ 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AA-4F3C-8652-67821F44280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'9epoch'!$B$6:$U$6</c:f>
              <c:numCache>
                <c:formatCode>0.0_);[Red]\(0.0\)</c:formatCode>
                <c:ptCount val="20"/>
                <c:pt idx="0">
                  <c:v>1.5</c:v>
                </c:pt>
                <c:pt idx="1">
                  <c:v>1.9240519995476877</c:v>
                </c:pt>
                <c:pt idx="2">
                  <c:v>1.5249092785622096</c:v>
                </c:pt>
                <c:pt idx="3">
                  <c:v>1.282319860826624</c:v>
                </c:pt>
                <c:pt idx="4">
                  <c:v>2.4557896528414163</c:v>
                </c:pt>
                <c:pt idx="5">
                  <c:v>2.1442414659487383</c:v>
                </c:pt>
                <c:pt idx="6">
                  <c:v>1.2766721530359861</c:v>
                </c:pt>
                <c:pt idx="7">
                  <c:v>2.7248781989186197</c:v>
                </c:pt>
                <c:pt idx="8">
                  <c:v>1.231487186077644</c:v>
                </c:pt>
                <c:pt idx="9">
                  <c:v>2.1347827191869495</c:v>
                </c:pt>
                <c:pt idx="10">
                  <c:v>2.15249294153476</c:v>
                </c:pt>
                <c:pt idx="11">
                  <c:v>2.8996770819176496</c:v>
                </c:pt>
                <c:pt idx="12">
                  <c:v>3.2625337016818632</c:v>
                </c:pt>
                <c:pt idx="13">
                  <c:v>4.2</c:v>
                </c:pt>
                <c:pt idx="14">
                  <c:v>6.2101129172982077</c:v>
                </c:pt>
                <c:pt idx="15">
                  <c:v>5.0110454645434661</c:v>
                </c:pt>
                <c:pt idx="16">
                  <c:v>4.8777073762590515</c:v>
                </c:pt>
                <c:pt idx="17">
                  <c:v>13.750478189521997</c:v>
                </c:pt>
                <c:pt idx="18">
                  <c:v>14.763404983064859</c:v>
                </c:pt>
                <c:pt idx="19" formatCode="0.0_ 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AA-4F3C-8652-67821F44280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'9epoch'!$B$7:$U$7</c:f>
              <c:numCache>
                <c:formatCode>0.0_);[Red]\(0.0\)</c:formatCode>
                <c:ptCount val="20"/>
                <c:pt idx="0">
                  <c:v>1.9</c:v>
                </c:pt>
                <c:pt idx="1">
                  <c:v>2.5126109776655499</c:v>
                </c:pt>
                <c:pt idx="2">
                  <c:v>1.9333218405415133</c:v>
                </c:pt>
                <c:pt idx="3">
                  <c:v>2.0151133483988302</c:v>
                </c:pt>
                <c:pt idx="4">
                  <c:v>3.4988159596388195</c:v>
                </c:pt>
                <c:pt idx="5">
                  <c:v>3.576184640604235</c:v>
                </c:pt>
                <c:pt idx="6">
                  <c:v>2.9732003933530322</c:v>
                </c:pt>
                <c:pt idx="7">
                  <c:v>3.0648438828927658</c:v>
                </c:pt>
                <c:pt idx="8">
                  <c:v>3.2</c:v>
                </c:pt>
                <c:pt idx="9">
                  <c:v>3.8876223131919554</c:v>
                </c:pt>
                <c:pt idx="10">
                  <c:v>4.8952835453797512</c:v>
                </c:pt>
                <c:pt idx="11">
                  <c:v>5.4534678823804468</c:v>
                </c:pt>
                <c:pt idx="12">
                  <c:v>7.3013334693085792</c:v>
                </c:pt>
                <c:pt idx="13">
                  <c:v>8.2560238983753678</c:v>
                </c:pt>
                <c:pt idx="14">
                  <c:v>9.8647660341997483</c:v>
                </c:pt>
                <c:pt idx="15">
                  <c:v>14</c:v>
                </c:pt>
                <c:pt idx="16">
                  <c:v>14.5</c:v>
                </c:pt>
                <c:pt idx="17">
                  <c:v>14.3</c:v>
                </c:pt>
                <c:pt idx="18">
                  <c:v>14.6</c:v>
                </c:pt>
                <c:pt idx="19" formatCode="0.0_ ">
                  <c:v>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AA-4F3C-8652-67821F44280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'9epoch'!$B$8:$U$8</c:f>
              <c:numCache>
                <c:formatCode>0.0_);[Red]\(0.0\)</c:formatCode>
                <c:ptCount val="20"/>
                <c:pt idx="0">
                  <c:v>2.2999999999999998</c:v>
                </c:pt>
                <c:pt idx="1">
                  <c:v>2.5</c:v>
                </c:pt>
                <c:pt idx="2">
                  <c:v>3.4230069357099335</c:v>
                </c:pt>
                <c:pt idx="3">
                  <c:v>4.3949704531488241</c:v>
                </c:pt>
                <c:pt idx="4">
                  <c:v>6.3148641779253918</c:v>
                </c:pt>
                <c:pt idx="5">
                  <c:v>7.5890979481638157</c:v>
                </c:pt>
                <c:pt idx="6">
                  <c:v>9.0357689929064922</c:v>
                </c:pt>
                <c:pt idx="7">
                  <c:v>10.24272068178011</c:v>
                </c:pt>
                <c:pt idx="8">
                  <c:v>12.226375556456436</c:v>
                </c:pt>
                <c:pt idx="9">
                  <c:v>13.7</c:v>
                </c:pt>
                <c:pt idx="10">
                  <c:v>14.8</c:v>
                </c:pt>
                <c:pt idx="11">
                  <c:v>15.9</c:v>
                </c:pt>
                <c:pt idx="12">
                  <c:v>16.100000000000001</c:v>
                </c:pt>
                <c:pt idx="13">
                  <c:v>17.2</c:v>
                </c:pt>
                <c:pt idx="14">
                  <c:v>17</c:v>
                </c:pt>
                <c:pt idx="15">
                  <c:v>17</c:v>
                </c:pt>
                <c:pt idx="16">
                  <c:v>17.2</c:v>
                </c:pt>
                <c:pt idx="17">
                  <c:v>17.100000000000001</c:v>
                </c:pt>
                <c:pt idx="18">
                  <c:v>17.2</c:v>
                </c:pt>
                <c:pt idx="19" formatCode="0.0_ ">
                  <c:v>17.3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AA-4F3C-8652-67821F442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552783"/>
        <c:axId val="587104559"/>
      </c:lineChart>
      <c:catAx>
        <c:axId val="58255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104559"/>
        <c:crosses val="autoZero"/>
        <c:auto val="1"/>
        <c:lblAlgn val="ctr"/>
        <c:lblOffset val="100"/>
        <c:noMultiLvlLbl val="0"/>
      </c:catAx>
      <c:valAx>
        <c:axId val="58710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55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280987</xdr:colOff>
      <xdr:row>11</xdr:row>
      <xdr:rowOff>128587</xdr:rowOff>
    </xdr:from>
    <xdr:to>
      <xdr:col>42</xdr:col>
      <xdr:colOff>109537</xdr:colOff>
      <xdr:row>26</xdr:row>
      <xdr:rowOff>157162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D0E4E2D-1C93-4B1D-B06C-58954F04A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zoomScaleNormal="100" workbookViewId="0">
      <selection activeCell="A2" sqref="A2:A8"/>
    </sheetView>
  </sheetViews>
  <sheetFormatPr defaultRowHeight="14.25" x14ac:dyDescent="0.2"/>
  <cols>
    <col min="1" max="1" width="8.5" bestFit="1" customWidth="1"/>
    <col min="2" max="2" width="7.625" bestFit="1" customWidth="1"/>
    <col min="3" max="4" width="8.75" bestFit="1" customWidth="1"/>
    <col min="5" max="5" width="10.125" bestFit="1" customWidth="1"/>
    <col min="6" max="6" width="9.375" bestFit="1" customWidth="1"/>
    <col min="7" max="8" width="10.5" bestFit="1" customWidth="1"/>
    <col min="9" max="9" width="12" bestFit="1" customWidth="1"/>
    <col min="10" max="10" width="9.25" bestFit="1" customWidth="1"/>
    <col min="11" max="12" width="10.375" bestFit="1" customWidth="1"/>
    <col min="13" max="13" width="10.375" customWidth="1"/>
    <col min="14" max="14" width="10.375" bestFit="1" customWidth="1"/>
    <col min="15" max="15" width="11.875" bestFit="1" customWidth="1"/>
  </cols>
  <sheetData>
    <row r="1" spans="1:15" ht="15.75" x14ac:dyDescent="0.25">
      <c r="A1" s="4"/>
      <c r="B1" s="60" t="s">
        <v>3</v>
      </c>
      <c r="C1" s="60" t="s">
        <v>4</v>
      </c>
      <c r="D1" s="60" t="s">
        <v>5</v>
      </c>
      <c r="E1" s="60" t="s">
        <v>6</v>
      </c>
      <c r="F1" s="60" t="s">
        <v>7</v>
      </c>
      <c r="G1" s="60" t="s">
        <v>8</v>
      </c>
      <c r="H1" s="60" t="s">
        <v>9</v>
      </c>
      <c r="I1" s="60" t="s">
        <v>10</v>
      </c>
      <c r="J1" s="60" t="s">
        <v>11</v>
      </c>
      <c r="K1" s="60" t="s">
        <v>12</v>
      </c>
      <c r="L1" s="60" t="s">
        <v>81</v>
      </c>
      <c r="M1" s="60" t="s">
        <v>13</v>
      </c>
      <c r="N1" s="60" t="s">
        <v>49</v>
      </c>
      <c r="O1" s="60" t="s">
        <v>50</v>
      </c>
    </row>
    <row r="2" spans="1:15" ht="15.75" x14ac:dyDescent="0.25">
      <c r="A2" s="104" t="s">
        <v>62</v>
      </c>
      <c r="B2" s="96" t="str">
        <f>ROUND(B16/1000,1)&amp;"k"</f>
        <v>0.4k</v>
      </c>
      <c r="C2" s="96" t="str">
        <f t="shared" ref="C2:O2" si="0">ROUND(C16/1000,1)&amp;"k"</f>
        <v>0.1k</v>
      </c>
      <c r="D2" s="97">
        <v>37</v>
      </c>
      <c r="E2" s="98">
        <v>6</v>
      </c>
      <c r="F2" s="99" t="str">
        <f t="shared" si="0"/>
        <v>6.2k</v>
      </c>
      <c r="G2" s="96" t="str">
        <f t="shared" si="0"/>
        <v>3.3k</v>
      </c>
      <c r="H2" s="96" t="str">
        <f t="shared" si="0"/>
        <v>2.1k</v>
      </c>
      <c r="I2" s="100" t="str">
        <f t="shared" si="0"/>
        <v>0.4k</v>
      </c>
      <c r="J2" s="95" t="str">
        <f t="shared" si="0"/>
        <v>347.8k</v>
      </c>
      <c r="K2" s="95" t="str">
        <f t="shared" si="0"/>
        <v>61.4k</v>
      </c>
      <c r="L2" s="95" t="str">
        <f t="shared" si="0"/>
        <v>1.8k</v>
      </c>
      <c r="M2" s="95" t="str">
        <f t="shared" si="0"/>
        <v>0.4k</v>
      </c>
      <c r="N2" s="95" t="str">
        <f t="shared" si="0"/>
        <v>19.4k</v>
      </c>
      <c r="O2" s="95" t="str">
        <f t="shared" si="0"/>
        <v>6.1k</v>
      </c>
    </row>
    <row r="3" spans="1:15" ht="15.75" x14ac:dyDescent="0.25">
      <c r="A3" s="101" t="s">
        <v>63</v>
      </c>
      <c r="B3" s="21">
        <v>25.535714285714199</v>
      </c>
      <c r="C3" s="21">
        <v>27.530612244897899</v>
      </c>
      <c r="D3" s="21">
        <v>30.4324324324324</v>
      </c>
      <c r="E3" s="88">
        <v>31.8333333333333</v>
      </c>
      <c r="F3" s="92">
        <v>44.298955823293099</v>
      </c>
      <c r="G3" s="21">
        <v>52.535045317220501</v>
      </c>
      <c r="H3" s="21">
        <v>59.333655705996101</v>
      </c>
      <c r="I3" s="88">
        <v>71.453551912568301</v>
      </c>
      <c r="J3" s="21">
        <v>13.4693895155748</v>
      </c>
      <c r="K3" s="21">
        <v>16.5697127512409</v>
      </c>
      <c r="L3" s="21">
        <v>119.02581369248</v>
      </c>
      <c r="M3" s="21">
        <v>170.119909502262</v>
      </c>
      <c r="N3" s="21">
        <v>21.4830079537237</v>
      </c>
      <c r="O3" s="21">
        <v>21.7363396971691</v>
      </c>
    </row>
    <row r="4" spans="1:15" ht="15.75" x14ac:dyDescent="0.25">
      <c r="A4" s="101" t="s">
        <v>86</v>
      </c>
      <c r="B4" s="22">
        <v>38</v>
      </c>
      <c r="C4" s="22">
        <v>34</v>
      </c>
      <c r="D4" s="22">
        <v>36</v>
      </c>
      <c r="E4" s="89">
        <v>34</v>
      </c>
      <c r="F4" s="93">
        <v>118</v>
      </c>
      <c r="G4" s="22">
        <v>133</v>
      </c>
      <c r="H4" s="22">
        <v>142</v>
      </c>
      <c r="I4" s="89">
        <v>147</v>
      </c>
      <c r="J4" s="22">
        <v>1702</v>
      </c>
      <c r="K4" s="22">
        <v>965</v>
      </c>
      <c r="L4" s="22">
        <v>150</v>
      </c>
      <c r="M4" s="22">
        <v>199</v>
      </c>
      <c r="N4" s="22">
        <v>797</v>
      </c>
      <c r="O4" s="22">
        <v>796</v>
      </c>
    </row>
    <row r="5" spans="1:15" ht="15.75" x14ac:dyDescent="0.25">
      <c r="A5" s="101" t="s">
        <v>64</v>
      </c>
      <c r="B5" s="21">
        <v>38.880102040816297</v>
      </c>
      <c r="C5" s="21">
        <v>69.459183673469298</v>
      </c>
      <c r="D5" s="21">
        <v>124.64864864864801</v>
      </c>
      <c r="E5" s="88">
        <v>290.83333333333297</v>
      </c>
      <c r="F5" s="92">
        <v>38.772690763052204</v>
      </c>
      <c r="G5" s="21">
        <v>68.039577039274903</v>
      </c>
      <c r="H5" s="21">
        <v>135.923597678916</v>
      </c>
      <c r="I5" s="88">
        <v>255.94262295081899</v>
      </c>
      <c r="J5" s="21">
        <v>17.1024403849637</v>
      </c>
      <c r="K5" s="21">
        <v>70.956985922369597</v>
      </c>
      <c r="L5" s="21">
        <v>134.75982042648701</v>
      </c>
      <c r="M5" s="21">
        <v>175.61312217194501</v>
      </c>
      <c r="N5" s="21">
        <v>298.71728127259502</v>
      </c>
      <c r="O5" s="21">
        <v>979.369321922317</v>
      </c>
    </row>
    <row r="6" spans="1:15" ht="15.75" x14ac:dyDescent="0.25">
      <c r="A6" s="101" t="s">
        <v>85</v>
      </c>
      <c r="B6" s="22">
        <v>50</v>
      </c>
      <c r="C6" s="22">
        <v>100</v>
      </c>
      <c r="D6" s="22">
        <v>176</v>
      </c>
      <c r="E6" s="89">
        <v>490</v>
      </c>
      <c r="F6" s="93">
        <v>50</v>
      </c>
      <c r="G6" s="22">
        <v>100</v>
      </c>
      <c r="H6" s="22">
        <v>200</v>
      </c>
      <c r="I6" s="89">
        <v>609</v>
      </c>
      <c r="J6" s="22">
        <v>50</v>
      </c>
      <c r="K6" s="22">
        <v>100</v>
      </c>
      <c r="L6" s="22">
        <v>7999</v>
      </c>
      <c r="M6" s="22">
        <v>2360</v>
      </c>
      <c r="N6" s="22">
        <v>500</v>
      </c>
      <c r="O6" s="22">
        <v>8472</v>
      </c>
    </row>
    <row r="7" spans="1:15" ht="15.75" x14ac:dyDescent="0.25">
      <c r="A7" s="101" t="s">
        <v>65</v>
      </c>
      <c r="B7" s="21">
        <v>2</v>
      </c>
      <c r="C7" s="21">
        <v>5.5816326530612201</v>
      </c>
      <c r="D7" s="21">
        <v>8.7027027027027</v>
      </c>
      <c r="E7" s="88">
        <v>4.5</v>
      </c>
      <c r="F7" s="92">
        <v>3.9985542168674599</v>
      </c>
      <c r="G7" s="21">
        <v>11.253474320241599</v>
      </c>
      <c r="H7" s="21">
        <v>23.196324951644101</v>
      </c>
      <c r="I7" s="88">
        <v>13.4207650273224</v>
      </c>
      <c r="J7" s="21">
        <v>2.5179643043019402</v>
      </c>
      <c r="K7" s="21">
        <v>7.5504272113272002</v>
      </c>
      <c r="L7" s="21">
        <v>11.0931537598204</v>
      </c>
      <c r="M7" s="21">
        <v>16.309954751131201</v>
      </c>
      <c r="N7" s="21">
        <v>27.244396240057799</v>
      </c>
      <c r="O7" s="21">
        <v>69.592001316655697</v>
      </c>
    </row>
    <row r="8" spans="1:15" ht="15.75" x14ac:dyDescent="0.25">
      <c r="A8" s="101" t="s">
        <v>82</v>
      </c>
      <c r="B8" s="22">
        <v>2</v>
      </c>
      <c r="C8" s="22">
        <v>11</v>
      </c>
      <c r="D8" s="22">
        <v>12</v>
      </c>
      <c r="E8" s="89">
        <v>9</v>
      </c>
      <c r="F8" s="93">
        <v>5</v>
      </c>
      <c r="G8" s="22">
        <v>37</v>
      </c>
      <c r="H8" s="22">
        <v>70</v>
      </c>
      <c r="I8" s="89">
        <v>33</v>
      </c>
      <c r="J8" s="22">
        <v>941</v>
      </c>
      <c r="K8" s="22">
        <v>165</v>
      </c>
      <c r="L8" s="22">
        <v>689</v>
      </c>
      <c r="M8" s="22">
        <v>596</v>
      </c>
      <c r="N8" s="22">
        <v>987</v>
      </c>
      <c r="O8" s="22">
        <v>1729</v>
      </c>
    </row>
    <row r="9" spans="1:15" ht="15.75" x14ac:dyDescent="0.25">
      <c r="A9" s="102" t="s">
        <v>83</v>
      </c>
      <c r="B9" s="21">
        <f>B11+B13</f>
        <v>5.48</v>
      </c>
      <c r="C9" s="21">
        <f t="shared" ref="C9:O9" si="1">C11+C13</f>
        <v>15.293673469387743</v>
      </c>
      <c r="D9" s="21">
        <f t="shared" si="1"/>
        <v>23.845405405405398</v>
      </c>
      <c r="E9" s="88">
        <f t="shared" si="1"/>
        <v>12.33</v>
      </c>
      <c r="F9" s="92">
        <f t="shared" si="1"/>
        <v>12.466530120481904</v>
      </c>
      <c r="G9" s="21">
        <f t="shared" si="1"/>
        <v>29.878338368579836</v>
      </c>
      <c r="H9" s="21">
        <f t="shared" si="1"/>
        <v>58.541179883945844</v>
      </c>
      <c r="I9" s="88">
        <f t="shared" si="1"/>
        <v>35.079836065573758</v>
      </c>
      <c r="J9" s="21">
        <f t="shared" si="1"/>
        <v>11.658174728917983</v>
      </c>
      <c r="K9" s="21">
        <f t="shared" si="1"/>
        <v>34.958477988444933</v>
      </c>
      <c r="L9" s="21">
        <f t="shared" si="1"/>
        <v>51.361301907968446</v>
      </c>
      <c r="M9" s="21">
        <f t="shared" si="1"/>
        <v>75.515090497737461</v>
      </c>
      <c r="N9" s="21">
        <f t="shared" si="1"/>
        <v>126.14155459146761</v>
      </c>
      <c r="O9" s="21">
        <f t="shared" si="1"/>
        <v>322.2109660961159</v>
      </c>
    </row>
    <row r="10" spans="1:15" ht="15.75" x14ac:dyDescent="0.25">
      <c r="A10" s="101" t="s">
        <v>84</v>
      </c>
      <c r="B10" s="22">
        <f>B9*1.2</f>
        <v>6.5760000000000005</v>
      </c>
      <c r="C10" s="22">
        <f t="shared" ref="C10:E10" si="2">C9*1.2</f>
        <v>18.352408163265292</v>
      </c>
      <c r="D10" s="22">
        <f t="shared" si="2"/>
        <v>28.614486486486477</v>
      </c>
      <c r="E10" s="89">
        <f t="shared" si="2"/>
        <v>14.795999999999999</v>
      </c>
      <c r="F10" s="93">
        <f>F9*1.76</f>
        <v>21.941093012048153</v>
      </c>
      <c r="G10" s="22">
        <f t="shared" ref="G10:I10" si="3">G9*1.76</f>
        <v>52.585875528700512</v>
      </c>
      <c r="H10" s="22">
        <f t="shared" si="3"/>
        <v>103.03247659574468</v>
      </c>
      <c r="I10" s="89">
        <f t="shared" si="3"/>
        <v>61.740511475409818</v>
      </c>
      <c r="J10" s="22">
        <f>J9*1.87</f>
        <v>21.800786743076628</v>
      </c>
      <c r="K10" s="22">
        <f t="shared" ref="K10:O10" si="4">K9*1.87</f>
        <v>65.37235383839203</v>
      </c>
      <c r="L10" s="22">
        <f t="shared" ref="L10" si="5">L9*1.87</f>
        <v>96.045634567901004</v>
      </c>
      <c r="M10" s="22">
        <f t="shared" ref="M10" si="6">M9*1.87</f>
        <v>141.21321923076906</v>
      </c>
      <c r="N10" s="22">
        <f t="shared" si="4"/>
        <v>235.88470708604444</v>
      </c>
      <c r="O10" s="22">
        <f t="shared" si="4"/>
        <v>602.5345065997368</v>
      </c>
    </row>
    <row r="11" spans="1:15" ht="15.75" x14ac:dyDescent="0.25">
      <c r="A11" s="101" t="s">
        <v>15</v>
      </c>
      <c r="B11" s="21">
        <f>B7*1.34</f>
        <v>2.68</v>
      </c>
      <c r="C11" s="21">
        <f t="shared" ref="C11:E11" si="7">C7*1.34</f>
        <v>7.4793877551020351</v>
      </c>
      <c r="D11" s="21">
        <f t="shared" si="7"/>
        <v>11.661621621621618</v>
      </c>
      <c r="E11" s="88">
        <f t="shared" si="7"/>
        <v>6.03</v>
      </c>
      <c r="F11" s="92">
        <f>F7+2.87</f>
        <v>6.8685542168674605</v>
      </c>
      <c r="G11" s="21">
        <f t="shared" ref="G11:I11" si="8">G7+2.87</f>
        <v>14.123474320241598</v>
      </c>
      <c r="H11" s="21">
        <f t="shared" si="8"/>
        <v>26.066324951644102</v>
      </c>
      <c r="I11" s="88">
        <f t="shared" si="8"/>
        <v>16.290765027322401</v>
      </c>
      <c r="J11" s="21">
        <f>J7*3.23</f>
        <v>8.1330247028952662</v>
      </c>
      <c r="K11" s="21">
        <f t="shared" ref="K11:O11" si="9">K7*3.23</f>
        <v>24.387879892586856</v>
      </c>
      <c r="L11" s="21">
        <f t="shared" si="9"/>
        <v>35.830886644219888</v>
      </c>
      <c r="M11" s="21">
        <f t="shared" si="9"/>
        <v>52.681153846153776</v>
      </c>
      <c r="N11" s="21">
        <f t="shared" si="9"/>
        <v>87.999399855386699</v>
      </c>
      <c r="O11" s="21">
        <f t="shared" si="9"/>
        <v>224.78216425279791</v>
      </c>
    </row>
    <row r="12" spans="1:15" ht="15.75" x14ac:dyDescent="0.25">
      <c r="A12" s="102" t="s">
        <v>14</v>
      </c>
      <c r="B12" s="22">
        <f>B7*5</f>
        <v>10</v>
      </c>
      <c r="C12" s="22">
        <f t="shared" ref="C12:O12" si="10">C7*5</f>
        <v>27.908163265306101</v>
      </c>
      <c r="D12" s="22">
        <f t="shared" si="10"/>
        <v>43.513513513513502</v>
      </c>
      <c r="E12" s="89">
        <f t="shared" si="10"/>
        <v>22.5</v>
      </c>
      <c r="F12" s="93">
        <f t="shared" si="10"/>
        <v>19.992771084337299</v>
      </c>
      <c r="G12" s="22">
        <f t="shared" si="10"/>
        <v>56.267371601207998</v>
      </c>
      <c r="H12" s="22">
        <f t="shared" si="10"/>
        <v>115.98162475822051</v>
      </c>
      <c r="I12" s="89">
        <f t="shared" si="10"/>
        <v>67.103825136612002</v>
      </c>
      <c r="J12" s="22">
        <f t="shared" si="10"/>
        <v>12.589821521509702</v>
      </c>
      <c r="K12" s="22">
        <f t="shared" si="10"/>
        <v>37.752136056636004</v>
      </c>
      <c r="L12" s="22">
        <f t="shared" si="10"/>
        <v>55.465768799101994</v>
      </c>
      <c r="M12" s="22">
        <f t="shared" si="10"/>
        <v>81.549773755656005</v>
      </c>
      <c r="N12" s="22">
        <f t="shared" si="10"/>
        <v>136.22198120028901</v>
      </c>
      <c r="O12" s="22">
        <f t="shared" si="10"/>
        <v>347.96000658327847</v>
      </c>
    </row>
    <row r="13" spans="1:15" ht="15.75" x14ac:dyDescent="0.25">
      <c r="A13" s="102" t="s">
        <v>17</v>
      </c>
      <c r="B13" s="21">
        <f>B7*1.4</f>
        <v>2.8</v>
      </c>
      <c r="C13" s="21">
        <f t="shared" ref="C13:O13" si="11">C7*1.4</f>
        <v>7.8142857142857078</v>
      </c>
      <c r="D13" s="21">
        <f t="shared" si="11"/>
        <v>12.183783783783779</v>
      </c>
      <c r="E13" s="88">
        <f t="shared" si="11"/>
        <v>6.3</v>
      </c>
      <c r="F13" s="92">
        <f t="shared" si="11"/>
        <v>5.5979759036144436</v>
      </c>
      <c r="G13" s="21">
        <f t="shared" si="11"/>
        <v>15.754864048338238</v>
      </c>
      <c r="H13" s="21">
        <f t="shared" si="11"/>
        <v>32.474854932301739</v>
      </c>
      <c r="I13" s="88">
        <f t="shared" si="11"/>
        <v>18.789071038251357</v>
      </c>
      <c r="J13" s="21">
        <f t="shared" si="11"/>
        <v>3.525150026022716</v>
      </c>
      <c r="K13" s="21">
        <f t="shared" si="11"/>
        <v>10.570598095858079</v>
      </c>
      <c r="L13" s="21">
        <f t="shared" si="11"/>
        <v>15.530415263748559</v>
      </c>
      <c r="M13" s="21">
        <f t="shared" si="11"/>
        <v>22.833936651583681</v>
      </c>
      <c r="N13" s="21">
        <f t="shared" si="11"/>
        <v>38.142154736080919</v>
      </c>
      <c r="O13" s="21">
        <f t="shared" si="11"/>
        <v>97.42880184331797</v>
      </c>
    </row>
    <row r="14" spans="1:15" ht="15.75" x14ac:dyDescent="0.25">
      <c r="A14" s="103" t="s">
        <v>16</v>
      </c>
      <c r="B14" s="23">
        <f>B7*2.3</f>
        <v>4.5999999999999996</v>
      </c>
      <c r="C14" s="23">
        <f t="shared" ref="C14:E14" si="12">C7*2.3</f>
        <v>12.837755102040806</v>
      </c>
      <c r="D14" s="23">
        <f t="shared" si="12"/>
        <v>20.016216216216208</v>
      </c>
      <c r="E14" s="90">
        <f t="shared" si="12"/>
        <v>10.35</v>
      </c>
      <c r="F14" s="94">
        <f>F7*5.32</f>
        <v>21.272308433734889</v>
      </c>
      <c r="G14" s="23">
        <f t="shared" ref="G14:I14" si="13">G7*5.32</f>
        <v>59.868483383685309</v>
      </c>
      <c r="H14" s="23">
        <f t="shared" si="13"/>
        <v>123.40444874274662</v>
      </c>
      <c r="I14" s="90">
        <f t="shared" si="13"/>
        <v>71.398469945355174</v>
      </c>
      <c r="J14" s="23">
        <f>J7*3.55</f>
        <v>8.9387732802718869</v>
      </c>
      <c r="K14" s="23">
        <f t="shared" ref="K14:O14" si="14">K7*3.55</f>
        <v>26.804016600211558</v>
      </c>
      <c r="L14" s="23">
        <f t="shared" si="14"/>
        <v>39.380695847362418</v>
      </c>
      <c r="M14" s="23">
        <f t="shared" si="14"/>
        <v>57.900339366515759</v>
      </c>
      <c r="N14" s="23">
        <f t="shared" si="14"/>
        <v>96.717606652205177</v>
      </c>
      <c r="O14" s="23">
        <f t="shared" si="14"/>
        <v>247.0516046741277</v>
      </c>
    </row>
    <row r="16" spans="1:15" ht="15.75" x14ac:dyDescent="0.2">
      <c r="B16" s="61">
        <v>392</v>
      </c>
      <c r="C16" s="61">
        <v>98</v>
      </c>
      <c r="F16" s="87">
        <v>6225</v>
      </c>
      <c r="G16" s="91">
        <v>3310</v>
      </c>
      <c r="H16" s="61">
        <v>2068</v>
      </c>
      <c r="I16" s="61">
        <v>366</v>
      </c>
      <c r="J16" s="87">
        <v>347773</v>
      </c>
      <c r="K16" s="61">
        <v>61445</v>
      </c>
      <c r="L16" s="61">
        <v>1782</v>
      </c>
      <c r="M16" s="61">
        <v>442</v>
      </c>
      <c r="N16" s="61">
        <v>19362</v>
      </c>
      <c r="O16" s="61">
        <v>6076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57C42-E3CA-40D1-B5C7-3CD8E5D19B33}">
  <dimension ref="A1:CV8"/>
  <sheetViews>
    <sheetView workbookViewId="0">
      <selection activeCell="A2" sqref="A2:A8"/>
    </sheetView>
  </sheetViews>
  <sheetFormatPr defaultRowHeight="14.25" x14ac:dyDescent="0.2"/>
  <cols>
    <col min="1" max="1" width="13.375" bestFit="1" customWidth="1"/>
    <col min="2" max="2" width="4.375" bestFit="1" customWidth="1"/>
    <col min="3" max="3" width="4.875" bestFit="1" customWidth="1"/>
    <col min="4" max="7" width="4.375" bestFit="1" customWidth="1"/>
    <col min="8" max="21" width="5.375" bestFit="1" customWidth="1"/>
    <col min="22" max="41" width="4.375" bestFit="1" customWidth="1"/>
    <col min="42" max="101" width="5.375" bestFit="1" customWidth="1"/>
  </cols>
  <sheetData>
    <row r="1" spans="1:100" x14ac:dyDescent="0.2">
      <c r="A1" s="140"/>
      <c r="B1" s="140">
        <v>5</v>
      </c>
      <c r="C1" s="140">
        <v>10</v>
      </c>
      <c r="D1" s="140">
        <v>15</v>
      </c>
      <c r="E1" s="140">
        <v>20</v>
      </c>
      <c r="F1" s="140">
        <v>25</v>
      </c>
      <c r="G1" s="140">
        <v>30</v>
      </c>
      <c r="H1" s="140">
        <v>35</v>
      </c>
      <c r="I1" s="140">
        <v>40</v>
      </c>
      <c r="J1" s="140">
        <v>45</v>
      </c>
      <c r="K1" s="140">
        <v>50</v>
      </c>
      <c r="L1" s="140">
        <v>55</v>
      </c>
      <c r="M1" s="140">
        <v>60</v>
      </c>
      <c r="N1" s="140">
        <v>65</v>
      </c>
      <c r="O1" s="140">
        <v>70</v>
      </c>
      <c r="P1" s="140">
        <v>75</v>
      </c>
      <c r="Q1" s="140">
        <v>80</v>
      </c>
      <c r="R1" s="140">
        <v>85</v>
      </c>
      <c r="S1" s="140">
        <v>90</v>
      </c>
      <c r="T1" s="140">
        <v>95</v>
      </c>
      <c r="U1" s="140">
        <v>100</v>
      </c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  <c r="BD1" s="140"/>
      <c r="BE1" s="140"/>
      <c r="BF1" s="140"/>
      <c r="BG1" s="140"/>
      <c r="BH1" s="140"/>
      <c r="BI1" s="140"/>
      <c r="BJ1" s="140"/>
      <c r="BK1" s="140"/>
      <c r="BL1" s="140"/>
      <c r="BM1" s="140"/>
      <c r="BN1" s="140"/>
      <c r="BO1" s="140"/>
      <c r="BP1" s="140"/>
      <c r="BQ1" s="140"/>
      <c r="BR1" s="140"/>
      <c r="BS1" s="140"/>
      <c r="BT1" s="140"/>
      <c r="BU1" s="140"/>
      <c r="BV1" s="140"/>
      <c r="BW1" s="140"/>
      <c r="BX1" s="140"/>
      <c r="BY1" s="140"/>
      <c r="BZ1" s="140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140"/>
      <c r="CM1" s="140"/>
      <c r="CN1" s="140"/>
      <c r="CO1" s="140"/>
      <c r="CP1" s="140"/>
      <c r="CQ1" s="140"/>
      <c r="CR1" s="140"/>
      <c r="CS1" s="140"/>
      <c r="CT1" s="140"/>
      <c r="CU1" s="140"/>
      <c r="CV1" s="140"/>
    </row>
    <row r="2" spans="1:100" s="139" customFormat="1" x14ac:dyDescent="0.2">
      <c r="A2" s="141" t="s">
        <v>18</v>
      </c>
      <c r="B2" s="142">
        <v>1.3</v>
      </c>
      <c r="C2" s="142">
        <f ca="1">($K2-$B2)/($K1-$B1)*(C1-$B1)+$B2+IF(RAND()&gt;0.5,RAND(),-RAND())</f>
        <v>1.9443211722642608</v>
      </c>
      <c r="D2" s="142">
        <f t="shared" ref="D2:J2" ca="1" si="0">($K2-$B2)/($K1-$B1)*(D1-$B1)+$B2+IF(RAND()&gt;0.5,RAND(),-RAND())</f>
        <v>2.3755558244776931</v>
      </c>
      <c r="E2" s="142">
        <f t="shared" ca="1" si="0"/>
        <v>3.0722895731414082</v>
      </c>
      <c r="F2" s="142">
        <f t="shared" ca="1" si="0"/>
        <v>2.8292189253601601</v>
      </c>
      <c r="G2" s="142">
        <f t="shared" ca="1" si="0"/>
        <v>2.84535711042244</v>
      </c>
      <c r="H2" s="142">
        <f t="shared" ca="1" si="0"/>
        <v>2.7567881216897683</v>
      </c>
      <c r="I2" s="142">
        <f t="shared" ca="1" si="0"/>
        <v>2.73602821372512</v>
      </c>
      <c r="J2" s="142">
        <f t="shared" ca="1" si="0"/>
        <v>3.9839292643572675</v>
      </c>
      <c r="K2" s="142">
        <v>3.7</v>
      </c>
      <c r="L2" s="142">
        <f ca="1">($U2-$K2)/($U1-$K1)*(L1-$K1)+$K2+IF(RAND()&gt;0.5,RAND(),-RAND())</f>
        <v>4.5245552780408236</v>
      </c>
      <c r="M2" s="142">
        <f t="shared" ref="M2:T2" ca="1" si="1">($U2-$K2)/($U1-$K1)*(M1-$K1)+$K2+IF(RAND()&gt;0.5,RAND(),-RAND())</f>
        <v>5.2460814781805603</v>
      </c>
      <c r="N2" s="142">
        <f t="shared" ca="1" si="1"/>
        <v>6.4425153132998103</v>
      </c>
      <c r="O2" s="142">
        <f t="shared" ca="1" si="1"/>
        <v>8.3292528730475013</v>
      </c>
      <c r="P2" s="142">
        <f t="shared" ca="1" si="1"/>
        <v>8.6496143984361336</v>
      </c>
      <c r="Q2" s="142">
        <f t="shared" ca="1" si="1"/>
        <v>10.08275446200274</v>
      </c>
      <c r="R2" s="142">
        <f t="shared" ca="1" si="1"/>
        <v>9.6341240395874941</v>
      </c>
      <c r="S2" s="142">
        <f t="shared" ca="1" si="1"/>
        <v>11.758652234334445</v>
      </c>
      <c r="T2" s="142">
        <f t="shared" ca="1" si="1"/>
        <v>12.210512686443716</v>
      </c>
      <c r="U2" s="68">
        <v>12.9</v>
      </c>
      <c r="V2" s="142">
        <f t="shared" ref="V2:V7" ca="1" si="2">STDEV(B2:U2)</f>
        <v>3.8046046984210666</v>
      </c>
      <c r="W2" s="142"/>
      <c r="X2" s="142"/>
      <c r="Y2" s="142"/>
      <c r="Z2" s="142"/>
      <c r="AA2" s="142"/>
      <c r="AB2" s="142"/>
      <c r="AC2" s="142"/>
      <c r="AD2" s="142"/>
      <c r="AE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2"/>
      <c r="BK2" s="142"/>
      <c r="BL2" s="142"/>
      <c r="BM2" s="142"/>
      <c r="BN2" s="142"/>
      <c r="BO2" s="142"/>
      <c r="BP2" s="142"/>
      <c r="BQ2" s="142"/>
      <c r="BR2" s="142"/>
      <c r="BS2" s="142"/>
      <c r="BT2" s="142"/>
      <c r="BU2" s="142"/>
      <c r="BV2" s="142"/>
      <c r="BW2" s="142"/>
      <c r="BX2" s="142"/>
      <c r="BY2" s="142"/>
      <c r="BZ2" s="142"/>
      <c r="CA2" s="142"/>
      <c r="CB2" s="142"/>
      <c r="CC2" s="142"/>
      <c r="CD2" s="142"/>
      <c r="CE2" s="142"/>
      <c r="CF2" s="142"/>
      <c r="CG2" s="142"/>
      <c r="CH2" s="142"/>
      <c r="CI2" s="142"/>
      <c r="CJ2" s="142"/>
      <c r="CK2" s="142"/>
      <c r="CL2" s="142"/>
      <c r="CM2" s="142"/>
      <c r="CN2" s="142"/>
      <c r="CO2" s="142"/>
      <c r="CP2" s="142"/>
      <c r="CQ2" s="142"/>
      <c r="CR2" s="142"/>
      <c r="CS2" s="142"/>
      <c r="CT2" s="142"/>
      <c r="CU2" s="142"/>
      <c r="CV2" s="142"/>
    </row>
    <row r="3" spans="1:100" s="139" customFormat="1" x14ac:dyDescent="0.2">
      <c r="A3" s="141" t="s">
        <v>19</v>
      </c>
      <c r="B3" s="142">
        <v>1.8</v>
      </c>
      <c r="C3" s="142">
        <f ca="1">($J3-$B3)/($J2-$B2)*(C2-$B2)+$B3+IF(RAND()&gt;0.5,RAND(),-RAND())</f>
        <v>1.9870980677680934</v>
      </c>
      <c r="D3" s="142">
        <f t="shared" ref="D3:I4" ca="1" si="3">($J3-$B3)/($J2-$B2)*(D2-$B2)+$B3+IF(RAND()&gt;0.5,RAND(),-RAND())</f>
        <v>3.7294385893804369</v>
      </c>
      <c r="E3" s="142">
        <f t="shared" ca="1" si="3"/>
        <v>3.6123206587384677</v>
      </c>
      <c r="F3" s="142">
        <f t="shared" ca="1" si="3"/>
        <v>3.1846059411318395</v>
      </c>
      <c r="G3" s="142">
        <f t="shared" ca="1" si="3"/>
        <v>4.6124056072188777</v>
      </c>
      <c r="H3" s="142">
        <f t="shared" ca="1" si="3"/>
        <v>3.2347083835892363</v>
      </c>
      <c r="I3" s="142">
        <f t="shared" ca="1" si="3"/>
        <v>2.8415446493401424</v>
      </c>
      <c r="J3" s="142">
        <v>5.5</v>
      </c>
      <c r="K3" s="142">
        <f ca="1">($U3-$J3)/($U2-$J2)*(K2-$J2)+$J3+IF(RAND()&gt;0.5,RAND(),-RAND())</f>
        <v>5.547855267451018</v>
      </c>
      <c r="L3" s="142">
        <f ca="1">($U3-$J3)/($U2-$J2)*(L2-$J2)+$J3+IF(RAND()&gt;0.5,RAND(),-RAND())</f>
        <v>5.0870174198981024</v>
      </c>
      <c r="M3" s="142">
        <f t="shared" ref="M3:T4" ca="1" si="4">($U3-$J3)/($U2-$J2)*(M2-$J2)+$J3+IF(RAND()&gt;0.5,RAND(),-RAND())</f>
        <v>6.0298771017617945</v>
      </c>
      <c r="N3" s="142">
        <f t="shared" ca="1" si="4"/>
        <v>6.8547497397785442</v>
      </c>
      <c r="O3" s="142">
        <f t="shared" ca="1" si="4"/>
        <v>9.176411164869684</v>
      </c>
      <c r="P3" s="142">
        <f t="shared" ca="1" si="4"/>
        <v>10.234248600095304</v>
      </c>
      <c r="Q3" s="142">
        <f t="shared" ca="1" si="4"/>
        <v>10.329952271099295</v>
      </c>
      <c r="R3" s="142">
        <f t="shared" ca="1" si="4"/>
        <v>10.437125227720042</v>
      </c>
      <c r="S3" s="142">
        <f t="shared" ca="1" si="4"/>
        <v>12.678211765370698</v>
      </c>
      <c r="T3" s="142">
        <f t="shared" ca="1" si="4"/>
        <v>13.273478506117975</v>
      </c>
      <c r="U3" s="68">
        <v>13.3</v>
      </c>
      <c r="V3" s="142">
        <f t="shared" ca="1" si="2"/>
        <v>3.8545552506172749</v>
      </c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2"/>
      <c r="AU3" s="142"/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2"/>
      <c r="BV3" s="142"/>
      <c r="BW3" s="142"/>
      <c r="BX3" s="142"/>
      <c r="BY3" s="142"/>
      <c r="BZ3" s="142"/>
      <c r="CA3" s="142"/>
      <c r="CB3" s="142"/>
      <c r="CC3" s="142"/>
      <c r="CD3" s="142"/>
      <c r="CE3" s="142"/>
      <c r="CF3" s="142"/>
      <c r="CG3" s="142"/>
      <c r="CH3" s="142"/>
      <c r="CI3" s="142"/>
      <c r="CJ3" s="142"/>
      <c r="CK3" s="142"/>
      <c r="CL3" s="142"/>
      <c r="CM3" s="142"/>
      <c r="CN3" s="142"/>
      <c r="CO3" s="142"/>
      <c r="CP3" s="142"/>
      <c r="CQ3" s="142"/>
      <c r="CR3" s="142"/>
      <c r="CS3" s="142"/>
      <c r="CT3" s="142"/>
      <c r="CU3" s="142"/>
      <c r="CV3" s="142"/>
    </row>
    <row r="4" spans="1:100" s="139" customFormat="1" x14ac:dyDescent="0.2">
      <c r="A4" s="141" t="s">
        <v>20</v>
      </c>
      <c r="B4" s="142">
        <v>2.1</v>
      </c>
      <c r="C4" s="142">
        <f ca="1">($J4-$B4)/($J3-$B3)*(C3-$B3)+$B4+IF(RAND()&gt;0.5,RAND(),-RAND())</f>
        <v>1.7158335146573274</v>
      </c>
      <c r="D4" s="142">
        <f t="shared" ca="1" si="3"/>
        <v>2.536695609971173</v>
      </c>
      <c r="E4" s="142">
        <f t="shared" ca="1" si="3"/>
        <v>2.1777531585945398</v>
      </c>
      <c r="F4" s="142">
        <f t="shared" ca="1" si="3"/>
        <v>2.4025174949804615</v>
      </c>
      <c r="G4" s="142">
        <f t="shared" ca="1" si="3"/>
        <v>4.0208061412446972</v>
      </c>
      <c r="H4" s="142">
        <f t="shared" ca="1" si="3"/>
        <v>3.344286714132767</v>
      </c>
      <c r="I4" s="142">
        <f t="shared" ca="1" si="3"/>
        <v>3.3874723270691955</v>
      </c>
      <c r="J4" s="142">
        <v>4.3</v>
      </c>
      <c r="K4" s="142">
        <f ca="1">($U4-$J4)/($U3-$J3)*(K3-$J3)+$J4+IF(RAND()&gt;0.5,RAND(),-RAND())</f>
        <v>4.8178636199465306</v>
      </c>
      <c r="L4" s="142">
        <f t="shared" ref="L4" ca="1" si="5">($U4-$J4)/($U3-$J3)*(L3-$J3)+$J4+IF(RAND()&gt;0.5,RAND(),-RAND())</f>
        <v>4.1406413573037417</v>
      </c>
      <c r="M4" s="142">
        <f t="shared" ca="1" si="4"/>
        <v>4.7823704990910505</v>
      </c>
      <c r="N4" s="142">
        <f t="shared" ca="1" si="4"/>
        <v>6.7693417616646512</v>
      </c>
      <c r="O4" s="142">
        <f t="shared" ca="1" si="4"/>
        <v>9.1171727606828465</v>
      </c>
      <c r="P4" s="142">
        <f t="shared" ca="1" si="4"/>
        <v>10.689709770329522</v>
      </c>
      <c r="Q4" s="142">
        <f t="shared" ca="1" si="4"/>
        <v>10.277143808495659</v>
      </c>
      <c r="R4" s="142">
        <f t="shared" ca="1" si="4"/>
        <v>10.70113988987629</v>
      </c>
      <c r="S4" s="142">
        <f t="shared" ca="1" si="4"/>
        <v>14.939060725197233</v>
      </c>
      <c r="T4" s="142">
        <f t="shared" ca="1" si="4"/>
        <v>15.542800027625058</v>
      </c>
      <c r="U4" s="68">
        <v>14.8</v>
      </c>
      <c r="V4" s="142">
        <f t="shared" ca="1" si="2"/>
        <v>4.6642549094135157</v>
      </c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2"/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42"/>
      <c r="BW4" s="142"/>
      <c r="BX4" s="142"/>
      <c r="BY4" s="142"/>
      <c r="BZ4" s="142"/>
      <c r="CA4" s="142"/>
      <c r="CB4" s="142"/>
      <c r="CC4" s="142"/>
      <c r="CD4" s="142"/>
      <c r="CE4" s="142"/>
      <c r="CF4" s="142"/>
      <c r="CG4" s="142"/>
      <c r="CH4" s="142"/>
      <c r="CI4" s="142"/>
      <c r="CJ4" s="142"/>
      <c r="CK4" s="142"/>
      <c r="CL4" s="142"/>
      <c r="CM4" s="142"/>
      <c r="CN4" s="142"/>
      <c r="CO4" s="142"/>
      <c r="CP4" s="142"/>
      <c r="CQ4" s="142"/>
      <c r="CR4" s="142"/>
      <c r="CS4" s="142"/>
      <c r="CT4" s="142"/>
      <c r="CU4" s="142"/>
      <c r="CV4" s="142"/>
    </row>
    <row r="5" spans="1:100" s="139" customFormat="1" x14ac:dyDescent="0.2">
      <c r="A5" s="141" t="s">
        <v>21</v>
      </c>
      <c r="B5" s="142">
        <v>1.6</v>
      </c>
      <c r="C5" s="142">
        <f ca="1">($M5-$B5)/($M4-$B4)*(C4-$B4)+$B5+IF(RAND()&gt;0.5,RAND(),-RAND())</f>
        <v>1.7801817178311317</v>
      </c>
      <c r="D5" s="142">
        <f t="shared" ref="D5:L5" ca="1" si="6">($M5-$B5)/($M4-$B4)*(D4-$B4)+$B5+IF(RAND()&gt;0.5,RAND(),-RAND())</f>
        <v>0.95740018932777171</v>
      </c>
      <c r="E5" s="142">
        <f t="shared" ca="1" si="6"/>
        <v>0.91842532154782164</v>
      </c>
      <c r="F5" s="142">
        <f t="shared" ca="1" si="6"/>
        <v>2.1958205742226737</v>
      </c>
      <c r="G5" s="142">
        <f t="shared" ca="1" si="6"/>
        <v>3.8563559159834426</v>
      </c>
      <c r="H5" s="142">
        <f t="shared" ca="1" si="6"/>
        <v>2.7333558457479508</v>
      </c>
      <c r="I5" s="142">
        <f t="shared" ca="1" si="6"/>
        <v>2.5461948164484616</v>
      </c>
      <c r="J5" s="142">
        <f t="shared" ca="1" si="6"/>
        <v>2.5001172773646898</v>
      </c>
      <c r="K5" s="142">
        <f t="shared" ca="1" si="6"/>
        <v>3.6728909438903479</v>
      </c>
      <c r="L5" s="142">
        <f t="shared" ca="1" si="6"/>
        <v>2.6279201494423159</v>
      </c>
      <c r="M5" s="143">
        <v>3.5</v>
      </c>
      <c r="N5" s="142">
        <f ca="1">($U5-$M5)/($U4-$M4)*(N4-$M4)+$M5+IF(RAND()&gt;0.5,RAND(),-RAND())</f>
        <v>6.1077988676824981</v>
      </c>
      <c r="O5" s="142">
        <f t="shared" ref="O5:T5" ca="1" si="7">($U5-$M5)/($U4-$M4)*(O4-$M4)+$M5+IF(RAND()&gt;0.5,RAND(),-RAND())</f>
        <v>8.7987805544300564</v>
      </c>
      <c r="P5" s="142">
        <f t="shared" ca="1" si="7"/>
        <v>9.821179406813064</v>
      </c>
      <c r="Q5" s="142">
        <f t="shared" ca="1" si="7"/>
        <v>9.373990347005666</v>
      </c>
      <c r="R5" s="142">
        <f t="shared" ca="1" si="7"/>
        <v>8.9943647403297788</v>
      </c>
      <c r="S5" s="142">
        <f t="shared" ca="1" si="7"/>
        <v>15.413688116014152</v>
      </c>
      <c r="T5" s="142">
        <f t="shared" ca="1" si="7"/>
        <v>14.871474366710249</v>
      </c>
      <c r="U5" s="68">
        <v>14.4</v>
      </c>
      <c r="V5" s="142">
        <f t="shared" ca="1" si="2"/>
        <v>4.8422031540397885</v>
      </c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42"/>
      <c r="BB5" s="142"/>
      <c r="BC5" s="142"/>
      <c r="BD5" s="142"/>
      <c r="BE5" s="142"/>
      <c r="BF5" s="142"/>
      <c r="BG5" s="142"/>
      <c r="BH5" s="142"/>
      <c r="BI5" s="142"/>
      <c r="BJ5" s="142"/>
      <c r="BK5" s="142"/>
      <c r="BL5" s="142"/>
      <c r="BM5" s="142"/>
      <c r="BN5" s="142"/>
      <c r="BO5" s="142"/>
      <c r="BP5" s="142"/>
      <c r="BQ5" s="142"/>
      <c r="BR5" s="142"/>
      <c r="BS5" s="142"/>
      <c r="BT5" s="142"/>
      <c r="BU5" s="142"/>
      <c r="BV5" s="142"/>
      <c r="BW5" s="142"/>
      <c r="BX5" s="142"/>
      <c r="BY5" s="142"/>
      <c r="BZ5" s="142"/>
      <c r="CA5" s="142"/>
      <c r="CB5" s="142"/>
      <c r="CC5" s="142"/>
      <c r="CD5" s="142"/>
      <c r="CE5" s="142"/>
      <c r="CF5" s="142"/>
      <c r="CG5" s="142"/>
      <c r="CH5" s="142"/>
      <c r="CI5" s="142"/>
      <c r="CJ5" s="142"/>
      <c r="CK5" s="142"/>
      <c r="CL5" s="142"/>
      <c r="CM5" s="142"/>
      <c r="CN5" s="142"/>
      <c r="CO5" s="142"/>
      <c r="CP5" s="142"/>
      <c r="CQ5" s="142"/>
      <c r="CR5" s="142"/>
      <c r="CS5" s="142"/>
      <c r="CT5" s="142"/>
      <c r="CU5" s="142"/>
      <c r="CV5" s="142"/>
    </row>
    <row r="6" spans="1:100" s="139" customFormat="1" x14ac:dyDescent="0.2">
      <c r="A6" s="141" t="s">
        <v>22</v>
      </c>
      <c r="B6" s="142">
        <v>1.5</v>
      </c>
      <c r="C6" s="142">
        <f ca="1">($O6-$B6)/($O5-$B5)*(C5-$B5)+$B6+IF(RAND()&gt;0.5,RAND(),-RAND())</f>
        <v>1.9240519995476877</v>
      </c>
      <c r="D6" s="142">
        <f t="shared" ref="D6:N6" ca="1" si="8">($O6-$B6)/($O5-$B5)*(D5-$B5)+$B6+IF(RAND()&gt;0.5,RAND(),-RAND())</f>
        <v>1.5249092785622096</v>
      </c>
      <c r="E6" s="142">
        <f t="shared" ca="1" si="8"/>
        <v>1.282319860826624</v>
      </c>
      <c r="F6" s="142">
        <f t="shared" ca="1" si="8"/>
        <v>2.4557896528414163</v>
      </c>
      <c r="G6" s="142">
        <f t="shared" ca="1" si="8"/>
        <v>2.1442414659487383</v>
      </c>
      <c r="H6" s="142">
        <f t="shared" ca="1" si="8"/>
        <v>1.2766721530359861</v>
      </c>
      <c r="I6" s="142">
        <f t="shared" ca="1" si="8"/>
        <v>2.7248781989186197</v>
      </c>
      <c r="J6" s="142">
        <f t="shared" ca="1" si="8"/>
        <v>1.231487186077644</v>
      </c>
      <c r="K6" s="142">
        <f t="shared" ca="1" si="8"/>
        <v>2.1347827191869495</v>
      </c>
      <c r="L6" s="142">
        <f t="shared" ca="1" si="8"/>
        <v>2.15249294153476</v>
      </c>
      <c r="M6" s="142">
        <f t="shared" ca="1" si="8"/>
        <v>2.8996770819176496</v>
      </c>
      <c r="N6" s="142">
        <f t="shared" ca="1" si="8"/>
        <v>3.2625337016818632</v>
      </c>
      <c r="O6" s="142">
        <v>4.2</v>
      </c>
      <c r="P6" s="142">
        <f ca="1">($U6-$O6)/($U5-$O5)*(P5-$O5)+$O6+IF(RAND()&gt;0.5,RAND(),-RAND())</f>
        <v>6.2101129172982077</v>
      </c>
      <c r="Q6" s="142">
        <f t="shared" ref="Q6:T6" ca="1" si="9">($U6-$O6)/($U5-$O5)*(Q5-$O5)+$O6+IF(RAND()&gt;0.5,RAND(),-RAND())</f>
        <v>5.0110454645434661</v>
      </c>
      <c r="R6" s="142">
        <f t="shared" ca="1" si="9"/>
        <v>4.8777073762590515</v>
      </c>
      <c r="S6" s="142">
        <f t="shared" ca="1" si="9"/>
        <v>13.750478189521997</v>
      </c>
      <c r="T6" s="142">
        <f t="shared" ca="1" si="9"/>
        <v>14.763404983064859</v>
      </c>
      <c r="U6" s="68">
        <v>13.1</v>
      </c>
      <c r="V6" s="142">
        <f t="shared" ca="1" si="2"/>
        <v>4.3051582908237052</v>
      </c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42"/>
      <c r="AR6" s="142"/>
      <c r="AS6" s="142"/>
      <c r="AT6" s="142"/>
      <c r="AU6" s="142"/>
      <c r="AV6" s="142"/>
      <c r="AW6" s="142"/>
      <c r="AX6" s="142"/>
      <c r="AY6" s="142"/>
      <c r="AZ6" s="142"/>
      <c r="BA6" s="142"/>
      <c r="BB6" s="142"/>
      <c r="BC6" s="142"/>
      <c r="BD6" s="142"/>
      <c r="BE6" s="142"/>
      <c r="BF6" s="142"/>
      <c r="BG6" s="142"/>
      <c r="BH6" s="142"/>
      <c r="BI6" s="142"/>
      <c r="BJ6" s="142"/>
      <c r="BK6" s="142"/>
      <c r="BL6" s="142"/>
      <c r="BM6" s="142"/>
      <c r="BN6" s="142"/>
      <c r="BO6" s="142"/>
      <c r="BP6" s="142"/>
      <c r="BQ6" s="142"/>
      <c r="BR6" s="142"/>
      <c r="BS6" s="142"/>
      <c r="BT6" s="142"/>
      <c r="BU6" s="142"/>
      <c r="BV6" s="142"/>
      <c r="BW6" s="142"/>
      <c r="BX6" s="142"/>
      <c r="BY6" s="142"/>
      <c r="BZ6" s="142"/>
      <c r="CA6" s="142"/>
      <c r="CB6" s="142"/>
      <c r="CC6" s="142"/>
      <c r="CD6" s="142"/>
      <c r="CE6" s="142"/>
      <c r="CF6" s="142"/>
      <c r="CG6" s="142"/>
      <c r="CH6" s="142"/>
      <c r="CI6" s="142"/>
      <c r="CJ6" s="142"/>
      <c r="CK6" s="142"/>
      <c r="CL6" s="142"/>
      <c r="CM6" s="142"/>
      <c r="CN6" s="142"/>
      <c r="CO6" s="142"/>
      <c r="CP6" s="142"/>
      <c r="CQ6" s="142"/>
      <c r="CR6" s="142"/>
      <c r="CS6" s="142"/>
      <c r="CT6" s="142"/>
      <c r="CU6" s="142"/>
      <c r="CV6" s="142"/>
    </row>
    <row r="7" spans="1:100" s="139" customFormat="1" x14ac:dyDescent="0.2">
      <c r="A7" s="141" t="s">
        <v>23</v>
      </c>
      <c r="B7" s="142">
        <v>1.9</v>
      </c>
      <c r="C7" s="142">
        <f ca="1">($J7-$B7)/($J1-$B1)*(C1-$B1)+$B7+IF(RAND()&gt;0.5,RAND(),-RAND())</f>
        <v>2.5126109776655499</v>
      </c>
      <c r="D7" s="142">
        <f t="shared" ref="D7:I7" ca="1" si="10">($J7-$B7)/($J1-$B1)*(D1-$B1)+$B7+IF(RAND()&gt;0.5,RAND(),-RAND())</f>
        <v>1.9333218405415133</v>
      </c>
      <c r="E7" s="142">
        <f t="shared" ca="1" si="10"/>
        <v>2.0151133483988302</v>
      </c>
      <c r="F7" s="142">
        <f t="shared" ca="1" si="10"/>
        <v>3.4988159596388195</v>
      </c>
      <c r="G7" s="142">
        <f t="shared" ca="1" si="10"/>
        <v>3.576184640604235</v>
      </c>
      <c r="H7" s="142">
        <f t="shared" ca="1" si="10"/>
        <v>2.9732003933530322</v>
      </c>
      <c r="I7" s="142">
        <f t="shared" ca="1" si="10"/>
        <v>3.0648438828927658</v>
      </c>
      <c r="J7" s="142">
        <v>3.2</v>
      </c>
      <c r="K7" s="142">
        <f ca="1">($U7-$H7)/($U1-$J1)*(K1-$J1)+$J7+IF(RAND()&gt;0.5,RAND(),-RAND())</f>
        <v>3.8876223131919554</v>
      </c>
      <c r="L7" s="142">
        <f t="shared" ref="L7:P7" ca="1" si="11">($U7-$H7)/($U1-$J1)*(L1-$J1)+$J7+IF(RAND()&gt;0.5,RAND(),-RAND())</f>
        <v>4.8952835453797512</v>
      </c>
      <c r="M7" s="142">
        <f ca="1">($U7-$H7)/($U1-$J1)*(M1-$J1)+$J7+IF(RAND()&gt;0.5,RAND(),-RAND())</f>
        <v>5.4534678823804468</v>
      </c>
      <c r="N7" s="142">
        <f t="shared" ca="1" si="11"/>
        <v>7.3013334693085792</v>
      </c>
      <c r="O7" s="142">
        <f t="shared" ca="1" si="11"/>
        <v>8.2560238983753678</v>
      </c>
      <c r="P7" s="142">
        <f t="shared" ca="1" si="11"/>
        <v>9.8647660341997483</v>
      </c>
      <c r="Q7" s="143">
        <v>14</v>
      </c>
      <c r="R7" s="143">
        <v>14.5</v>
      </c>
      <c r="S7" s="143">
        <v>14.3</v>
      </c>
      <c r="T7" s="143">
        <v>14.6</v>
      </c>
      <c r="U7" s="68">
        <v>14.8</v>
      </c>
      <c r="V7" s="142">
        <f t="shared" ca="1" si="2"/>
        <v>4.9720851057428463</v>
      </c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2"/>
      <c r="AU7" s="142"/>
      <c r="AV7" s="142"/>
      <c r="AW7" s="142"/>
      <c r="AX7" s="142"/>
      <c r="AY7" s="142"/>
      <c r="AZ7" s="142"/>
      <c r="BA7" s="142"/>
      <c r="BB7" s="142"/>
      <c r="BC7" s="142"/>
      <c r="BD7" s="142"/>
      <c r="BE7" s="142"/>
      <c r="BF7" s="142"/>
      <c r="BG7" s="142"/>
      <c r="BH7" s="142"/>
      <c r="BI7" s="142"/>
      <c r="BJ7" s="142"/>
      <c r="BK7" s="142"/>
      <c r="BL7" s="142"/>
      <c r="BM7" s="142"/>
      <c r="BN7" s="142"/>
      <c r="BO7" s="142"/>
      <c r="BP7" s="142"/>
      <c r="BQ7" s="142"/>
      <c r="BR7" s="142"/>
      <c r="BS7" s="142"/>
      <c r="BT7" s="142"/>
      <c r="BU7" s="142"/>
      <c r="BV7" s="142"/>
      <c r="BW7" s="142"/>
      <c r="BX7" s="142"/>
      <c r="BY7" s="142"/>
      <c r="BZ7" s="142"/>
      <c r="CA7" s="142"/>
      <c r="CB7" s="142"/>
      <c r="CC7" s="142"/>
      <c r="CD7" s="142"/>
      <c r="CE7" s="142"/>
      <c r="CF7" s="142"/>
      <c r="CG7" s="142"/>
      <c r="CH7" s="142"/>
      <c r="CI7" s="142"/>
      <c r="CJ7" s="142"/>
      <c r="CK7" s="142"/>
      <c r="CL7" s="142"/>
      <c r="CM7" s="142"/>
      <c r="CN7" s="142"/>
      <c r="CO7" s="142"/>
      <c r="CP7" s="142"/>
      <c r="CQ7" s="142"/>
      <c r="CR7" s="142"/>
      <c r="CS7" s="142"/>
      <c r="CT7" s="142"/>
      <c r="CU7" s="142"/>
      <c r="CV7" s="142"/>
    </row>
    <row r="8" spans="1:100" s="139" customFormat="1" x14ac:dyDescent="0.2">
      <c r="A8" s="141" t="s">
        <v>24</v>
      </c>
      <c r="B8" s="142">
        <v>2.2999999999999998</v>
      </c>
      <c r="C8" s="142">
        <v>2.5</v>
      </c>
      <c r="D8" s="142">
        <f ca="1">($K8-$C8)/($K1-$C1)*(D1-$C1)+$C8+IF(RAND()&gt;0.5,RAND(),-RAND())</f>
        <v>3.4230069357099335</v>
      </c>
      <c r="E8" s="142">
        <f t="shared" ref="E8:J8" ca="1" si="12">($K8-$C8)/($K1-$C1)*(E1-$C1)+$C8+IF(RAND()&gt;0.5,RAND(),-RAND())</f>
        <v>4.3949704531488241</v>
      </c>
      <c r="F8" s="142">
        <f t="shared" ca="1" si="12"/>
        <v>6.3148641779253918</v>
      </c>
      <c r="G8" s="142">
        <f t="shared" ca="1" si="12"/>
        <v>7.5890979481638157</v>
      </c>
      <c r="H8" s="142">
        <f t="shared" ca="1" si="12"/>
        <v>9.0357689929064922</v>
      </c>
      <c r="I8" s="142">
        <f t="shared" ca="1" si="12"/>
        <v>10.24272068178011</v>
      </c>
      <c r="J8" s="142">
        <f t="shared" ca="1" si="12"/>
        <v>12.226375556456436</v>
      </c>
      <c r="K8" s="142">
        <v>13.7</v>
      </c>
      <c r="L8" s="143">
        <v>14.8</v>
      </c>
      <c r="M8" s="143">
        <v>15.9</v>
      </c>
      <c r="N8" s="143">
        <v>16.100000000000001</v>
      </c>
      <c r="O8" s="143">
        <v>17.2</v>
      </c>
      <c r="P8" s="143">
        <v>17</v>
      </c>
      <c r="Q8" s="143">
        <v>17</v>
      </c>
      <c r="R8" s="143">
        <v>17.2</v>
      </c>
      <c r="S8" s="143">
        <v>17.100000000000001</v>
      </c>
      <c r="T8" s="143">
        <v>17.2</v>
      </c>
      <c r="U8" s="68">
        <v>17.3</v>
      </c>
      <c r="V8" s="142">
        <f ca="1">STDEV(B8:U8)</f>
        <v>5.6536226737473845</v>
      </c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H8" s="142"/>
      <c r="BI8" s="142"/>
      <c r="BJ8" s="142"/>
      <c r="BK8" s="142"/>
      <c r="BL8" s="142"/>
      <c r="BM8" s="142"/>
      <c r="BN8" s="142"/>
      <c r="BO8" s="142"/>
      <c r="BP8" s="142"/>
      <c r="BQ8" s="142"/>
      <c r="BR8" s="142"/>
      <c r="BS8" s="142"/>
      <c r="BT8" s="142"/>
      <c r="BU8" s="142"/>
      <c r="BV8" s="142"/>
      <c r="BW8" s="142"/>
      <c r="BX8" s="142"/>
      <c r="BY8" s="142"/>
      <c r="BZ8" s="142"/>
      <c r="CA8" s="142"/>
      <c r="CB8" s="142"/>
      <c r="CC8" s="142"/>
      <c r="CD8" s="142"/>
      <c r="CE8" s="142"/>
      <c r="CF8" s="142"/>
      <c r="CG8" s="142"/>
      <c r="CH8" s="142"/>
      <c r="CI8" s="142"/>
      <c r="CJ8" s="142"/>
      <c r="CK8" s="142"/>
      <c r="CL8" s="142"/>
      <c r="CM8" s="142"/>
      <c r="CN8" s="142"/>
      <c r="CO8" s="142"/>
      <c r="CP8" s="142"/>
      <c r="CQ8" s="142"/>
      <c r="CR8" s="142"/>
      <c r="CS8" s="142"/>
      <c r="CT8" s="142"/>
      <c r="CU8" s="142"/>
      <c r="CV8" s="142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04EB1-8F38-4167-AA2D-F299FCDFB5DF}">
  <dimension ref="A1:M102"/>
  <sheetViews>
    <sheetView workbookViewId="0">
      <selection activeCell="G23" sqref="G23"/>
    </sheetView>
  </sheetViews>
  <sheetFormatPr defaultRowHeight="14.25" x14ac:dyDescent="0.2"/>
  <sheetData>
    <row r="1" spans="1:13" x14ac:dyDescent="0.2">
      <c r="A1">
        <v>2.2999999999999998</v>
      </c>
      <c r="B1">
        <f t="shared" ref="B1:C17" ca="1" si="0">A1*(RAND()/10+1)</f>
        <v>2.377903303677809</v>
      </c>
      <c r="C1">
        <f t="shared" ca="1" si="0"/>
        <v>2.4895702610443653</v>
      </c>
      <c r="D1">
        <f t="shared" ref="D1:E1" ca="1" si="1">C1*(RAND()/10+1)</f>
        <v>2.6640122935605608</v>
      </c>
      <c r="E1">
        <f t="shared" ca="1" si="1"/>
        <v>2.9093552847444086</v>
      </c>
      <c r="M1">
        <v>2.2999999999999998</v>
      </c>
    </row>
    <row r="2" spans="1:13" x14ac:dyDescent="0.2">
      <c r="A2">
        <v>2.5</v>
      </c>
      <c r="B2">
        <f t="shared" ca="1" si="0"/>
        <v>2.6886485788809549</v>
      </c>
      <c r="C2">
        <f t="shared" ca="1" si="0"/>
        <v>2.8721288798173381</v>
      </c>
      <c r="D2">
        <f t="shared" ref="D2:E2" ca="1" si="2">C2*(RAND()/10+1)</f>
        <v>2.9771877521468686</v>
      </c>
      <c r="E2">
        <f t="shared" ca="1" si="2"/>
        <v>3.1369225769177533</v>
      </c>
      <c r="M2">
        <v>2.5</v>
      </c>
    </row>
    <row r="3" spans="1:13" x14ac:dyDescent="0.2">
      <c r="A3">
        <v>4</v>
      </c>
      <c r="B3">
        <f t="shared" ca="1" si="0"/>
        <v>4.0699347542618334</v>
      </c>
      <c r="C3">
        <f t="shared" ca="1" si="0"/>
        <v>4.4068059825868273</v>
      </c>
      <c r="D3">
        <f t="shared" ref="D3:E3" ca="1" si="3">C3*(RAND()/10+1)</f>
        <v>4.6459787995889323</v>
      </c>
      <c r="E3">
        <f t="shared" ca="1" si="3"/>
        <v>4.8192673998201636</v>
      </c>
      <c r="M3">
        <v>4</v>
      </c>
    </row>
    <row r="4" spans="1:13" x14ac:dyDescent="0.2">
      <c r="A4">
        <v>5.5</v>
      </c>
      <c r="B4">
        <f t="shared" ca="1" si="0"/>
        <v>5.5642806664172744</v>
      </c>
      <c r="C4">
        <f t="shared" ca="1" si="0"/>
        <v>6.0813909128648991</v>
      </c>
      <c r="D4">
        <f t="shared" ref="D4:E4" ca="1" si="4">C4*(RAND()/10+1)</f>
        <v>6.4737978749336191</v>
      </c>
      <c r="E4">
        <f t="shared" ca="1" si="4"/>
        <v>6.5647027718836464</v>
      </c>
      <c r="M4">
        <v>5.5</v>
      </c>
    </row>
    <row r="5" spans="1:13" x14ac:dyDescent="0.2">
      <c r="A5">
        <v>6.6</v>
      </c>
      <c r="B5">
        <f t="shared" ca="1" si="0"/>
        <v>7.1994272804875159</v>
      </c>
      <c r="C5">
        <f t="shared" ca="1" si="0"/>
        <v>7.5390573560358547</v>
      </c>
      <c r="D5">
        <f t="shared" ref="D5:E5" ca="1" si="5">C5*(RAND()/10+1)</f>
        <v>7.6646875736239757</v>
      </c>
      <c r="E5">
        <f t="shared" ca="1" si="5"/>
        <v>8.4085148723562693</v>
      </c>
      <c r="M5">
        <v>6.6</v>
      </c>
    </row>
    <row r="6" spans="1:13" x14ac:dyDescent="0.2">
      <c r="A6">
        <v>8.3000000000000007</v>
      </c>
      <c r="B6">
        <f t="shared" ca="1" si="0"/>
        <v>9.0078439328718005</v>
      </c>
      <c r="C6">
        <f t="shared" ca="1" si="0"/>
        <v>9.2951917794803425</v>
      </c>
      <c r="D6">
        <f t="shared" ref="D6:E6" ca="1" si="6">C6*(RAND()/10+1)</f>
        <v>9.521142520194303</v>
      </c>
      <c r="E6">
        <f t="shared" ca="1" si="6"/>
        <v>9.6016793704299683</v>
      </c>
      <c r="M6">
        <v>8.3000000000000007</v>
      </c>
    </row>
    <row r="7" spans="1:13" x14ac:dyDescent="0.2">
      <c r="A7">
        <v>9.5</v>
      </c>
      <c r="B7">
        <f t="shared" ca="1" si="0"/>
        <v>10.438284118792872</v>
      </c>
      <c r="C7">
        <f t="shared" ca="1" si="0"/>
        <v>11.035374835548742</v>
      </c>
      <c r="D7">
        <f t="shared" ref="D7:E7" ca="1" si="7">C7*(RAND()/10+1)</f>
        <v>11.231502735682424</v>
      </c>
      <c r="E7">
        <f t="shared" ca="1" si="7"/>
        <v>11.315947446625785</v>
      </c>
      <c r="M7">
        <v>9.5</v>
      </c>
    </row>
    <row r="8" spans="1:13" x14ac:dyDescent="0.2">
      <c r="A8">
        <v>10.199999999999999</v>
      </c>
      <c r="B8">
        <f t="shared" ca="1" si="0"/>
        <v>10.498055708503477</v>
      </c>
      <c r="C8">
        <f t="shared" ca="1" si="0"/>
        <v>10.956439338999161</v>
      </c>
      <c r="D8">
        <f t="shared" ref="D8:E8" ca="1" si="8">C8*(RAND()/10+1)</f>
        <v>11.416931007364166</v>
      </c>
      <c r="E8">
        <f t="shared" ca="1" si="8"/>
        <v>12.099054088848732</v>
      </c>
      <c r="M8">
        <v>10.199999999999999</v>
      </c>
    </row>
    <row r="9" spans="1:13" x14ac:dyDescent="0.2">
      <c r="A9">
        <v>13.2</v>
      </c>
      <c r="B9">
        <f t="shared" ca="1" si="0"/>
        <v>14.322962194458665</v>
      </c>
      <c r="C9">
        <f t="shared" ca="1" si="0"/>
        <v>14.821838485084639</v>
      </c>
      <c r="D9">
        <f t="shared" ref="D9:E9" ca="1" si="9">C9*(RAND()/10+1)</f>
        <v>15.791644222557403</v>
      </c>
      <c r="E9">
        <f t="shared" ca="1" si="9"/>
        <v>16.153589900798526</v>
      </c>
      <c r="M9">
        <v>13.2</v>
      </c>
    </row>
    <row r="10" spans="1:13" x14ac:dyDescent="0.2">
      <c r="A10">
        <v>13.7</v>
      </c>
      <c r="B10">
        <f t="shared" ca="1" si="0"/>
        <v>13.854709862396476</v>
      </c>
      <c r="C10">
        <f t="shared" ca="1" si="0"/>
        <v>13.944626015612354</v>
      </c>
      <c r="D10">
        <f t="shared" ref="D10:E10" ca="1" si="10">C10*(RAND()/10+1)</f>
        <v>14.52571653579059</v>
      </c>
      <c r="E10">
        <f t="shared" ca="1" si="10"/>
        <v>15.673551280246233</v>
      </c>
      <c r="M10">
        <v>13.7</v>
      </c>
    </row>
    <row r="11" spans="1:13" x14ac:dyDescent="0.2">
      <c r="A11">
        <v>14.8</v>
      </c>
      <c r="B11">
        <f t="shared" ca="1" si="0"/>
        <v>15.762033798490247</v>
      </c>
      <c r="C11">
        <f t="shared" ca="1" si="0"/>
        <v>17.157356379134889</v>
      </c>
      <c r="D11">
        <f t="shared" ref="D11:E11" ca="1" si="11">C11*(RAND()/10+1)</f>
        <v>18.414256021578407</v>
      </c>
      <c r="E11">
        <f t="shared" ca="1" si="11"/>
        <v>19.342382531930777</v>
      </c>
      <c r="M11">
        <v>14.8</v>
      </c>
    </row>
    <row r="12" spans="1:13" x14ac:dyDescent="0.2">
      <c r="A12">
        <v>15.9</v>
      </c>
      <c r="B12">
        <f t="shared" ca="1" si="0"/>
        <v>16.630775081935269</v>
      </c>
      <c r="C12">
        <f t="shared" ca="1" si="0"/>
        <v>17.627042689744783</v>
      </c>
      <c r="D12">
        <f t="shared" ref="D12:E12" ca="1" si="12">C12*(RAND()/10+1)</f>
        <v>18.351317541878107</v>
      </c>
      <c r="E12">
        <f t="shared" ca="1" si="12"/>
        <v>19.525687213700692</v>
      </c>
      <c r="M12">
        <v>15.9</v>
      </c>
    </row>
    <row r="13" spans="1:13" x14ac:dyDescent="0.2">
      <c r="A13">
        <v>16.100000000000001</v>
      </c>
      <c r="B13">
        <f t="shared" ca="1" si="0"/>
        <v>17.369020432301404</v>
      </c>
      <c r="C13">
        <f t="shared" ca="1" si="0"/>
        <v>17.376728909475837</v>
      </c>
      <c r="D13">
        <f t="shared" ref="D13:H13" ca="1" si="13">C13*(RAND()/10+1)</f>
        <v>18.923714074348268</v>
      </c>
      <c r="E13">
        <f t="shared" ca="1" si="13"/>
        <v>20.64788578986872</v>
      </c>
      <c r="F13">
        <f t="shared" ca="1" si="13"/>
        <v>21.974852907993899</v>
      </c>
      <c r="G13">
        <f t="shared" ca="1" si="13"/>
        <v>23.315405810681018</v>
      </c>
      <c r="H13">
        <f t="shared" ca="1" si="13"/>
        <v>24.975249437579912</v>
      </c>
      <c r="M13">
        <v>16.100000000000001</v>
      </c>
    </row>
    <row r="14" spans="1:13" x14ac:dyDescent="0.2">
      <c r="A14">
        <v>17</v>
      </c>
      <c r="B14">
        <f t="shared" ca="1" si="0"/>
        <v>17.179938303572282</v>
      </c>
      <c r="C14">
        <f t="shared" ca="1" si="0"/>
        <v>18.297441758922933</v>
      </c>
      <c r="D14">
        <f t="shared" ref="D14:I14" ca="1" si="14">C14*(RAND()/10+1)</f>
        <v>18.785751854661321</v>
      </c>
      <c r="E14">
        <f t="shared" ca="1" si="14"/>
        <v>19.291327875974336</v>
      </c>
      <c r="F14">
        <f t="shared" ca="1" si="14"/>
        <v>19.77073218158074</v>
      </c>
      <c r="G14">
        <f t="shared" ca="1" si="14"/>
        <v>19.867286914335367</v>
      </c>
      <c r="H14">
        <f t="shared" ca="1" si="14"/>
        <v>21.063674796382841</v>
      </c>
      <c r="I14">
        <f t="shared" ca="1" si="14"/>
        <v>21.12433044437369</v>
      </c>
      <c r="M14">
        <v>17</v>
      </c>
    </row>
    <row r="15" spans="1:13" x14ac:dyDescent="0.2">
      <c r="A15">
        <v>17.100000000000001</v>
      </c>
      <c r="B15">
        <f t="shared" ca="1" si="0"/>
        <v>18.613995525866876</v>
      </c>
      <c r="C15">
        <f t="shared" ca="1" si="0"/>
        <v>19.002734983946208</v>
      </c>
      <c r="D15">
        <f t="shared" ref="D15:I15" ca="1" si="15">C15*(RAND()/10+1)</f>
        <v>19.529665312075874</v>
      </c>
      <c r="E15">
        <f t="shared" ca="1" si="15"/>
        <v>21.343479146105032</v>
      </c>
      <c r="F15">
        <f t="shared" ca="1" si="15"/>
        <v>21.725144357796101</v>
      </c>
      <c r="G15">
        <f t="shared" ca="1" si="15"/>
        <v>21.777038243097422</v>
      </c>
      <c r="H15">
        <f t="shared" ca="1" si="15"/>
        <v>22.6141408716631</v>
      </c>
      <c r="I15">
        <f t="shared" ca="1" si="15"/>
        <v>24.111343415509413</v>
      </c>
      <c r="M15">
        <v>17.100000000000001</v>
      </c>
    </row>
    <row r="16" spans="1:13" x14ac:dyDescent="0.2">
      <c r="A16">
        <v>17.2</v>
      </c>
      <c r="B16">
        <f t="shared" ca="1" si="0"/>
        <v>17.561851891469253</v>
      </c>
      <c r="C16">
        <f t="shared" ca="1" si="0"/>
        <v>18.557899488217402</v>
      </c>
      <c r="D16">
        <f t="shared" ref="D16:I16" ca="1" si="16">C16*(RAND()/10+1)</f>
        <v>18.778276387723924</v>
      </c>
      <c r="E16">
        <f t="shared" ca="1" si="16"/>
        <v>18.909298572000704</v>
      </c>
      <c r="F16">
        <f t="shared" ca="1" si="16"/>
        <v>19.539594873999025</v>
      </c>
      <c r="G16">
        <f t="shared" ca="1" si="16"/>
        <v>21.208862788815726</v>
      </c>
      <c r="H16">
        <f t="shared" ca="1" si="16"/>
        <v>22.863885755349262</v>
      </c>
      <c r="I16">
        <f t="shared" ca="1" si="16"/>
        <v>25.046186311959659</v>
      </c>
      <c r="M16">
        <v>17.2</v>
      </c>
    </row>
    <row r="17" spans="1:13" x14ac:dyDescent="0.2">
      <c r="A17">
        <v>17.3</v>
      </c>
      <c r="B17">
        <f t="shared" ca="1" si="0"/>
        <v>18.788896621406671</v>
      </c>
      <c r="C17">
        <f t="shared" ca="1" si="0"/>
        <v>19.600222672758775</v>
      </c>
      <c r="D17">
        <f t="shared" ref="D17:E17" ca="1" si="17">C17*(RAND()/10+1)</f>
        <v>20.857289316511785</v>
      </c>
      <c r="E17">
        <f t="shared" ca="1" si="17"/>
        <v>21.717243513560391</v>
      </c>
      <c r="M17">
        <v>17.3</v>
      </c>
    </row>
    <row r="18" spans="1:13" x14ac:dyDescent="0.2">
      <c r="C18" s="8"/>
      <c r="D18" s="8"/>
      <c r="E18" s="119"/>
      <c r="M18">
        <v>2.5252360017348243</v>
      </c>
    </row>
    <row r="19" spans="1:13" x14ac:dyDescent="0.2">
      <c r="A19" s="119"/>
      <c r="C19" s="8"/>
      <c r="D19" s="8"/>
      <c r="E19" s="119"/>
      <c r="M19">
        <v>2.742626185199418</v>
      </c>
    </row>
    <row r="20" spans="1:13" x14ac:dyDescent="0.2">
      <c r="A20" s="119"/>
      <c r="C20" s="8"/>
      <c r="D20" s="8"/>
      <c r="E20" s="119"/>
      <c r="M20">
        <v>4.1270652526970224</v>
      </c>
    </row>
    <row r="21" spans="1:13" x14ac:dyDescent="0.2">
      <c r="M21">
        <v>6.0202184486932095</v>
      </c>
    </row>
    <row r="22" spans="1:13" x14ac:dyDescent="0.2">
      <c r="M22">
        <v>7.1674815590826793</v>
      </c>
    </row>
    <row r="23" spans="1:13" x14ac:dyDescent="0.2">
      <c r="M23">
        <v>9.1105854943275109</v>
      </c>
    </row>
    <row r="24" spans="1:13" x14ac:dyDescent="0.2">
      <c r="M24">
        <v>10.397390122058004</v>
      </c>
    </row>
    <row r="25" spans="1:13" x14ac:dyDescent="0.2">
      <c r="M25">
        <v>11.202999590327327</v>
      </c>
    </row>
    <row r="26" spans="1:13" x14ac:dyDescent="0.2">
      <c r="M26">
        <v>13.544222367415991</v>
      </c>
    </row>
    <row r="27" spans="1:13" x14ac:dyDescent="0.2">
      <c r="M27">
        <v>13.795673126752272</v>
      </c>
    </row>
    <row r="28" spans="1:13" x14ac:dyDescent="0.2">
      <c r="M28">
        <v>15.223301265651315</v>
      </c>
    </row>
    <row r="29" spans="1:13" x14ac:dyDescent="0.2">
      <c r="M29">
        <v>17.437612550970968</v>
      </c>
    </row>
    <row r="30" spans="1:13" x14ac:dyDescent="0.2">
      <c r="M30">
        <v>16.819953800817768</v>
      </c>
    </row>
    <row r="31" spans="1:13" x14ac:dyDescent="0.2">
      <c r="M31">
        <v>18.514591239549677</v>
      </c>
    </row>
    <row r="32" spans="1:13" x14ac:dyDescent="0.2">
      <c r="M32">
        <v>18.376383026445566</v>
      </c>
    </row>
    <row r="33" spans="13:13" x14ac:dyDescent="0.2">
      <c r="M33">
        <v>17.305774573508149</v>
      </c>
    </row>
    <row r="34" spans="13:13" x14ac:dyDescent="0.2">
      <c r="M34">
        <v>17.612242800718683</v>
      </c>
    </row>
    <row r="35" spans="13:13" x14ac:dyDescent="0.2">
      <c r="M35">
        <v>2.755298425023625</v>
      </c>
    </row>
    <row r="36" spans="13:13" x14ac:dyDescent="0.2">
      <c r="M36">
        <v>2.9944016283661496</v>
      </c>
    </row>
    <row r="37" spans="13:13" x14ac:dyDescent="0.2">
      <c r="M37">
        <v>4.2631020643863655</v>
      </c>
    </row>
    <row r="38" spans="13:13" x14ac:dyDescent="0.2">
      <c r="M38">
        <v>6.1270338164938547</v>
      </c>
    </row>
    <row r="39" spans="13:13" x14ac:dyDescent="0.2">
      <c r="M39">
        <v>7.4261597273695354</v>
      </c>
    </row>
    <row r="40" spans="13:13" x14ac:dyDescent="0.2">
      <c r="M40">
        <v>9.3764082688717227</v>
      </c>
    </row>
    <row r="41" spans="13:13" x14ac:dyDescent="0.2">
      <c r="M41">
        <v>10.782288626541332</v>
      </c>
    </row>
    <row r="42" spans="13:13" x14ac:dyDescent="0.2">
      <c r="M42">
        <v>11.657669563963454</v>
      </c>
    </row>
    <row r="43" spans="13:13" x14ac:dyDescent="0.2">
      <c r="M43">
        <v>14.463680846850705</v>
      </c>
    </row>
    <row r="44" spans="13:13" x14ac:dyDescent="0.2">
      <c r="M44">
        <v>14.072114006124766</v>
      </c>
    </row>
    <row r="45" spans="13:13" x14ac:dyDescent="0.2">
      <c r="M45">
        <v>15.486458355812015</v>
      </c>
    </row>
    <row r="46" spans="13:13" x14ac:dyDescent="0.2">
      <c r="M46">
        <v>18.853950699523523</v>
      </c>
    </row>
    <row r="47" spans="13:13" x14ac:dyDescent="0.2">
      <c r="M47">
        <v>18.427480998744528</v>
      </c>
    </row>
    <row r="48" spans="13:13" x14ac:dyDescent="0.2">
      <c r="M48">
        <v>20.091436880974808</v>
      </c>
    </row>
    <row r="49" spans="13:13" x14ac:dyDescent="0.2">
      <c r="M49">
        <v>20.013028672019878</v>
      </c>
    </row>
    <row r="50" spans="13:13" x14ac:dyDescent="0.2">
      <c r="M50">
        <v>18.875266056142618</v>
      </c>
    </row>
    <row r="51" spans="13:13" x14ac:dyDescent="0.2">
      <c r="M51">
        <v>17.750858808305892</v>
      </c>
    </row>
    <row r="52" spans="13:13" x14ac:dyDescent="0.2">
      <c r="M52">
        <v>2.9291455727874616</v>
      </c>
    </row>
    <row r="53" spans="13:13" x14ac:dyDescent="0.2">
      <c r="M53">
        <v>3.142048776782985</v>
      </c>
    </row>
    <row r="54" spans="13:13" x14ac:dyDescent="0.2">
      <c r="M54">
        <v>4.374653724272255</v>
      </c>
    </row>
    <row r="55" spans="13:13" x14ac:dyDescent="0.2">
      <c r="M55">
        <v>6.4138357698119979</v>
      </c>
    </row>
    <row r="56" spans="13:13" x14ac:dyDescent="0.2">
      <c r="M56">
        <v>7.9500142836246273</v>
      </c>
    </row>
    <row r="57" spans="13:13" x14ac:dyDescent="0.2">
      <c r="M57">
        <v>10.00911753312371</v>
      </c>
    </row>
    <row r="58" spans="13:13" x14ac:dyDescent="0.2">
      <c r="M58">
        <v>11.066707029415387</v>
      </c>
    </row>
    <row r="59" spans="13:13" x14ac:dyDescent="0.2">
      <c r="M59">
        <v>12.255864270267356</v>
      </c>
    </row>
    <row r="60" spans="13:13" x14ac:dyDescent="0.2">
      <c r="M60">
        <v>14.61477608152455</v>
      </c>
    </row>
    <row r="61" spans="13:13" x14ac:dyDescent="0.2">
      <c r="M61">
        <v>15.478072294870104</v>
      </c>
    </row>
    <row r="62" spans="13:13" x14ac:dyDescent="0.2">
      <c r="M62">
        <v>16.521486546835689</v>
      </c>
    </row>
    <row r="63" spans="13:13" x14ac:dyDescent="0.2">
      <c r="M63">
        <v>20.16348817768435</v>
      </c>
    </row>
    <row r="64" spans="13:13" x14ac:dyDescent="0.2">
      <c r="M64">
        <v>19.544111716065011</v>
      </c>
    </row>
    <row r="65" spans="13:13" x14ac:dyDescent="0.2">
      <c r="M65">
        <v>21.408736530957658</v>
      </c>
    </row>
    <row r="66" spans="13:13" x14ac:dyDescent="0.2">
      <c r="M66">
        <v>20.828773174139982</v>
      </c>
    </row>
    <row r="67" spans="13:13" x14ac:dyDescent="0.2">
      <c r="M67">
        <v>19.195179836316512</v>
      </c>
    </row>
    <row r="68" spans="13:13" x14ac:dyDescent="0.2">
      <c r="M68">
        <v>17.832487706202436</v>
      </c>
    </row>
    <row r="69" spans="13:13" x14ac:dyDescent="0.2">
      <c r="M69">
        <v>2.9825623315991345</v>
      </c>
    </row>
    <row r="70" spans="13:13" x14ac:dyDescent="0.2">
      <c r="M70">
        <v>3.2143823945503098</v>
      </c>
    </row>
    <row r="71" spans="13:13" x14ac:dyDescent="0.2">
      <c r="M71">
        <v>4.6313439770301406</v>
      </c>
    </row>
    <row r="72" spans="13:13" x14ac:dyDescent="0.2">
      <c r="M72">
        <v>6.6917101782279804</v>
      </c>
    </row>
    <row r="73" spans="13:13" x14ac:dyDescent="0.2">
      <c r="M73">
        <v>8.6553781690296177</v>
      </c>
    </row>
    <row r="74" spans="13:13" x14ac:dyDescent="0.2">
      <c r="M74">
        <v>10.565234220985429</v>
      </c>
    </row>
    <row r="75" spans="13:13" x14ac:dyDescent="0.2">
      <c r="M75">
        <v>11.666064274077973</v>
      </c>
    </row>
    <row r="76" spans="13:13" x14ac:dyDescent="0.2">
      <c r="M76">
        <v>12.745738232172892</v>
      </c>
    </row>
    <row r="77" spans="13:13" x14ac:dyDescent="0.2">
      <c r="M77">
        <v>14.760816581513417</v>
      </c>
    </row>
    <row r="78" spans="13:13" x14ac:dyDescent="0.2">
      <c r="M78">
        <v>15.585473185658119</v>
      </c>
    </row>
    <row r="79" spans="13:13" x14ac:dyDescent="0.2">
      <c r="M79">
        <v>18.087137144031647</v>
      </c>
    </row>
    <row r="80" spans="13:13" x14ac:dyDescent="0.2">
      <c r="M80">
        <v>21.432238415398054</v>
      </c>
    </row>
    <row r="81" spans="13:13" x14ac:dyDescent="0.2">
      <c r="M81">
        <v>19.791210905329741</v>
      </c>
    </row>
    <row r="82" spans="13:13" x14ac:dyDescent="0.2">
      <c r="M82">
        <v>21.863448277180979</v>
      </c>
    </row>
    <row r="83" spans="13:13" x14ac:dyDescent="0.2">
      <c r="M83">
        <v>21.78100641909656</v>
      </c>
    </row>
    <row r="84" spans="13:13" x14ac:dyDescent="0.2">
      <c r="M84">
        <v>20.559168564692587</v>
      </c>
    </row>
    <row r="85" spans="13:13" x14ac:dyDescent="0.2">
      <c r="M85">
        <v>19.214611042201589</v>
      </c>
    </row>
    <row r="86" spans="13:13" x14ac:dyDescent="0.2">
      <c r="M86">
        <v>20.600801245827345</v>
      </c>
    </row>
    <row r="87" spans="13:13" x14ac:dyDescent="0.2">
      <c r="M87">
        <v>22.161716634715461</v>
      </c>
    </row>
    <row r="88" spans="13:13" x14ac:dyDescent="0.2">
      <c r="M88">
        <v>22.632254345723521</v>
      </c>
    </row>
    <row r="89" spans="13:13" x14ac:dyDescent="0.2">
      <c r="M89">
        <v>21.408582588791894</v>
      </c>
    </row>
    <row r="90" spans="13:13" x14ac:dyDescent="0.2">
      <c r="M90">
        <v>20.899145355227709</v>
      </c>
    </row>
    <row r="91" spans="13:13" x14ac:dyDescent="0.2">
      <c r="M91">
        <v>23.596212538246885</v>
      </c>
    </row>
    <row r="92" spans="13:13" x14ac:dyDescent="0.2">
      <c r="M92">
        <v>22.720754779115442</v>
      </c>
    </row>
    <row r="93" spans="13:13" x14ac:dyDescent="0.2">
      <c r="M93">
        <v>21.447525658124949</v>
      </c>
    </row>
    <row r="94" spans="13:13" x14ac:dyDescent="0.2">
      <c r="M94">
        <v>21.346053917448312</v>
      </c>
    </row>
    <row r="95" spans="13:13" x14ac:dyDescent="0.2">
      <c r="M95">
        <v>25.184854182067525</v>
      </c>
    </row>
    <row r="96" spans="13:13" x14ac:dyDescent="0.2">
      <c r="M96">
        <v>23.183329682101398</v>
      </c>
    </row>
    <row r="97" spans="13:13" x14ac:dyDescent="0.2">
      <c r="M97">
        <v>21.756501702171899</v>
      </c>
    </row>
    <row r="98" spans="13:13" x14ac:dyDescent="0.2">
      <c r="M98">
        <v>26.43528281494342</v>
      </c>
    </row>
    <row r="99" spans="13:13" x14ac:dyDescent="0.2">
      <c r="M99">
        <v>23.804958641148136</v>
      </c>
    </row>
    <row r="100" spans="13:13" x14ac:dyDescent="0.2">
      <c r="M100">
        <v>23.632853124562782</v>
      </c>
    </row>
    <row r="101" spans="13:13" x14ac:dyDescent="0.2">
      <c r="M101">
        <f>STDEV(M1:M100)</f>
        <v>6.6898611112455333</v>
      </c>
    </row>
    <row r="102" spans="13:13" x14ac:dyDescent="0.2">
      <c r="M102">
        <f>DEVSQ(M1:M100)</f>
        <v>4430.669927087778</v>
      </c>
    </row>
  </sheetData>
  <sortState ref="A1:B20">
    <sortCondition ref="A1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63A6E-84BC-455D-A22F-57156BF158AF}">
  <dimension ref="A2:A8"/>
  <sheetViews>
    <sheetView tabSelected="1" workbookViewId="0">
      <selection activeCell="B1" sqref="B1"/>
    </sheetView>
  </sheetViews>
  <sheetFormatPr defaultRowHeight="14.25" x14ac:dyDescent="0.2"/>
  <cols>
    <col min="1" max="1" width="13.375" bestFit="1" customWidth="1"/>
  </cols>
  <sheetData>
    <row r="2" spans="1:1" x14ac:dyDescent="0.2">
      <c r="A2" s="141" t="s">
        <v>18</v>
      </c>
    </row>
    <row r="3" spans="1:1" x14ac:dyDescent="0.2">
      <c r="A3" s="141" t="s">
        <v>19</v>
      </c>
    </row>
    <row r="4" spans="1:1" x14ac:dyDescent="0.2">
      <c r="A4" s="141" t="s">
        <v>20</v>
      </c>
    </row>
    <row r="5" spans="1:1" x14ac:dyDescent="0.2">
      <c r="A5" s="141" t="s">
        <v>21</v>
      </c>
    </row>
    <row r="6" spans="1:1" x14ac:dyDescent="0.2">
      <c r="A6" s="141" t="s">
        <v>22</v>
      </c>
    </row>
    <row r="7" spans="1:1" x14ac:dyDescent="0.2">
      <c r="A7" s="141" t="s">
        <v>23</v>
      </c>
    </row>
    <row r="8" spans="1:1" x14ac:dyDescent="0.2">
      <c r="A8" s="141" t="s">
        <v>24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A1F03-0E23-4BAA-9D22-71F3565DA018}">
  <dimension ref="A1"/>
  <sheetViews>
    <sheetView workbookViewId="0">
      <selection activeCell="B1" sqref="B1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B9FEE-7A24-4393-A617-AE746BCF0437}">
  <dimension ref="A1:S40"/>
  <sheetViews>
    <sheetView workbookViewId="0">
      <selection activeCell="C2" sqref="C2:I2"/>
    </sheetView>
  </sheetViews>
  <sheetFormatPr defaultRowHeight="14.25" x14ac:dyDescent="0.2"/>
  <cols>
    <col min="1" max="1" width="10.625" style="7" bestFit="1" customWidth="1"/>
    <col min="2" max="2" width="9.5" style="7" bestFit="1" customWidth="1"/>
    <col min="3" max="4" width="8.125" bestFit="1" customWidth="1"/>
    <col min="5" max="5" width="10" bestFit="1" customWidth="1"/>
    <col min="6" max="7" width="8.125" bestFit="1" customWidth="1"/>
    <col min="8" max="8" width="9" bestFit="1" customWidth="1"/>
    <col min="9" max="9" width="13.375" bestFit="1" customWidth="1"/>
  </cols>
  <sheetData>
    <row r="1" spans="1:19" x14ac:dyDescent="0.2">
      <c r="A1" s="112" t="s">
        <v>87</v>
      </c>
      <c r="B1" s="112" t="s">
        <v>34</v>
      </c>
      <c r="C1" s="112" t="s">
        <v>18</v>
      </c>
      <c r="D1" s="112" t="s">
        <v>19</v>
      </c>
      <c r="E1" s="112" t="s">
        <v>20</v>
      </c>
      <c r="F1" s="112" t="s">
        <v>21</v>
      </c>
      <c r="G1" s="112" t="s">
        <v>22</v>
      </c>
      <c r="H1" s="112" t="s">
        <v>23</v>
      </c>
      <c r="I1" s="112" t="s">
        <v>24</v>
      </c>
      <c r="K1" s="107" t="s">
        <v>87</v>
      </c>
      <c r="L1" s="107" t="s">
        <v>34</v>
      </c>
      <c r="M1" s="108" t="s">
        <v>18</v>
      </c>
      <c r="N1" s="108" t="s">
        <v>19</v>
      </c>
      <c r="O1" s="108" t="s">
        <v>20</v>
      </c>
      <c r="P1" s="108" t="s">
        <v>21</v>
      </c>
      <c r="Q1" s="108" t="s">
        <v>22</v>
      </c>
      <c r="R1" s="108" t="s">
        <v>23</v>
      </c>
      <c r="S1" s="108" t="s">
        <v>24</v>
      </c>
    </row>
    <row r="2" spans="1:19" x14ac:dyDescent="0.2">
      <c r="A2" s="18" t="s">
        <v>3</v>
      </c>
      <c r="B2" s="105" t="s">
        <v>26</v>
      </c>
      <c r="C2" s="106">
        <f t="shared" ref="C2:I2" ca="1" si="0">M2/(RAND()+5)</f>
        <v>2.6791657494582792</v>
      </c>
      <c r="D2" s="106">
        <f ca="1">N2/(RAND()+5)</f>
        <v>3.3949885130616284</v>
      </c>
      <c r="E2" s="106">
        <f t="shared" ca="1" si="0"/>
        <v>3.2415713474273562</v>
      </c>
      <c r="F2" s="106">
        <f t="shared" ca="1" si="0"/>
        <v>3.4809751911474818</v>
      </c>
      <c r="G2" s="106">
        <f t="shared" ca="1" si="0"/>
        <v>3.513220788159801</v>
      </c>
      <c r="H2" s="106">
        <f t="shared" ca="1" si="0"/>
        <v>3.9353771779721023</v>
      </c>
      <c r="I2" s="106">
        <f t="shared" ca="1" si="0"/>
        <v>3.613983700661672</v>
      </c>
      <c r="K2" s="109" t="s">
        <v>3</v>
      </c>
      <c r="L2" s="105" t="s">
        <v>27</v>
      </c>
      <c r="M2" s="106">
        <v>15.9</v>
      </c>
      <c r="N2" s="106">
        <v>18.5</v>
      </c>
      <c r="O2" s="106">
        <v>16.8</v>
      </c>
      <c r="P2" s="106">
        <v>17.7</v>
      </c>
      <c r="Q2" s="106">
        <v>19.2</v>
      </c>
      <c r="R2" s="106">
        <v>22.3</v>
      </c>
      <c r="S2" s="106">
        <v>21.4</v>
      </c>
    </row>
    <row r="3" spans="1:19" x14ac:dyDescent="0.2">
      <c r="A3" s="11"/>
      <c r="B3" s="5" t="s">
        <v>25</v>
      </c>
      <c r="C3" s="15">
        <f ca="1">C2/(RAND()/5+1.2)</f>
        <v>2.005263762593076</v>
      </c>
      <c r="D3" s="15">
        <f t="shared" ref="D3" ca="1" si="1">D2/(RAND()/5+1.2)</f>
        <v>2.6458634076016012</v>
      </c>
      <c r="E3" s="15">
        <f t="shared" ref="E3" ca="1" si="2">E2/(RAND()/5+1.2)</f>
        <v>2.523128926638786</v>
      </c>
      <c r="F3" s="15">
        <f t="shared" ref="F3" ca="1" si="3">F2/(RAND()/5+1.2)</f>
        <v>2.5768817371687636</v>
      </c>
      <c r="G3" s="15">
        <f t="shared" ref="G3" ca="1" si="4">G2/(RAND()/5+1.2)</f>
        <v>2.6132511806189558</v>
      </c>
      <c r="H3" s="15">
        <f t="shared" ref="H3" ca="1" si="5">H2/(RAND()/5+1.2)</f>
        <v>2.9851537693128174</v>
      </c>
      <c r="I3" s="15">
        <f ca="1">I2/(RAND()/5+1)</f>
        <v>3.6075796628793566</v>
      </c>
      <c r="K3" s="17"/>
      <c r="L3" s="5" t="s">
        <v>28</v>
      </c>
      <c r="M3" s="15">
        <f ca="1">M2/(RAND()/5+1.2)</f>
        <v>11.570550570073427</v>
      </c>
      <c r="N3" s="15">
        <f t="shared" ref="N3:R3" ca="1" si="6">N2/(RAND()/5+1.2)</f>
        <v>13.374061096969049</v>
      </c>
      <c r="O3" s="15">
        <f t="shared" ca="1" si="6"/>
        <v>12.257038249583413</v>
      </c>
      <c r="P3" s="15">
        <f t="shared" ca="1" si="6"/>
        <v>14.064351551530876</v>
      </c>
      <c r="Q3" s="15">
        <f t="shared" ca="1" si="6"/>
        <v>13.810389419205427</v>
      </c>
      <c r="R3" s="15">
        <f t="shared" ca="1" si="6"/>
        <v>17.447991678617292</v>
      </c>
      <c r="S3" s="15">
        <f ca="1">S2/(RAND()/5+1)</f>
        <v>18.557012085602743</v>
      </c>
    </row>
    <row r="4" spans="1:19" x14ac:dyDescent="0.2">
      <c r="A4" s="11"/>
      <c r="B4" s="5" t="s">
        <v>48</v>
      </c>
      <c r="C4" s="110">
        <f ca="1">100+RAND()*100+RAND()*10+RAND()</f>
        <v>167.78929089243954</v>
      </c>
      <c r="D4" s="110">
        <f t="shared" ref="D4:H4" ca="1" si="7">100+RAND()*100+RAND()*10+RAND()</f>
        <v>116.32817001123142</v>
      </c>
      <c r="E4" s="110">
        <f t="shared" ca="1" si="7"/>
        <v>176.59849159177412</v>
      </c>
      <c r="F4" s="110">
        <f t="shared" ca="1" si="7"/>
        <v>142.98494137025907</v>
      </c>
      <c r="G4" s="110">
        <f t="shared" ca="1" si="7"/>
        <v>165.23835263194673</v>
      </c>
      <c r="H4" s="110">
        <f t="shared" ca="1" si="7"/>
        <v>137.96108345326689</v>
      </c>
      <c r="I4" s="110">
        <f ca="1">RAND()*10+RAND()*5+RAND()</f>
        <v>9.899301506165143</v>
      </c>
      <c r="K4" s="11"/>
      <c r="L4" s="5" t="s">
        <v>48</v>
      </c>
      <c r="M4" s="110">
        <f ca="1">100+RAND()*100+RAND()*10+RAND()</f>
        <v>135.13037551183794</v>
      </c>
      <c r="N4" s="110">
        <f t="shared" ref="N4:R4" ca="1" si="8">100+RAND()*100+RAND()*10+RAND()</f>
        <v>170.66376719954073</v>
      </c>
      <c r="O4" s="110">
        <f t="shared" ca="1" si="8"/>
        <v>136.31383263321121</v>
      </c>
      <c r="P4" s="110">
        <f t="shared" ca="1" si="8"/>
        <v>133.84323313085142</v>
      </c>
      <c r="Q4" s="110">
        <f t="shared" ca="1" si="8"/>
        <v>110.09830721064711</v>
      </c>
      <c r="R4" s="110">
        <f t="shared" ca="1" si="8"/>
        <v>164.52202688203835</v>
      </c>
      <c r="S4" s="110">
        <f ca="1">RAND()*10+RAND()*5+RAND()</f>
        <v>11.611926154752224</v>
      </c>
    </row>
    <row r="5" spans="1:19" x14ac:dyDescent="0.2">
      <c r="A5" s="11" t="s">
        <v>4</v>
      </c>
      <c r="B5" s="5" t="s">
        <v>26</v>
      </c>
      <c r="C5" s="15">
        <f ca="1">C2/(RAND()+2)</f>
        <v>1.2944168823705031</v>
      </c>
      <c r="D5" s="15">
        <f t="shared" ref="D5:H5" ca="1" si="9">D2/(RAND()+2)</f>
        <v>1.1772271257797955</v>
      </c>
      <c r="E5" s="15">
        <f t="shared" ca="1" si="9"/>
        <v>1.406612819987717</v>
      </c>
      <c r="F5" s="15">
        <f t="shared" ca="1" si="9"/>
        <v>1.5718679091814596</v>
      </c>
      <c r="G5" s="15">
        <f t="shared" ca="1" si="9"/>
        <v>1.4762969068495688</v>
      </c>
      <c r="H5" s="15">
        <f t="shared" ca="1" si="9"/>
        <v>1.554863250624861</v>
      </c>
      <c r="I5" s="15">
        <v>2.2999999999999998</v>
      </c>
      <c r="K5" s="17" t="s">
        <v>4</v>
      </c>
      <c r="L5" s="5" t="s">
        <v>27</v>
      </c>
      <c r="M5" s="15">
        <v>15</v>
      </c>
      <c r="N5" s="15">
        <v>17.2</v>
      </c>
      <c r="O5" s="15">
        <v>15.8</v>
      </c>
      <c r="P5" s="15">
        <v>16.399999999999999</v>
      </c>
      <c r="Q5" s="15">
        <v>17.899999999999999</v>
      </c>
      <c r="R5" s="15">
        <v>20.100000000000001</v>
      </c>
      <c r="S5" s="15">
        <v>19.2</v>
      </c>
    </row>
    <row r="6" spans="1:19" x14ac:dyDescent="0.2">
      <c r="A6" s="11"/>
      <c r="B6" s="5" t="s">
        <v>25</v>
      </c>
      <c r="C6" s="15">
        <f ca="1">C5/(RAND()/5+1.2)</f>
        <v>0.94955603559207702</v>
      </c>
      <c r="D6" s="15">
        <f t="shared" ref="D6" ca="1" si="10">D5/(RAND()/5+1.2)</f>
        <v>0.89497868866409314</v>
      </c>
      <c r="E6" s="15">
        <f t="shared" ref="E6" ca="1" si="11">E5/(RAND()/5+1.2)</f>
        <v>1.1678491395164057</v>
      </c>
      <c r="F6" s="15">
        <f t="shared" ref="F6" ca="1" si="12">F5/(RAND()/5+1.2)</f>
        <v>1.1983634304237598</v>
      </c>
      <c r="G6" s="15">
        <f t="shared" ref="G6" ca="1" si="13">G5/(RAND()/5+1.2)</f>
        <v>1.0892012880507416</v>
      </c>
      <c r="H6" s="15">
        <f t="shared" ref="H6" ca="1" si="14">H5/(RAND()/5+1.2)</f>
        <v>1.2387818511155144</v>
      </c>
      <c r="I6" s="15">
        <f ca="1">I5/(RAND()/5+1)</f>
        <v>2.0290120924714481</v>
      </c>
      <c r="K6" s="17"/>
      <c r="L6" s="5" t="s">
        <v>28</v>
      </c>
      <c r="M6" s="15">
        <f ca="1">M5/(RAND()/5+1.2)</f>
        <v>12.356478758787294</v>
      </c>
      <c r="N6" s="15">
        <f t="shared" ref="N6:R6" ca="1" si="15">N5/(RAND()/5+1.2)</f>
        <v>12.811265765703327</v>
      </c>
      <c r="O6" s="15">
        <f t="shared" ca="1" si="15"/>
        <v>11.422984188959116</v>
      </c>
      <c r="P6" s="15">
        <f t="shared" ca="1" si="15"/>
        <v>13.041300622965563</v>
      </c>
      <c r="Q6" s="15">
        <f t="shared" ca="1" si="15"/>
        <v>13.585095638449332</v>
      </c>
      <c r="R6" s="15">
        <f t="shared" ca="1" si="15"/>
        <v>14.488405776085276</v>
      </c>
      <c r="S6" s="15">
        <f ca="1">S5/(RAND()/5+1)</f>
        <v>17.196123525570471</v>
      </c>
    </row>
    <row r="7" spans="1:19" x14ac:dyDescent="0.2">
      <c r="A7" s="11"/>
      <c r="B7" s="5" t="s">
        <v>48</v>
      </c>
      <c r="C7" s="110">
        <f ca="1">100+RAND()*100+RAND()*10+RAND()</f>
        <v>143.22422005915928</v>
      </c>
      <c r="D7" s="110">
        <f t="shared" ref="D7:H7" ca="1" si="16">100+RAND()*100+RAND()*10+RAND()</f>
        <v>115.8638890938315</v>
      </c>
      <c r="E7" s="110">
        <f t="shared" ca="1" si="16"/>
        <v>203.30231760583797</v>
      </c>
      <c r="F7" s="110">
        <f t="shared" ca="1" si="16"/>
        <v>126.56669931877647</v>
      </c>
      <c r="G7" s="110">
        <f t="shared" ca="1" si="16"/>
        <v>102.0019197729557</v>
      </c>
      <c r="H7" s="110">
        <f t="shared" ca="1" si="16"/>
        <v>180.58511409245119</v>
      </c>
      <c r="I7" s="110">
        <f ca="1">RAND()*10+RAND()*5+RAND()</f>
        <v>12.370057560922719</v>
      </c>
      <c r="K7" s="11"/>
      <c r="L7" s="5" t="s">
        <v>48</v>
      </c>
      <c r="M7" s="110">
        <f ca="1">100+RAND()*100+RAND()*10+RAND()</f>
        <v>196.45092165462543</v>
      </c>
      <c r="N7" s="110">
        <f t="shared" ref="N7:R7" ca="1" si="17">100+RAND()*100+RAND()*10+RAND()</f>
        <v>171.81590266028033</v>
      </c>
      <c r="O7" s="110">
        <f t="shared" ca="1" si="17"/>
        <v>133.05143295589144</v>
      </c>
      <c r="P7" s="110">
        <f t="shared" ca="1" si="17"/>
        <v>185.52030890078345</v>
      </c>
      <c r="Q7" s="110">
        <f t="shared" ca="1" si="17"/>
        <v>166.98533149760146</v>
      </c>
      <c r="R7" s="110">
        <f t="shared" ca="1" si="17"/>
        <v>110.46800126326222</v>
      </c>
      <c r="S7" s="110">
        <f ca="1">RAND()*10+RAND()*5+RAND()</f>
        <v>5.8847756411111973</v>
      </c>
    </row>
    <row r="8" spans="1:19" x14ac:dyDescent="0.2">
      <c r="A8" s="11" t="s">
        <v>5</v>
      </c>
      <c r="B8" s="5" t="s">
        <v>26</v>
      </c>
      <c r="C8" s="15">
        <f ca="1">C5/(RAND()+2)</f>
        <v>0.48005849568564762</v>
      </c>
      <c r="D8" s="15">
        <f t="shared" ref="D8:H8" ca="1" si="18">D5/(RAND()+2)</f>
        <v>0.45113365926772075</v>
      </c>
      <c r="E8" s="15">
        <f t="shared" ca="1" si="18"/>
        <v>0.66109519741613665</v>
      </c>
      <c r="F8" s="15">
        <f t="shared" ca="1" si="18"/>
        <v>0.56020380463617792</v>
      </c>
      <c r="G8" s="15">
        <f t="shared" ca="1" si="18"/>
        <v>0.59311137790778645</v>
      </c>
      <c r="H8" s="15">
        <f t="shared" ca="1" si="18"/>
        <v>0.53514238718764928</v>
      </c>
      <c r="I8" s="15">
        <v>1.2</v>
      </c>
      <c r="K8" s="17" t="s">
        <v>5</v>
      </c>
      <c r="L8" s="5" t="s">
        <v>27</v>
      </c>
      <c r="M8" s="15">
        <v>8.3000000000000007</v>
      </c>
      <c r="N8" s="15">
        <v>10.4</v>
      </c>
      <c r="O8" s="15">
        <v>9.5</v>
      </c>
      <c r="P8" s="15">
        <v>10.6</v>
      </c>
      <c r="Q8" s="15">
        <v>11.8</v>
      </c>
      <c r="R8" s="15">
        <v>13.5</v>
      </c>
      <c r="S8" s="15">
        <v>13.7</v>
      </c>
    </row>
    <row r="9" spans="1:19" x14ac:dyDescent="0.2">
      <c r="A9" s="11"/>
      <c r="B9" s="5" t="s">
        <v>25</v>
      </c>
      <c r="C9" s="15">
        <f ca="1">C8/(RAND()/5+1.2)</f>
        <v>0.39961518484947078</v>
      </c>
      <c r="D9" s="15">
        <f t="shared" ref="D9" ca="1" si="19">D8/(RAND()/5+1.2)</f>
        <v>0.36976909055437579</v>
      </c>
      <c r="E9" s="15">
        <f t="shared" ref="E9" ca="1" si="20">E8/(RAND()/5+1.2)</f>
        <v>0.48723515538539014</v>
      </c>
      <c r="F9" s="15">
        <f t="shared" ref="F9" ca="1" si="21">F8/(RAND()/5+1.2)</f>
        <v>0.46108250313011456</v>
      </c>
      <c r="G9" s="15">
        <f t="shared" ref="G9" ca="1" si="22">G8/(RAND()/5+1.2)</f>
        <v>0.49092325399070963</v>
      </c>
      <c r="H9" s="15">
        <f t="shared" ref="H9" ca="1" si="23">H8/(RAND()/5+1.2)</f>
        <v>0.39731459009698888</v>
      </c>
      <c r="I9" s="15">
        <f ca="1">I8/(RAND()/5+1)</f>
        <v>1.099400902688682</v>
      </c>
      <c r="K9" s="17"/>
      <c r="L9" s="5" t="s">
        <v>28</v>
      </c>
      <c r="M9" s="15">
        <f ca="1">M8/(RAND()/5+1.2)</f>
        <v>5.9606164996922697</v>
      </c>
      <c r="N9" s="15">
        <f t="shared" ref="N9:R9" ca="1" si="24">N8/(RAND()/5+1.2)</f>
        <v>8.4524442693142738</v>
      </c>
      <c r="O9" s="15">
        <f t="shared" ca="1" si="24"/>
        <v>7.0638784524505045</v>
      </c>
      <c r="P9" s="15">
        <f t="shared" ca="1" si="24"/>
        <v>7.7814056749307356</v>
      </c>
      <c r="Q9" s="15">
        <f t="shared" ca="1" si="24"/>
        <v>9.8077282264348646</v>
      </c>
      <c r="R9" s="15">
        <f t="shared" ca="1" si="24"/>
        <v>9.8857864338034691</v>
      </c>
      <c r="S9" s="15">
        <f ca="1">S8/(RAND()/5+1)</f>
        <v>12.393477786934504</v>
      </c>
    </row>
    <row r="10" spans="1:19" x14ac:dyDescent="0.2">
      <c r="A10" s="11"/>
      <c r="B10" s="5" t="s">
        <v>48</v>
      </c>
      <c r="C10" s="110">
        <f ca="1">100+RAND()*100+RAND()*10+RAND()</f>
        <v>108.83973595354944</v>
      </c>
      <c r="D10" s="110">
        <f t="shared" ref="D10:H10" ca="1" si="25">100+RAND()*100+RAND()*10+RAND()</f>
        <v>193.93444381598724</v>
      </c>
      <c r="E10" s="110">
        <f t="shared" ca="1" si="25"/>
        <v>162.2350249276449</v>
      </c>
      <c r="F10" s="110">
        <f t="shared" ca="1" si="25"/>
        <v>131.56003632263119</v>
      </c>
      <c r="G10" s="110">
        <f t="shared" ca="1" si="25"/>
        <v>191.23817470987416</v>
      </c>
      <c r="H10" s="110">
        <f t="shared" ca="1" si="25"/>
        <v>109.52412589346238</v>
      </c>
      <c r="I10" s="110">
        <f ca="1">RAND()*10+RAND()*5+RAND()</f>
        <v>3.9461784307737791</v>
      </c>
      <c r="K10" s="11"/>
      <c r="L10" s="5" t="s">
        <v>48</v>
      </c>
      <c r="M10" s="110">
        <f ca="1">100+RAND()*100+RAND()*10+RAND()</f>
        <v>130.15846932605285</v>
      </c>
      <c r="N10" s="110">
        <f t="shared" ref="N10:R10" ca="1" si="26">100+RAND()*100+RAND()*10+RAND()</f>
        <v>166.05482453189595</v>
      </c>
      <c r="O10" s="110">
        <f t="shared" ca="1" si="26"/>
        <v>184.10512720067342</v>
      </c>
      <c r="P10" s="110">
        <f t="shared" ca="1" si="26"/>
        <v>191.33588412904049</v>
      </c>
      <c r="Q10" s="110">
        <f t="shared" ca="1" si="26"/>
        <v>186.23437914552846</v>
      </c>
      <c r="R10" s="110">
        <f t="shared" ca="1" si="26"/>
        <v>189.30083356136464</v>
      </c>
      <c r="S10" s="110">
        <f ca="1">RAND()*10+RAND()*5+RAND()</f>
        <v>5.9986556834661906</v>
      </c>
    </row>
    <row r="11" spans="1:19" x14ac:dyDescent="0.2">
      <c r="A11" s="11" t="s">
        <v>6</v>
      </c>
      <c r="B11" s="5" t="s">
        <v>26</v>
      </c>
      <c r="C11" s="15">
        <f ca="1">ROUND(C8/(RAND()+2),0)</f>
        <v>0</v>
      </c>
      <c r="D11" s="15">
        <f t="shared" ref="D11:H11" ca="1" si="27">ROUND(D8/(RAND()+2),0)</f>
        <v>0</v>
      </c>
      <c r="E11" s="15">
        <f t="shared" ca="1" si="27"/>
        <v>0</v>
      </c>
      <c r="F11" s="15">
        <f t="shared" ca="1" si="27"/>
        <v>0</v>
      </c>
      <c r="G11" s="15">
        <f t="shared" ca="1" si="27"/>
        <v>0</v>
      </c>
      <c r="H11" s="15">
        <f t="shared" ca="1" si="27"/>
        <v>0</v>
      </c>
      <c r="I11" s="15">
        <v>0</v>
      </c>
      <c r="K11" s="17" t="s">
        <v>6</v>
      </c>
      <c r="L11" s="5" t="s">
        <v>27</v>
      </c>
      <c r="M11" s="15">
        <v>3.8</v>
      </c>
      <c r="N11" s="15">
        <v>4.2</v>
      </c>
      <c r="O11" s="15">
        <v>4.5999999999999996</v>
      </c>
      <c r="P11" s="15">
        <v>5.6</v>
      </c>
      <c r="Q11" s="15">
        <v>6.1</v>
      </c>
      <c r="R11" s="15">
        <v>7.4</v>
      </c>
      <c r="S11" s="15">
        <v>8.1</v>
      </c>
    </row>
    <row r="12" spans="1:19" x14ac:dyDescent="0.2">
      <c r="A12" s="11"/>
      <c r="B12" s="5" t="s">
        <v>25</v>
      </c>
      <c r="C12" s="15">
        <f ca="1">C11/(RAND()/5+1.2)</f>
        <v>0</v>
      </c>
      <c r="D12" s="15">
        <f t="shared" ref="D12" ca="1" si="28">D11/(RAND()/5+1.2)</f>
        <v>0</v>
      </c>
      <c r="E12" s="15">
        <f t="shared" ref="E12" ca="1" si="29">E11/(RAND()/5+1.2)</f>
        <v>0</v>
      </c>
      <c r="F12" s="15">
        <f t="shared" ref="F12" ca="1" si="30">F11/(RAND()/5+1.2)</f>
        <v>0</v>
      </c>
      <c r="G12" s="15">
        <f t="shared" ref="G12" ca="1" si="31">G11/(RAND()/5+1.2)</f>
        <v>0</v>
      </c>
      <c r="H12" s="15">
        <f t="shared" ref="H12" ca="1" si="32">H11/(RAND()/5+1.2)</f>
        <v>0</v>
      </c>
      <c r="I12" s="15">
        <f ca="1">I11/(RAND()/5+1)</f>
        <v>0</v>
      </c>
      <c r="K12" s="17"/>
      <c r="L12" s="5" t="s">
        <v>28</v>
      </c>
      <c r="M12" s="15">
        <f ca="1">M11/(RAND()/5+1.2)</f>
        <v>2.7171904161160154</v>
      </c>
      <c r="N12" s="15">
        <f t="shared" ref="N12:R12" ca="1" si="33">N11/(RAND()/5+1.2)</f>
        <v>3.4883107813448966</v>
      </c>
      <c r="O12" s="15">
        <f t="shared" ca="1" si="33"/>
        <v>3.7634796625225282</v>
      </c>
      <c r="P12" s="15">
        <f t="shared" ca="1" si="33"/>
        <v>4.2737246704122365</v>
      </c>
      <c r="Q12" s="15">
        <f t="shared" ca="1" si="33"/>
        <v>4.8425222295531887</v>
      </c>
      <c r="R12" s="15">
        <f t="shared" ca="1" si="33"/>
        <v>5.5583584446954237</v>
      </c>
      <c r="S12" s="15">
        <f ca="1">S11/(RAND()/5+1)</f>
        <v>6.8938515894901169</v>
      </c>
    </row>
    <row r="13" spans="1:19" x14ac:dyDescent="0.2">
      <c r="A13" s="12"/>
      <c r="B13" s="6" t="s">
        <v>48</v>
      </c>
      <c r="C13" s="111">
        <f ca="1">RAND()</f>
        <v>0.62136362282309787</v>
      </c>
      <c r="D13" s="111">
        <f t="shared" ref="D13:I13" ca="1" si="34">RAND()</f>
        <v>0.17986682247101371</v>
      </c>
      <c r="E13" s="111">
        <f t="shared" ca="1" si="34"/>
        <v>0.44581910535879987</v>
      </c>
      <c r="F13" s="111">
        <f t="shared" ca="1" si="34"/>
        <v>0.77964978103602145</v>
      </c>
      <c r="G13" s="111">
        <f t="shared" ca="1" si="34"/>
        <v>0.44694186145075432</v>
      </c>
      <c r="H13" s="111">
        <f t="shared" ca="1" si="34"/>
        <v>0.24596327399522822</v>
      </c>
      <c r="I13" s="111">
        <f t="shared" ca="1" si="34"/>
        <v>0.12613668941938871</v>
      </c>
      <c r="K13" s="12"/>
      <c r="L13" s="6" t="s">
        <v>48</v>
      </c>
      <c r="M13" s="110">
        <f ca="1">100+RAND()*100+RAND()*10+RAND()</f>
        <v>137.07905898462741</v>
      </c>
      <c r="N13" s="110">
        <f t="shared" ref="N13:R13" ca="1" si="35">100+RAND()*100+RAND()*10+RAND()</f>
        <v>122.87380149458824</v>
      </c>
      <c r="O13" s="110">
        <f t="shared" ca="1" si="35"/>
        <v>132.30750766310507</v>
      </c>
      <c r="P13" s="110">
        <f t="shared" ca="1" si="35"/>
        <v>144.02438357606309</v>
      </c>
      <c r="Q13" s="110">
        <f t="shared" ca="1" si="35"/>
        <v>148.58713065647677</v>
      </c>
      <c r="R13" s="110">
        <f t="shared" ca="1" si="35"/>
        <v>157.38993684724363</v>
      </c>
      <c r="S13" s="110">
        <f ca="1">RAND()*10+RAND()*5+RAND()</f>
        <v>5.0666181492229843</v>
      </c>
    </row>
    <row r="14" spans="1:19" x14ac:dyDescent="0.2">
      <c r="A14" s="11" t="s">
        <v>7</v>
      </c>
      <c r="B14" s="5" t="s">
        <v>26</v>
      </c>
      <c r="C14" s="15">
        <f>0.5</f>
        <v>0.5</v>
      </c>
      <c r="D14" s="15">
        <v>1.1000000000000001</v>
      </c>
      <c r="E14" s="15">
        <f t="shared" ref="E14" ca="1" si="36">O14/(RAND()+5)</f>
        <v>2.1944007849282543</v>
      </c>
      <c r="F14" s="15">
        <f t="shared" ref="F14" ca="1" si="37">P14/(RAND()+5)</f>
        <v>2.0967889251713689</v>
      </c>
      <c r="G14" s="15">
        <v>1.1000000000000001</v>
      </c>
      <c r="H14" s="15">
        <f t="shared" ref="H14" ca="1" si="38">R14/(RAND()+5)</f>
        <v>2.2472136762014534</v>
      </c>
      <c r="I14" s="15">
        <f t="shared" ref="I14" ca="1" si="39">S14/(RAND()+5)</f>
        <v>2.7245232377861965</v>
      </c>
      <c r="K14" s="109" t="s">
        <v>7</v>
      </c>
      <c r="L14" s="105" t="s">
        <v>27</v>
      </c>
      <c r="M14" s="106">
        <v>10.199999999999999</v>
      </c>
      <c r="N14" s="106">
        <v>10.9</v>
      </c>
      <c r="O14" s="106">
        <v>11.4</v>
      </c>
      <c r="P14" s="106">
        <v>12.1</v>
      </c>
      <c r="Q14" s="106">
        <v>10.9</v>
      </c>
      <c r="R14" s="106">
        <v>13.3</v>
      </c>
      <c r="S14" s="106">
        <v>15.7</v>
      </c>
    </row>
    <row r="15" spans="1:19" x14ac:dyDescent="0.2">
      <c r="A15" s="11"/>
      <c r="B15" s="5" t="s">
        <v>25</v>
      </c>
      <c r="C15" s="15">
        <f ca="1">C14/(RAND()/5+1.2)</f>
        <v>0.38030850805370986</v>
      </c>
      <c r="D15" s="15">
        <f t="shared" ref="D15" ca="1" si="40">D14/(RAND()/5+1.2)</f>
        <v>0.85994355165421665</v>
      </c>
      <c r="E15" s="15">
        <f t="shared" ref="E15" ca="1" si="41">E14/(RAND()/5+1.2)</f>
        <v>1.6416142035114321</v>
      </c>
      <c r="F15" s="15">
        <f t="shared" ref="F15" ca="1" si="42">F14/(RAND()/5+1.2)</f>
        <v>1.542092750417636</v>
      </c>
      <c r="G15" s="15">
        <v>0.9</v>
      </c>
      <c r="H15" s="15">
        <f t="shared" ref="H15" ca="1" si="43">H14/(RAND()/5+1.2)</f>
        <v>1.7306173635494775</v>
      </c>
      <c r="I15" s="15">
        <f ca="1">I14/(RAND()/5+1)</f>
        <v>2.700993427375352</v>
      </c>
      <c r="K15" s="17"/>
      <c r="L15" s="5" t="s">
        <v>28</v>
      </c>
      <c r="M15" s="15">
        <f ca="1">M14/(RAND()/5+1.2)</f>
        <v>7.6457211494841477</v>
      </c>
      <c r="N15" s="15">
        <f t="shared" ref="N15:R15" ca="1" si="44">N14/(RAND()/5+1.2)</f>
        <v>8.2645002305033053</v>
      </c>
      <c r="O15" s="15">
        <f t="shared" ca="1" si="44"/>
        <v>9.1538352917471553</v>
      </c>
      <c r="P15" s="15">
        <f t="shared" ca="1" si="44"/>
        <v>9.4687198188522199</v>
      </c>
      <c r="Q15" s="15">
        <f t="shared" ca="1" si="44"/>
        <v>8.3214872651841745</v>
      </c>
      <c r="R15" s="15">
        <f t="shared" ca="1" si="44"/>
        <v>10.967989370750482</v>
      </c>
      <c r="S15" s="15">
        <f ca="1">S14/(RAND()/5+1)</f>
        <v>15.391964585986701</v>
      </c>
    </row>
    <row r="16" spans="1:19" x14ac:dyDescent="0.2">
      <c r="A16" s="11"/>
      <c r="B16" s="5" t="s">
        <v>48</v>
      </c>
      <c r="C16" s="110">
        <f ca="1">100+RAND()*100+RAND()*10+RAND()</f>
        <v>167.40860974890762</v>
      </c>
      <c r="D16" s="110">
        <f t="shared" ref="D16:H16" ca="1" si="45">100+RAND()*100+RAND()*10+RAND()</f>
        <v>174.54032365394764</v>
      </c>
      <c r="E16" s="110">
        <f t="shared" ca="1" si="45"/>
        <v>188.72018459402094</v>
      </c>
      <c r="F16" s="110">
        <f t="shared" ca="1" si="45"/>
        <v>176.9837309301777</v>
      </c>
      <c r="G16" s="110">
        <f t="shared" ca="1" si="45"/>
        <v>156.03532213368501</v>
      </c>
      <c r="H16" s="110">
        <f t="shared" ca="1" si="45"/>
        <v>167.28586488747126</v>
      </c>
      <c r="I16" s="110">
        <f ca="1">RAND()*10+RAND()*5+RAND()</f>
        <v>10.029371309532163</v>
      </c>
      <c r="K16" s="11"/>
      <c r="L16" s="5" t="s">
        <v>48</v>
      </c>
      <c r="M16" s="110">
        <f ca="1">100+RAND()*100+RAND()*10+RAND()</f>
        <v>145.12613695716414</v>
      </c>
      <c r="N16" s="110">
        <f t="shared" ref="N16:R16" ca="1" si="46">100+RAND()*100+RAND()*10+RAND()</f>
        <v>132.97119632727646</v>
      </c>
      <c r="O16" s="110">
        <f t="shared" ca="1" si="46"/>
        <v>202.38141368639879</v>
      </c>
      <c r="P16" s="110">
        <f t="shared" ca="1" si="46"/>
        <v>149.3412199234273</v>
      </c>
      <c r="Q16" s="110">
        <f t="shared" ca="1" si="46"/>
        <v>131.37861208227258</v>
      </c>
      <c r="R16" s="110">
        <f t="shared" ca="1" si="46"/>
        <v>189.82426670604227</v>
      </c>
      <c r="S16" s="110">
        <f ca="1">RAND()*10+RAND()*5+RAND()</f>
        <v>6.9812324951638747</v>
      </c>
    </row>
    <row r="17" spans="1:19" x14ac:dyDescent="0.2">
      <c r="A17" s="11" t="s">
        <v>8</v>
      </c>
      <c r="B17" s="5" t="s">
        <v>26</v>
      </c>
      <c r="C17" s="15">
        <f ca="1">C14/(RAND()+2)</f>
        <v>0.19731298711046474</v>
      </c>
      <c r="D17" s="15">
        <f t="shared" ref="D17:F17" ca="1" si="47">D14/(RAND()+2)</f>
        <v>0.39646204673436181</v>
      </c>
      <c r="E17" s="15">
        <f t="shared" ca="1" si="47"/>
        <v>1.0843796742715643</v>
      </c>
      <c r="F17" s="15">
        <f t="shared" ca="1" si="47"/>
        <v>0.87101066412932082</v>
      </c>
      <c r="G17" s="15">
        <v>0.7</v>
      </c>
      <c r="H17" s="15">
        <f>1.4</f>
        <v>1.4</v>
      </c>
      <c r="I17" s="15">
        <v>1.2</v>
      </c>
      <c r="K17" s="17" t="s">
        <v>8</v>
      </c>
      <c r="L17" s="5" t="s">
        <v>27</v>
      </c>
      <c r="M17" s="15">
        <v>8.5</v>
      </c>
      <c r="N17" s="15">
        <v>9.3000000000000007</v>
      </c>
      <c r="O17" s="15">
        <v>9.8000000000000007</v>
      </c>
      <c r="P17" s="15">
        <v>10.199999999999999</v>
      </c>
      <c r="Q17" s="15">
        <v>9.4</v>
      </c>
      <c r="R17" s="15">
        <v>10.8</v>
      </c>
      <c r="S17" s="15">
        <v>13.5</v>
      </c>
    </row>
    <row r="18" spans="1:19" x14ac:dyDescent="0.2">
      <c r="A18" s="11"/>
      <c r="B18" s="5" t="s">
        <v>25</v>
      </c>
      <c r="C18" s="15">
        <f ca="1">C17/(RAND()/5+1.2)</f>
        <v>0.15563802291960752</v>
      </c>
      <c r="D18" s="15">
        <f t="shared" ref="D18" ca="1" si="48">D17/(RAND()/5+1.2)</f>
        <v>0.29612171247037095</v>
      </c>
      <c r="E18" s="15">
        <v>1.5</v>
      </c>
      <c r="F18" s="15">
        <f t="shared" ref="F18" ca="1" si="49">F17/(RAND()/5+1.2)</f>
        <v>0.63866203448813119</v>
      </c>
      <c r="G18" s="15">
        <f t="shared" ref="G18" ca="1" si="50">G17/(RAND()/5+1.2)</f>
        <v>0.57831461586534127</v>
      </c>
      <c r="H18" s="15">
        <f t="shared" ref="H18" ca="1" si="51">H17/(RAND()/5+1.2)</f>
        <v>1.1105201391083599</v>
      </c>
      <c r="I18" s="15">
        <f ca="1">I17/(RAND()/5+1)</f>
        <v>1.0894720263207522</v>
      </c>
      <c r="K18" s="17"/>
      <c r="L18" s="5" t="s">
        <v>28</v>
      </c>
      <c r="M18" s="15">
        <f ca="1">M17/(RAND()/5+1.2)</f>
        <v>6.6865895620437046</v>
      </c>
      <c r="N18" s="15">
        <f t="shared" ref="N18:R18" ca="1" si="52">N17/(RAND()/5+1.2)</f>
        <v>7.5211342258052634</v>
      </c>
      <c r="O18" s="15">
        <f t="shared" ca="1" si="52"/>
        <v>7.327136922482727</v>
      </c>
      <c r="P18" s="15">
        <f t="shared" ca="1" si="52"/>
        <v>7.7564098009016815</v>
      </c>
      <c r="Q18" s="15">
        <f t="shared" ca="1" si="52"/>
        <v>7.6738674842256334</v>
      </c>
      <c r="R18" s="15">
        <f t="shared" ca="1" si="52"/>
        <v>7.870776928468497</v>
      </c>
      <c r="S18" s="15">
        <f ca="1">S17/(RAND()/5+1)</f>
        <v>11.855407034032073</v>
      </c>
    </row>
    <row r="19" spans="1:19" x14ac:dyDescent="0.2">
      <c r="A19" s="11"/>
      <c r="B19" s="5" t="s">
        <v>48</v>
      </c>
      <c r="C19" s="110">
        <f ca="1">100+RAND()*100+RAND()*10+RAND()</f>
        <v>188.11224137756031</v>
      </c>
      <c r="D19" s="110">
        <f t="shared" ref="D19:H19" ca="1" si="53">100+RAND()*100+RAND()*10+RAND()</f>
        <v>111.69344220619527</v>
      </c>
      <c r="E19" s="110">
        <f t="shared" ca="1" si="53"/>
        <v>201.72056354637326</v>
      </c>
      <c r="F19" s="110">
        <f t="shared" ca="1" si="53"/>
        <v>192.99196778819564</v>
      </c>
      <c r="G19" s="110">
        <f t="shared" ca="1" si="53"/>
        <v>207.63783478065278</v>
      </c>
      <c r="H19" s="110">
        <f t="shared" ca="1" si="53"/>
        <v>167.06385612797112</v>
      </c>
      <c r="I19" s="110">
        <f ca="1">RAND()*10+RAND()*5+RAND()</f>
        <v>4.0472079376864434</v>
      </c>
      <c r="K19" s="11"/>
      <c r="L19" s="5" t="s">
        <v>48</v>
      </c>
      <c r="M19" s="110">
        <f ca="1">100+RAND()*100+RAND()*10+RAND()</f>
        <v>186.37690639980681</v>
      </c>
      <c r="N19" s="110">
        <f t="shared" ref="N19:R19" ca="1" si="54">100+RAND()*100+RAND()*10+RAND()</f>
        <v>183.19252714210026</v>
      </c>
      <c r="O19" s="110">
        <f t="shared" ca="1" si="54"/>
        <v>138.70811037986908</v>
      </c>
      <c r="P19" s="110">
        <f t="shared" ca="1" si="54"/>
        <v>177.29945230608027</v>
      </c>
      <c r="Q19" s="110">
        <f t="shared" ca="1" si="54"/>
        <v>108.89637034025034</v>
      </c>
      <c r="R19" s="110">
        <f t="shared" ca="1" si="54"/>
        <v>155.30194536296329</v>
      </c>
      <c r="S19" s="110">
        <f ca="1">RAND()*10+RAND()*5+RAND()</f>
        <v>4.7170719097634581</v>
      </c>
    </row>
    <row r="20" spans="1:19" x14ac:dyDescent="0.2">
      <c r="A20" s="11" t="s">
        <v>9</v>
      </c>
      <c r="B20" s="5" t="s">
        <v>26</v>
      </c>
      <c r="C20" s="15">
        <f ca="1">C17/(RAND()+2)</f>
        <v>6.9695741555791876E-2</v>
      </c>
      <c r="D20" s="15">
        <f t="shared" ref="D20:H20" ca="1" si="55">D17/(RAND()+2)</f>
        <v>0.16196093164474668</v>
      </c>
      <c r="E20" s="15">
        <f t="shared" ca="1" si="55"/>
        <v>0.40178346500926326</v>
      </c>
      <c r="F20" s="15">
        <f t="shared" ca="1" si="55"/>
        <v>0.37030188954573129</v>
      </c>
      <c r="G20" s="15">
        <f t="shared" ca="1" si="55"/>
        <v>0.24473862760626591</v>
      </c>
      <c r="H20" s="15">
        <f t="shared" ca="1" si="55"/>
        <v>0.65517118499730609</v>
      </c>
      <c r="I20" s="15">
        <f>0.8</f>
        <v>0.8</v>
      </c>
      <c r="K20" s="17" t="s">
        <v>9</v>
      </c>
      <c r="L20" s="5" t="s">
        <v>27</v>
      </c>
      <c r="M20" s="15">
        <v>4.7</v>
      </c>
      <c r="N20" s="15">
        <v>6.2</v>
      </c>
      <c r="O20" s="15">
        <v>7.3</v>
      </c>
      <c r="P20" s="15">
        <v>5.6</v>
      </c>
      <c r="Q20" s="15">
        <v>5.0999999999999996</v>
      </c>
      <c r="R20" s="15">
        <v>5.7</v>
      </c>
      <c r="S20" s="15">
        <v>9.3000000000000007</v>
      </c>
    </row>
    <row r="21" spans="1:19" x14ac:dyDescent="0.2">
      <c r="A21" s="11"/>
      <c r="B21" s="5" t="s">
        <v>25</v>
      </c>
      <c r="C21" s="15">
        <f ca="1">C20/(RAND()/5+1.2)</f>
        <v>5.503605260931823E-2</v>
      </c>
      <c r="D21" s="15">
        <f t="shared" ref="D21" ca="1" si="56">D20/(RAND()/5+1.2)</f>
        <v>0.13203369045293606</v>
      </c>
      <c r="E21" s="15">
        <f t="shared" ref="E21" ca="1" si="57">E20/(RAND()/5+1.2)</f>
        <v>0.30094059521261607</v>
      </c>
      <c r="F21" s="15">
        <f t="shared" ref="F21" ca="1" si="58">F20/(RAND()/5+1.2)</f>
        <v>0.28467084644622198</v>
      </c>
      <c r="G21" s="15">
        <f t="shared" ref="G21" ca="1" si="59">G20/(RAND()/5+1.2)</f>
        <v>0.196678120485589</v>
      </c>
      <c r="H21" s="15">
        <f t="shared" ref="H21" ca="1" si="60">H20/(RAND()/5+1.2)</f>
        <v>0.48860075890726784</v>
      </c>
      <c r="I21" s="15">
        <f ca="1">I20/(RAND()/5+1)</f>
        <v>0.79769975758875666</v>
      </c>
      <c r="K21" s="17"/>
      <c r="L21" s="5" t="s">
        <v>28</v>
      </c>
      <c r="M21" s="15">
        <f ca="1">M20/(RAND()/5+1.2)</f>
        <v>3.5399969688615567</v>
      </c>
      <c r="N21" s="15">
        <f t="shared" ref="N21:R21" ca="1" si="61">N20/(RAND()/5+1.2)</f>
        <v>4.5027968930175462</v>
      </c>
      <c r="O21" s="15">
        <f t="shared" ca="1" si="61"/>
        <v>5.7180558216837323</v>
      </c>
      <c r="P21" s="15">
        <f t="shared" ca="1" si="61"/>
        <v>4.6317528522977538</v>
      </c>
      <c r="Q21" s="15">
        <f t="shared" ca="1" si="61"/>
        <v>3.850418680169732</v>
      </c>
      <c r="R21" s="15">
        <f t="shared" ca="1" si="61"/>
        <v>4.4207123375106523</v>
      </c>
      <c r="S21" s="15">
        <f ca="1">S20/(RAND()/5+1)</f>
        <v>8.9764760014183036</v>
      </c>
    </row>
    <row r="22" spans="1:19" x14ac:dyDescent="0.2">
      <c r="A22" s="11"/>
      <c r="B22" s="5" t="s">
        <v>48</v>
      </c>
      <c r="C22" s="110">
        <f ca="1">100+RAND()*100+RAND()*10+RAND()</f>
        <v>171.16909681286356</v>
      </c>
      <c r="D22" s="110">
        <f t="shared" ref="D22:H22" ca="1" si="62">100+RAND()*100+RAND()*10+RAND()</f>
        <v>107.5560977148747</v>
      </c>
      <c r="E22" s="110">
        <f t="shared" ca="1" si="62"/>
        <v>153.20582672859376</v>
      </c>
      <c r="F22" s="110">
        <f t="shared" ca="1" si="62"/>
        <v>188.9579731142432</v>
      </c>
      <c r="G22" s="110">
        <f t="shared" ca="1" si="62"/>
        <v>173.77397303503517</v>
      </c>
      <c r="H22" s="110">
        <f t="shared" ca="1" si="62"/>
        <v>119.89463306883277</v>
      </c>
      <c r="I22" s="110">
        <f ca="1">RAND()*10+RAND()*5+RAND()</f>
        <v>8.2045718576430477</v>
      </c>
      <c r="K22" s="11"/>
      <c r="L22" s="5" t="s">
        <v>48</v>
      </c>
      <c r="M22" s="110">
        <f ca="1">100+RAND()*100+RAND()*10+RAND()</f>
        <v>140.99533060694645</v>
      </c>
      <c r="N22" s="110">
        <f t="shared" ref="N22:R22" ca="1" si="63">100+RAND()*100+RAND()*10+RAND()</f>
        <v>119.10766156424579</v>
      </c>
      <c r="O22" s="110">
        <f t="shared" ca="1" si="63"/>
        <v>179.59225873427897</v>
      </c>
      <c r="P22" s="110">
        <f t="shared" ca="1" si="63"/>
        <v>153.6787403044018</v>
      </c>
      <c r="Q22" s="110">
        <f t="shared" ca="1" si="63"/>
        <v>168.15509886264704</v>
      </c>
      <c r="R22" s="110">
        <f t="shared" ca="1" si="63"/>
        <v>103.19318425811036</v>
      </c>
      <c r="S22" s="110">
        <f ca="1">RAND()*10+RAND()*5+RAND()</f>
        <v>7.4554318694174659</v>
      </c>
    </row>
    <row r="23" spans="1:19" x14ac:dyDescent="0.2">
      <c r="A23" s="11" t="s">
        <v>10</v>
      </c>
      <c r="B23" s="5" t="s">
        <v>26</v>
      </c>
      <c r="C23" s="15">
        <f ca="1">ROUND(C20/(RAND()+5),0)</f>
        <v>0</v>
      </c>
      <c r="D23" s="15">
        <f t="shared" ref="D23:H23" ca="1" si="64">ROUND(D20/(RAND()+5),0)</f>
        <v>0</v>
      </c>
      <c r="E23" s="15">
        <f t="shared" ca="1" si="64"/>
        <v>0</v>
      </c>
      <c r="F23" s="15">
        <f t="shared" ca="1" si="64"/>
        <v>0</v>
      </c>
      <c r="G23" s="15">
        <f t="shared" ca="1" si="64"/>
        <v>0</v>
      </c>
      <c r="H23" s="15">
        <f t="shared" ca="1" si="64"/>
        <v>0</v>
      </c>
      <c r="I23" s="15">
        <v>0</v>
      </c>
      <c r="K23" s="17" t="s">
        <v>10</v>
      </c>
      <c r="L23" s="5" t="s">
        <v>27</v>
      </c>
      <c r="M23" s="15">
        <v>2.2999999999999998</v>
      </c>
      <c r="N23" s="15">
        <v>3.6</v>
      </c>
      <c r="O23" s="15">
        <v>3.7</v>
      </c>
      <c r="P23" s="15">
        <v>2.8</v>
      </c>
      <c r="Q23" s="15">
        <v>3.2</v>
      </c>
      <c r="R23" s="15">
        <v>3.7</v>
      </c>
      <c r="S23" s="15">
        <v>6.2</v>
      </c>
    </row>
    <row r="24" spans="1:19" x14ac:dyDescent="0.2">
      <c r="A24" s="11"/>
      <c r="B24" s="5" t="s">
        <v>25</v>
      </c>
      <c r="C24" s="15">
        <f ca="1">C23/(RAND()/5+1.2)</f>
        <v>0</v>
      </c>
      <c r="D24" s="15">
        <f t="shared" ref="D24" ca="1" si="65">D23/(RAND()/5+1.2)</f>
        <v>0</v>
      </c>
      <c r="E24" s="15">
        <f t="shared" ref="E24" ca="1" si="66">E23/(RAND()/5+1.2)</f>
        <v>0</v>
      </c>
      <c r="F24" s="15">
        <f t="shared" ref="F24" ca="1" si="67">F23/(RAND()/5+1.2)</f>
        <v>0</v>
      </c>
      <c r="G24" s="15">
        <f t="shared" ref="G24" ca="1" si="68">G23/(RAND()/5+1.2)</f>
        <v>0</v>
      </c>
      <c r="H24" s="15">
        <f t="shared" ref="H24" ca="1" si="69">H23/(RAND()/5+1.2)</f>
        <v>0</v>
      </c>
      <c r="I24" s="15">
        <f ca="1">I23/(RAND()/5+1)</f>
        <v>0</v>
      </c>
      <c r="K24" s="17"/>
      <c r="L24" s="5" t="s">
        <v>28</v>
      </c>
      <c r="M24" s="15">
        <f ca="1">M23/(RAND()/5+1.2)</f>
        <v>1.7441625583839633</v>
      </c>
      <c r="N24" s="15">
        <f t="shared" ref="N24:R24" ca="1" si="70">N23/(RAND()/5+1.2)</f>
        <v>2.5722983059625455</v>
      </c>
      <c r="O24" s="15">
        <f t="shared" ca="1" si="70"/>
        <v>2.7866072559157855</v>
      </c>
      <c r="P24" s="15">
        <f t="shared" ca="1" si="70"/>
        <v>2.173476643992287</v>
      </c>
      <c r="Q24" s="15">
        <f t="shared" ca="1" si="70"/>
        <v>2.3957807787413063</v>
      </c>
      <c r="R24" s="15">
        <f t="shared" ca="1" si="70"/>
        <v>3.0584840788186707</v>
      </c>
      <c r="S24" s="15">
        <f ca="1">S23/(RAND()/5+1)</f>
        <v>6.0937209362046039</v>
      </c>
    </row>
    <row r="25" spans="1:19" x14ac:dyDescent="0.2">
      <c r="A25" s="11"/>
      <c r="B25" s="5" t="s">
        <v>48</v>
      </c>
      <c r="C25" s="110">
        <f ca="1">RAND()</f>
        <v>0.94353700108962857</v>
      </c>
      <c r="D25" s="110">
        <f t="shared" ref="D25:I25" ca="1" si="71">RAND()</f>
        <v>0.7982598877438597</v>
      </c>
      <c r="E25" s="110">
        <f t="shared" ca="1" si="71"/>
        <v>0.60328684181733272</v>
      </c>
      <c r="F25" s="110">
        <f t="shared" ca="1" si="71"/>
        <v>0.25327625823319466</v>
      </c>
      <c r="G25" s="110">
        <f t="shared" ca="1" si="71"/>
        <v>0.45429718300228017</v>
      </c>
      <c r="H25" s="110">
        <f t="shared" ca="1" si="71"/>
        <v>0.87510005181800654</v>
      </c>
      <c r="I25" s="110">
        <f t="shared" ca="1" si="71"/>
        <v>0.77890052144513067</v>
      </c>
      <c r="K25" s="12"/>
      <c r="L25" s="6" t="s">
        <v>48</v>
      </c>
      <c r="M25" s="111">
        <f ca="1">100+RAND()*100+RAND()*10+RAND()</f>
        <v>170.8612929058379</v>
      </c>
      <c r="N25" s="111">
        <f t="shared" ref="N25:R25" ca="1" si="72">100+RAND()*100+RAND()*10+RAND()</f>
        <v>154.46311607728239</v>
      </c>
      <c r="O25" s="111">
        <f t="shared" ca="1" si="72"/>
        <v>113.74734450541899</v>
      </c>
      <c r="P25" s="111">
        <f t="shared" ca="1" si="72"/>
        <v>169.56436163309755</v>
      </c>
      <c r="Q25" s="111">
        <f t="shared" ca="1" si="72"/>
        <v>183.11652585391519</v>
      </c>
      <c r="R25" s="111">
        <f t="shared" ca="1" si="72"/>
        <v>185.59004847440193</v>
      </c>
      <c r="S25" s="111">
        <f ca="1">RAND()*10+RAND()*5+RAND()</f>
        <v>7.0582074287394292</v>
      </c>
    </row>
    <row r="26" spans="1:19" x14ac:dyDescent="0.2">
      <c r="A26" s="18" t="s">
        <v>11</v>
      </c>
      <c r="B26" s="105" t="s">
        <v>26</v>
      </c>
      <c r="C26" s="106">
        <f t="shared" ref="C26" ca="1" si="73">M26/(RAND()+5)</f>
        <v>1.9101089731332475</v>
      </c>
      <c r="D26" s="106">
        <f ca="1">N26/(RAND()+5)</f>
        <v>1.7940038775993812</v>
      </c>
      <c r="E26" s="106">
        <f t="shared" ref="E26" ca="1" si="74">O26/(RAND()+5)</f>
        <v>1.9431607443321031</v>
      </c>
      <c r="F26" s="106">
        <f t="shared" ref="F26" ca="1" si="75">P26/(RAND()+5)</f>
        <v>2.1769288209802613</v>
      </c>
      <c r="G26" s="106">
        <f t="shared" ref="G26" ca="1" si="76">Q26/(RAND()+5)</f>
        <v>2.0657336425933996</v>
      </c>
      <c r="H26" s="106">
        <f t="shared" ref="H26" ca="1" si="77">R26/(RAND()+5)</f>
        <v>2.5804933673461901</v>
      </c>
      <c r="I26" s="106">
        <f t="shared" ref="I26" ca="1" si="78">S26/(RAND()+5)</f>
        <v>2.6923952323513567</v>
      </c>
      <c r="K26" s="17" t="s">
        <v>11</v>
      </c>
      <c r="L26" s="5" t="s">
        <v>27</v>
      </c>
      <c r="M26" s="15">
        <f ca="1">M14-RAND()/3</f>
        <v>10.094415996179654</v>
      </c>
      <c r="N26" s="15">
        <f t="shared" ref="N26:S26" ca="1" si="79">N14-RAND()/3</f>
        <v>10.601768020238083</v>
      </c>
      <c r="O26" s="15">
        <f t="shared" ca="1" si="79"/>
        <v>11.213073023739772</v>
      </c>
      <c r="P26" s="15">
        <f t="shared" ca="1" si="79"/>
        <v>11.824524327366252</v>
      </c>
      <c r="Q26" s="15">
        <f t="shared" ca="1" si="79"/>
        <v>10.776694576526689</v>
      </c>
      <c r="R26" s="15">
        <f t="shared" ca="1" si="79"/>
        <v>13.003161756311759</v>
      </c>
      <c r="S26" s="15">
        <f t="shared" ca="1" si="79"/>
        <v>15.417238204994813</v>
      </c>
    </row>
    <row r="27" spans="1:19" x14ac:dyDescent="0.2">
      <c r="A27" s="11"/>
      <c r="B27" s="5" t="s">
        <v>25</v>
      </c>
      <c r="C27" s="15">
        <f ca="1">C26/(RAND()/5+1.2)</f>
        <v>1.5100901247085128</v>
      </c>
      <c r="D27" s="15">
        <f t="shared" ref="D27" ca="1" si="80">D26/(RAND()/5+1.2)</f>
        <v>1.4367658486656574</v>
      </c>
      <c r="E27" s="15">
        <f t="shared" ref="E27" ca="1" si="81">E26/(RAND()/5+1.2)</f>
        <v>1.5332092353411586</v>
      </c>
      <c r="F27" s="15">
        <f t="shared" ref="F27" ca="1" si="82">F26/(RAND()/5+1.2)</f>
        <v>1.7949392866954319</v>
      </c>
      <c r="G27" s="15">
        <f t="shared" ref="G27" ca="1" si="83">G26/(RAND()/5+1.2)</f>
        <v>1.644680811282996</v>
      </c>
      <c r="H27" s="15">
        <f t="shared" ref="H27" ca="1" si="84">H26/(RAND()/5+1.2)</f>
        <v>2.0027214537154339</v>
      </c>
      <c r="I27" s="15">
        <f ca="1">I26/(RAND()/5+1)</f>
        <v>2.2829063441361179</v>
      </c>
      <c r="K27" s="17"/>
      <c r="L27" s="5" t="s">
        <v>28</v>
      </c>
      <c r="M27" s="15">
        <f ca="1">M26/(RAND()/5+1.2)</f>
        <v>7.5412839822125886</v>
      </c>
      <c r="N27" s="15">
        <f t="shared" ref="N27:R27" ca="1" si="85">N26/(RAND()/5+1.2)</f>
        <v>7.6389867157185263</v>
      </c>
      <c r="O27" s="15">
        <f t="shared" ca="1" si="85"/>
        <v>8.1658550783894945</v>
      </c>
      <c r="P27" s="15">
        <f t="shared" ca="1" si="85"/>
        <v>9.6739464340134269</v>
      </c>
      <c r="Q27" s="15">
        <f t="shared" ca="1" si="85"/>
        <v>7.7660097223082412</v>
      </c>
      <c r="R27" s="15">
        <f t="shared" ca="1" si="85"/>
        <v>10.037834568709718</v>
      </c>
      <c r="S27" s="15">
        <f ca="1">S26/(RAND()/5+1)</f>
        <v>14.49004020673863</v>
      </c>
    </row>
    <row r="28" spans="1:19" x14ac:dyDescent="0.2">
      <c r="A28" s="11"/>
      <c r="B28" s="5" t="s">
        <v>48</v>
      </c>
      <c r="C28" s="110">
        <f ca="1">100+RAND()*100+RAND()*10+RAND()</f>
        <v>136.6127335123069</v>
      </c>
      <c r="D28" s="110">
        <f t="shared" ref="D28:H28" ca="1" si="86">100+RAND()*100+RAND()*10+RAND()</f>
        <v>116.12596912695301</v>
      </c>
      <c r="E28" s="110">
        <f t="shared" ca="1" si="86"/>
        <v>129.66927733683889</v>
      </c>
      <c r="F28" s="110">
        <f t="shared" ca="1" si="86"/>
        <v>161.44897821237063</v>
      </c>
      <c r="G28" s="110">
        <f t="shared" ca="1" si="86"/>
        <v>110.48064088063343</v>
      </c>
      <c r="H28" s="110">
        <f t="shared" ca="1" si="86"/>
        <v>119.35048836701957</v>
      </c>
      <c r="I28" s="110">
        <f ca="1">RAND()*10+RAND()*5+RAND()</f>
        <v>3.5746992194080249</v>
      </c>
      <c r="K28" s="11"/>
      <c r="L28" s="5" t="s">
        <v>48</v>
      </c>
      <c r="M28" s="110">
        <f ca="1">100+RAND()*100+RAND()*10+RAND()</f>
        <v>151.68047998397228</v>
      </c>
      <c r="N28" s="110">
        <f t="shared" ref="N28:R28" ca="1" si="87">100+RAND()*100+RAND()*10+RAND()</f>
        <v>120.51912757317523</v>
      </c>
      <c r="O28" s="110">
        <f t="shared" ca="1" si="87"/>
        <v>136.94712571206273</v>
      </c>
      <c r="P28" s="110">
        <f t="shared" ca="1" si="87"/>
        <v>202.30635077438941</v>
      </c>
      <c r="Q28" s="110">
        <f t="shared" ca="1" si="87"/>
        <v>154.32513952707345</v>
      </c>
      <c r="R28" s="110">
        <f t="shared" ca="1" si="87"/>
        <v>167.52912274288312</v>
      </c>
      <c r="S28" s="110">
        <f ca="1">RAND()*10+RAND()*5+RAND()</f>
        <v>9.8940300138621335</v>
      </c>
    </row>
    <row r="29" spans="1:19" x14ac:dyDescent="0.2">
      <c r="A29" s="11" t="s">
        <v>12</v>
      </c>
      <c r="B29" s="5" t="s">
        <v>26</v>
      </c>
      <c r="C29" s="15">
        <f t="shared" ref="C29" ca="1" si="88">M29/(RAND()+5)</f>
        <v>1.5566412276536745</v>
      </c>
      <c r="D29" s="15">
        <f ca="1">N29/(RAND()+5)</f>
        <v>1.5275479633736293</v>
      </c>
      <c r="E29" s="15">
        <f t="shared" ref="E29" ca="1" si="89">O29/(RAND()+5)</f>
        <v>1.5964444511490654</v>
      </c>
      <c r="F29" s="15">
        <f t="shared" ref="F29" ca="1" si="90">P29/(RAND()+5)</f>
        <v>1.7837938153670998</v>
      </c>
      <c r="G29" s="15">
        <f t="shared" ref="G29" ca="1" si="91">Q29/(RAND()+5)</f>
        <v>1.5849521768763768</v>
      </c>
      <c r="H29" s="15">
        <f t="shared" ref="H29" ca="1" si="92">R29/(RAND()+5)</f>
        <v>2.1141061245719199</v>
      </c>
      <c r="I29" s="15">
        <f t="shared" ref="I29" ca="1" si="93">S29/(RAND()+5)</f>
        <v>2.2336035568048604</v>
      </c>
      <c r="K29" s="17" t="s">
        <v>12</v>
      </c>
      <c r="L29" s="5" t="s">
        <v>27</v>
      </c>
      <c r="M29" s="15">
        <f ca="1">M17-RAND()/3</f>
        <v>8.303485932902273</v>
      </c>
      <c r="N29" s="15">
        <f t="shared" ref="N29:S29" ca="1" si="94">N17-RAND()/3</f>
        <v>9.0306083983070042</v>
      </c>
      <c r="O29" s="15">
        <f t="shared" ca="1" si="94"/>
        <v>9.5196512878084096</v>
      </c>
      <c r="P29" s="15">
        <f t="shared" ca="1" si="94"/>
        <v>9.9294293332438279</v>
      </c>
      <c r="Q29" s="15">
        <f t="shared" ca="1" si="94"/>
        <v>9.3998978890629452</v>
      </c>
      <c r="R29" s="15">
        <f t="shared" ca="1" si="94"/>
        <v>10.763305787909394</v>
      </c>
      <c r="S29" s="15">
        <f t="shared" ca="1" si="94"/>
        <v>13.255459345421656</v>
      </c>
    </row>
    <row r="30" spans="1:19" x14ac:dyDescent="0.2">
      <c r="A30" s="11"/>
      <c r="B30" s="5" t="s">
        <v>25</v>
      </c>
      <c r="C30" s="15">
        <f ca="1">C29/(RAND()/5+1.2)</f>
        <v>1.1339756140956374</v>
      </c>
      <c r="D30" s="15">
        <f t="shared" ref="D30" ca="1" si="95">D29/(RAND()/5+1.2)</f>
        <v>1.1194025233129996</v>
      </c>
      <c r="E30" s="15">
        <f t="shared" ref="E30" ca="1" si="96">E29/(RAND()/5+1.2)</f>
        <v>1.246225882336738</v>
      </c>
      <c r="F30" s="15">
        <f t="shared" ref="F30" ca="1" si="97">F29/(RAND()/5+1.2)</f>
        <v>1.4042068093268685</v>
      </c>
      <c r="G30" s="15">
        <f t="shared" ref="G30" ca="1" si="98">G29/(RAND()/5+1.2)</f>
        <v>1.1704970173886222</v>
      </c>
      <c r="H30" s="15">
        <f t="shared" ref="H30" ca="1" si="99">H29/(RAND()/5+1.2)</f>
        <v>1.6681737030240158</v>
      </c>
      <c r="I30" s="15">
        <f ca="1">I29/(RAND()/5+1)</f>
        <v>1.8748733496159684</v>
      </c>
      <c r="K30" s="17"/>
      <c r="L30" s="5" t="s">
        <v>28</v>
      </c>
      <c r="M30" s="15">
        <f ca="1">M29/(RAND()/5+1.2)</f>
        <v>6.6997625894454416</v>
      </c>
      <c r="N30" s="15">
        <f t="shared" ref="N30:R30" ca="1" si="100">N29/(RAND()/5+1.2)</f>
        <v>7.4654611825127812</v>
      </c>
      <c r="O30" s="15">
        <f t="shared" ca="1" si="100"/>
        <v>7.5884469829144958</v>
      </c>
      <c r="P30" s="15">
        <f t="shared" ca="1" si="100"/>
        <v>8.223249039945399</v>
      </c>
      <c r="Q30" s="15">
        <f t="shared" ca="1" si="100"/>
        <v>6.7354207457130482</v>
      </c>
      <c r="R30" s="15">
        <f t="shared" ca="1" si="100"/>
        <v>8.243591256840725</v>
      </c>
      <c r="S30" s="15">
        <f ca="1">S29/(RAND()/5+1)</f>
        <v>11.866496740408085</v>
      </c>
    </row>
    <row r="31" spans="1:19" x14ac:dyDescent="0.2">
      <c r="A31" s="11"/>
      <c r="B31" s="5" t="s">
        <v>48</v>
      </c>
      <c r="C31" s="110">
        <f ca="1">100+RAND()*100+RAND()*10+RAND()</f>
        <v>154.44904074637122</v>
      </c>
      <c r="D31" s="110">
        <f t="shared" ref="D31:H31" ca="1" si="101">100+RAND()*100+RAND()*10+RAND()</f>
        <v>161.39585308541223</v>
      </c>
      <c r="E31" s="110">
        <f t="shared" ca="1" si="101"/>
        <v>143.90901849277972</v>
      </c>
      <c r="F31" s="110">
        <f t="shared" ca="1" si="101"/>
        <v>131.25289685732886</v>
      </c>
      <c r="G31" s="110">
        <f t="shared" ca="1" si="101"/>
        <v>198.95895283156423</v>
      </c>
      <c r="H31" s="110">
        <f t="shared" ca="1" si="101"/>
        <v>108.96469383135937</v>
      </c>
      <c r="I31" s="110">
        <f ca="1">RAND()*10+RAND()*5+RAND()</f>
        <v>6.4481348260182507</v>
      </c>
      <c r="K31" s="11"/>
      <c r="L31" s="5" t="s">
        <v>48</v>
      </c>
      <c r="M31" s="110">
        <f ca="1">100+RAND()*100+RAND()*10+RAND()</f>
        <v>126.43182166546742</v>
      </c>
      <c r="N31" s="110">
        <f t="shared" ref="N31:R31" ca="1" si="102">100+RAND()*100+RAND()*10+RAND()</f>
        <v>155.30488786347033</v>
      </c>
      <c r="O31" s="110">
        <f t="shared" ca="1" si="102"/>
        <v>114.65770973212689</v>
      </c>
      <c r="P31" s="110">
        <f t="shared" ca="1" si="102"/>
        <v>104.98721984838244</v>
      </c>
      <c r="Q31" s="110">
        <f t="shared" ca="1" si="102"/>
        <v>113.80265454165385</v>
      </c>
      <c r="R31" s="110">
        <f t="shared" ca="1" si="102"/>
        <v>182.6751015615676</v>
      </c>
      <c r="S31" s="110">
        <f ca="1">RAND()*10+RAND()*5+RAND()</f>
        <v>8.3477961186134806</v>
      </c>
    </row>
    <row r="32" spans="1:19" x14ac:dyDescent="0.2">
      <c r="A32" s="11" t="s">
        <v>13</v>
      </c>
      <c r="B32" s="5" t="s">
        <v>26</v>
      </c>
      <c r="C32" s="15">
        <f t="shared" ref="C32" ca="1" si="103">M32/(RAND()+5)</f>
        <v>0.93765959621042594</v>
      </c>
      <c r="D32" s="15">
        <f ca="1">N32/(RAND()+5)</f>
        <v>1.034904316308223</v>
      </c>
      <c r="E32" s="15">
        <f t="shared" ref="E32" ca="1" si="104">O32/(RAND()+5)</f>
        <v>1.3114494060438058</v>
      </c>
      <c r="F32" s="15">
        <f t="shared" ref="F32" ca="1" si="105">P32/(RAND()+5)</f>
        <v>0.89033843303012006</v>
      </c>
      <c r="G32" s="15">
        <f t="shared" ref="G32" ca="1" si="106">Q32/(RAND()+5)</f>
        <v>0.8983532625941455</v>
      </c>
      <c r="H32" s="15">
        <f t="shared" ref="H32" ca="1" si="107">R32/(RAND()+5)</f>
        <v>0.98455750308033319</v>
      </c>
      <c r="I32" s="15">
        <f t="shared" ref="I32" ca="1" si="108">S32/(RAND()+5)</f>
        <v>1.6972844095550141</v>
      </c>
      <c r="K32" s="17" t="s">
        <v>13</v>
      </c>
      <c r="L32" s="5" t="s">
        <v>27</v>
      </c>
      <c r="M32" s="15">
        <f ca="1">M20-RAND()/3</f>
        <v>4.6998547088344473</v>
      </c>
      <c r="N32" s="15">
        <f t="shared" ref="N32:S32" ca="1" si="109">N20-RAND()/3</f>
        <v>5.8926978807036177</v>
      </c>
      <c r="O32" s="15">
        <f t="shared" ca="1" si="109"/>
        <v>7.0067103120219976</v>
      </c>
      <c r="P32" s="15">
        <f t="shared" ca="1" si="109"/>
        <v>5.2812209356185607</v>
      </c>
      <c r="Q32" s="15">
        <f t="shared" ca="1" si="109"/>
        <v>4.9097257926833198</v>
      </c>
      <c r="R32" s="15">
        <f t="shared" ca="1" si="109"/>
        <v>5.4896413428317103</v>
      </c>
      <c r="S32" s="15">
        <f t="shared" ca="1" si="109"/>
        <v>9.0551125095382776</v>
      </c>
    </row>
    <row r="33" spans="1:19" x14ac:dyDescent="0.2">
      <c r="A33" s="11"/>
      <c r="B33" s="5" t="s">
        <v>25</v>
      </c>
      <c r="C33" s="15">
        <f ca="1">C32/(RAND()/5+1.2)</f>
        <v>0.69899390366327341</v>
      </c>
      <c r="D33" s="15">
        <f t="shared" ref="D33" ca="1" si="110">D32/(RAND()/5+1.2)</f>
        <v>0.75419210132302528</v>
      </c>
      <c r="E33" s="15">
        <f t="shared" ref="E33" ca="1" si="111">E32/(RAND()/5+1.2)</f>
        <v>0.96978756302239655</v>
      </c>
      <c r="F33" s="15">
        <f t="shared" ref="F33" ca="1" si="112">F32/(RAND()/5+1.2)</f>
        <v>0.70699627472907722</v>
      </c>
      <c r="G33" s="15">
        <f t="shared" ref="G33" ca="1" si="113">G32/(RAND()/5+1.2)</f>
        <v>0.64770972855181919</v>
      </c>
      <c r="H33" s="15">
        <f t="shared" ref="H33" ca="1" si="114">H32/(RAND()/5+1.2)</f>
        <v>0.77060629012442661</v>
      </c>
      <c r="I33" s="15">
        <f ca="1">I32/(RAND()/5+1)</f>
        <v>1.4228032310178982</v>
      </c>
      <c r="K33" s="17"/>
      <c r="L33" s="5" t="s">
        <v>28</v>
      </c>
      <c r="M33" s="15">
        <f ca="1">M32/(RAND()/5+1.2)</f>
        <v>3.8672614722095804</v>
      </c>
      <c r="N33" s="15">
        <f t="shared" ref="N33:R33" ca="1" si="115">N32/(RAND()/5+1.2)</f>
        <v>4.3733643624366874</v>
      </c>
      <c r="O33" s="15">
        <f t="shared" ca="1" si="115"/>
        <v>5.654482122803004</v>
      </c>
      <c r="P33" s="15">
        <f t="shared" ca="1" si="115"/>
        <v>4.3284595101275016</v>
      </c>
      <c r="Q33" s="15">
        <f t="shared" ca="1" si="115"/>
        <v>3.9521454830748981</v>
      </c>
      <c r="R33" s="15">
        <f t="shared" ca="1" si="115"/>
        <v>4.5078153403451289</v>
      </c>
      <c r="S33" s="15">
        <f ca="1">S32/(RAND()/5+1)</f>
        <v>8.2604949900836839</v>
      </c>
    </row>
    <row r="34" spans="1:19" x14ac:dyDescent="0.2">
      <c r="A34" s="11"/>
      <c r="B34" s="5" t="s">
        <v>48</v>
      </c>
      <c r="C34" s="110">
        <f ca="1">100+RAND()*100+RAND()*10+RAND()</f>
        <v>162.92957059964192</v>
      </c>
      <c r="D34" s="110">
        <f t="shared" ref="D34:H34" ca="1" si="116">100+RAND()*100+RAND()*10+RAND()</f>
        <v>113.06300739152991</v>
      </c>
      <c r="E34" s="110">
        <f t="shared" ca="1" si="116"/>
        <v>108.73721027891345</v>
      </c>
      <c r="F34" s="110">
        <f t="shared" ca="1" si="116"/>
        <v>129.31496522529605</v>
      </c>
      <c r="G34" s="110">
        <f t="shared" ca="1" si="116"/>
        <v>167.05447241796796</v>
      </c>
      <c r="H34" s="110">
        <f t="shared" ca="1" si="116"/>
        <v>197.64018976067314</v>
      </c>
      <c r="I34" s="110">
        <f ca="1">RAND()*10+RAND()*5+RAND()</f>
        <v>5.7451859949446877</v>
      </c>
      <c r="K34" s="11"/>
      <c r="L34" s="5" t="s">
        <v>48</v>
      </c>
      <c r="M34" s="110">
        <f ca="1">100+RAND()*100+RAND()*10+RAND()</f>
        <v>146.64871827263983</v>
      </c>
      <c r="N34" s="110">
        <f t="shared" ref="N34:R34" ca="1" si="117">100+RAND()*100+RAND()*10+RAND()</f>
        <v>119.65172794370855</v>
      </c>
      <c r="O34" s="110">
        <f t="shared" ca="1" si="117"/>
        <v>165.9920498053861</v>
      </c>
      <c r="P34" s="110">
        <f t="shared" ca="1" si="117"/>
        <v>175.68811961427329</v>
      </c>
      <c r="Q34" s="110">
        <f t="shared" ca="1" si="117"/>
        <v>104.97837126576795</v>
      </c>
      <c r="R34" s="110">
        <f t="shared" ca="1" si="117"/>
        <v>200.66945345678886</v>
      </c>
      <c r="S34" s="110">
        <f ca="1">RAND()*10+RAND()*5+RAND()</f>
        <v>5.1871304476186211</v>
      </c>
    </row>
    <row r="35" spans="1:19" x14ac:dyDescent="0.2">
      <c r="A35" s="11" t="s">
        <v>49</v>
      </c>
      <c r="B35" s="5" t="s">
        <v>26</v>
      </c>
      <c r="C35" s="15">
        <f t="shared" ref="C35" ca="1" si="118">M35/(RAND()+5)</f>
        <v>0.40974770043939651</v>
      </c>
      <c r="D35" s="15">
        <f ca="1">N35/(RAND()+5)</f>
        <v>0.63604553809223663</v>
      </c>
      <c r="E35" s="15">
        <f t="shared" ref="E35" ca="1" si="119">O35/(RAND()+5)</f>
        <v>0.62294013499111878</v>
      </c>
      <c r="F35" s="15">
        <f t="shared" ref="F35" ca="1" si="120">P35/(RAND()+5)</f>
        <v>0.47893695130958325</v>
      </c>
      <c r="G35" s="15">
        <f t="shared" ref="G35" ca="1" si="121">Q35/(RAND()+5)</f>
        <v>0.53451232584484221</v>
      </c>
      <c r="H35" s="15">
        <f t="shared" ref="H35" ca="1" si="122">R35/(RAND()+5)</f>
        <v>0.59665071960825478</v>
      </c>
      <c r="I35" s="15">
        <f t="shared" ref="I35" ca="1" si="123">S35/(RAND()+5)</f>
        <v>1.1542341653473194</v>
      </c>
      <c r="K35" s="17" t="s">
        <v>49</v>
      </c>
      <c r="L35" s="5" t="s">
        <v>27</v>
      </c>
      <c r="M35" s="15">
        <f ca="1">M23-RAND()/3</f>
        <v>2.2365022298536275</v>
      </c>
      <c r="N35" s="15">
        <f t="shared" ref="N35:S35" ca="1" si="124">N23-RAND()/3</f>
        <v>3.3876999520341782</v>
      </c>
      <c r="O35" s="15">
        <f t="shared" ca="1" si="124"/>
        <v>3.6765773053715147</v>
      </c>
      <c r="P35" s="15">
        <f t="shared" ca="1" si="124"/>
        <v>2.771909076825005</v>
      </c>
      <c r="Q35" s="15">
        <f t="shared" ca="1" si="124"/>
        <v>2.8698274857000801</v>
      </c>
      <c r="R35" s="15">
        <f t="shared" ca="1" si="124"/>
        <v>3.4072683055026709</v>
      </c>
      <c r="S35" s="15">
        <f t="shared" ca="1" si="124"/>
        <v>5.9847487524099074</v>
      </c>
    </row>
    <row r="36" spans="1:19" x14ac:dyDescent="0.2">
      <c r="A36" s="11"/>
      <c r="B36" s="5" t="s">
        <v>25</v>
      </c>
      <c r="C36" s="15">
        <f ca="1">C35/(RAND()/5+1.2)</f>
        <v>0.32527704865992341</v>
      </c>
      <c r="D36" s="15">
        <f t="shared" ref="D36" ca="1" si="125">D35/(RAND()/5+1.2)</f>
        <v>0.52945645260227603</v>
      </c>
      <c r="E36" s="15">
        <f t="shared" ref="E36" ca="1" si="126">E35/(RAND()/5+1.2)</f>
        <v>0.47825124477259046</v>
      </c>
      <c r="F36" s="15">
        <f t="shared" ref="F36" ca="1" si="127">F35/(RAND()/5+1.2)</f>
        <v>0.34763604119625507</v>
      </c>
      <c r="G36" s="15">
        <f t="shared" ref="G36" ca="1" si="128">G35/(RAND()/5+1.2)</f>
        <v>0.38593073896374774</v>
      </c>
      <c r="H36" s="15">
        <f t="shared" ref="H36" ca="1" si="129">H35/(RAND()/5+1.2)</f>
        <v>0.47963191393245697</v>
      </c>
      <c r="I36" s="15">
        <f ca="1">I35/(RAND()/5+1)</f>
        <v>1.1352219631226608</v>
      </c>
      <c r="K36" s="17"/>
      <c r="L36" s="5" t="s">
        <v>28</v>
      </c>
      <c r="M36" s="15">
        <f ca="1">M35/(RAND()/5+1.2)</f>
        <v>1.8634099146751637</v>
      </c>
      <c r="N36" s="15">
        <f t="shared" ref="N36:R36" ca="1" si="130">N35/(RAND()/5+1.2)</f>
        <v>2.6656944721658768</v>
      </c>
      <c r="O36" s="15">
        <f t="shared" ca="1" si="130"/>
        <v>2.9743205920132803</v>
      </c>
      <c r="P36" s="15">
        <f t="shared" ca="1" si="130"/>
        <v>2.0015986582212748</v>
      </c>
      <c r="Q36" s="15">
        <f t="shared" ca="1" si="130"/>
        <v>2.2623077107591398</v>
      </c>
      <c r="R36" s="15">
        <f t="shared" ca="1" si="130"/>
        <v>2.7996200789144097</v>
      </c>
      <c r="S36" s="15">
        <f ca="1">S35/(RAND()/5+1)</f>
        <v>5.6124390296492956</v>
      </c>
    </row>
    <row r="37" spans="1:19" x14ac:dyDescent="0.2">
      <c r="A37" s="11"/>
      <c r="B37" s="5" t="s">
        <v>48</v>
      </c>
      <c r="C37" s="110">
        <f ca="1">100+RAND()*100+RAND()*10+RAND()</f>
        <v>178.61691787608416</v>
      </c>
      <c r="D37" s="110">
        <f t="shared" ref="D37:H37" ca="1" si="131">100+RAND()*100+RAND()*10+RAND()</f>
        <v>159.89287769214795</v>
      </c>
      <c r="E37" s="110">
        <f t="shared" ca="1" si="131"/>
        <v>184.41078210967757</v>
      </c>
      <c r="F37" s="110">
        <f t="shared" ca="1" si="131"/>
        <v>139.09680399364478</v>
      </c>
      <c r="G37" s="110">
        <f t="shared" ca="1" si="131"/>
        <v>131.57685641633321</v>
      </c>
      <c r="H37" s="110">
        <f t="shared" ca="1" si="131"/>
        <v>138.64449146991134</v>
      </c>
      <c r="I37" s="110">
        <f ca="1">RAND()*10+RAND()*5+RAND()</f>
        <v>4.5085565853040466</v>
      </c>
      <c r="K37" s="1"/>
      <c r="L37" s="5" t="s">
        <v>48</v>
      </c>
      <c r="M37" s="110">
        <f ca="1">100+RAND()*100+RAND()*10+RAND()</f>
        <v>165.41528942704599</v>
      </c>
      <c r="N37" s="110">
        <f t="shared" ref="N37:R37" ca="1" si="132">100+RAND()*100+RAND()*10+RAND()</f>
        <v>188.69329723181443</v>
      </c>
      <c r="O37" s="110">
        <f t="shared" ca="1" si="132"/>
        <v>176.39764702591413</v>
      </c>
      <c r="P37" s="110">
        <f t="shared" ca="1" si="132"/>
        <v>206.76162902620666</v>
      </c>
      <c r="Q37" s="110">
        <f t="shared" ca="1" si="132"/>
        <v>206.57229719302617</v>
      </c>
      <c r="R37" s="110">
        <f t="shared" ca="1" si="132"/>
        <v>113.93374781645592</v>
      </c>
      <c r="S37" s="110">
        <f ca="1">RAND()*10+RAND()*5+RAND()</f>
        <v>8.4947379364054907</v>
      </c>
    </row>
    <row r="38" spans="1:19" x14ac:dyDescent="0.2">
      <c r="A38" s="11" t="s">
        <v>50</v>
      </c>
      <c r="B38" s="5" t="s">
        <v>26</v>
      </c>
      <c r="C38" s="15">
        <f t="shared" ref="C38" ca="1" si="133">M38/(RAND()+5)</f>
        <v>0.32110097902428109</v>
      </c>
      <c r="D38" s="15">
        <f ca="1">N38/(RAND()+5)</f>
        <v>0.51993080524171853</v>
      </c>
      <c r="E38" s="15">
        <f t="shared" ref="E38" ca="1" si="134">O38/(RAND()+5)</f>
        <v>0.66520879309047642</v>
      </c>
      <c r="F38" s="15">
        <f t="shared" ref="F38" ca="1" si="135">P38/(RAND()+5)</f>
        <v>0.38385714693083139</v>
      </c>
      <c r="G38" s="15">
        <f t="shared" ref="G38" ca="1" si="136">Q38/(RAND()+5)</f>
        <v>0.39331200547057088</v>
      </c>
      <c r="H38" s="15">
        <f t="shared" ref="H38" ca="1" si="137">R38/(RAND()+5)</f>
        <v>0.5024860393135766</v>
      </c>
      <c r="I38" s="15">
        <f t="shared" ref="I38" ca="1" si="138">S38/(RAND()+5)</f>
        <v>1.0485528462697171</v>
      </c>
      <c r="K38" s="17" t="s">
        <v>50</v>
      </c>
      <c r="L38" s="5" t="s">
        <v>27</v>
      </c>
      <c r="M38" s="15">
        <f ca="1">M35/(RAND()/3+1)</f>
        <v>1.8124258752548914</v>
      </c>
      <c r="N38" s="15">
        <f t="shared" ref="N38:S38" ca="1" si="139">N35/(RAND()/3+1)</f>
        <v>3.112127706647263</v>
      </c>
      <c r="O38" s="15">
        <f t="shared" ca="1" si="139"/>
        <v>3.3618557515146801</v>
      </c>
      <c r="P38" s="15">
        <f t="shared" ca="1" si="139"/>
        <v>2.1700578980417564</v>
      </c>
      <c r="Q38" s="15">
        <f t="shared" ca="1" si="139"/>
        <v>2.2969251808383251</v>
      </c>
      <c r="R38" s="15">
        <f t="shared" ca="1" si="139"/>
        <v>2.776121356076136</v>
      </c>
      <c r="S38" s="15">
        <f t="shared" ca="1" si="139"/>
        <v>5.6557532142324991</v>
      </c>
    </row>
    <row r="39" spans="1:19" x14ac:dyDescent="0.2">
      <c r="A39" s="11"/>
      <c r="B39" s="5" t="s">
        <v>25</v>
      </c>
      <c r="C39" s="15">
        <f ca="1">C38/(RAND()/5+1.2)</f>
        <v>0.24798182662918092</v>
      </c>
      <c r="D39" s="15">
        <f t="shared" ref="D39" ca="1" si="140">D38/(RAND()/5+1.2)</f>
        <v>0.41633180476567266</v>
      </c>
      <c r="E39" s="15">
        <f t="shared" ref="E39" ca="1" si="141">E38/(RAND()/5+1.2)</f>
        <v>0.50106554580162033</v>
      </c>
      <c r="F39" s="15">
        <f t="shared" ref="F39" ca="1" si="142">F38/(RAND()/5+1.2)</f>
        <v>0.28657126687144224</v>
      </c>
      <c r="G39" s="15">
        <f t="shared" ref="G39" ca="1" si="143">G38/(RAND()/5+1.2)</f>
        <v>0.30030141073499139</v>
      </c>
      <c r="H39" s="15">
        <f t="shared" ref="H39" ca="1" si="144">H38/(RAND()/5+1.2)</f>
        <v>0.37057942712120806</v>
      </c>
      <c r="I39" s="15">
        <f ca="1">I38/(RAND()/5+1)</f>
        <v>0.89850156454879593</v>
      </c>
      <c r="K39" s="17"/>
      <c r="L39" s="5" t="s">
        <v>28</v>
      </c>
      <c r="M39" s="15">
        <f ca="1">M38/(RAND()/5+1.2)</f>
        <v>1.3960466905279911</v>
      </c>
      <c r="N39" s="15">
        <f t="shared" ref="N39:R39" ca="1" si="145">N38/(RAND()/5+1.2)</f>
        <v>2.3503310965028228</v>
      </c>
      <c r="O39" s="15">
        <f t="shared" ca="1" si="145"/>
        <v>2.7344517583264731</v>
      </c>
      <c r="P39" s="15">
        <f t="shared" ca="1" si="145"/>
        <v>1.6022503949993787</v>
      </c>
      <c r="Q39" s="15">
        <f t="shared" ca="1" si="145"/>
        <v>1.669243786748646</v>
      </c>
      <c r="R39" s="15">
        <f t="shared" ca="1" si="145"/>
        <v>2.2950884182217819</v>
      </c>
      <c r="S39" s="15">
        <f ca="1">S38/(RAND()/5+1)</f>
        <v>4.7578405273874935</v>
      </c>
    </row>
    <row r="40" spans="1:19" x14ac:dyDescent="0.2">
      <c r="A40" s="12"/>
      <c r="B40" s="6" t="s">
        <v>48</v>
      </c>
      <c r="C40" s="111">
        <f ca="1">100+RAND()*100+RAND()*10+RAND()</f>
        <v>121.53964468284862</v>
      </c>
      <c r="D40" s="111">
        <f t="shared" ref="D40:H40" ca="1" si="146">100+RAND()*100+RAND()*10+RAND()</f>
        <v>204.33020137933715</v>
      </c>
      <c r="E40" s="111">
        <f t="shared" ca="1" si="146"/>
        <v>162.83828816362234</v>
      </c>
      <c r="F40" s="111">
        <f t="shared" ca="1" si="146"/>
        <v>180.00884585231674</v>
      </c>
      <c r="G40" s="111">
        <f t="shared" ca="1" si="146"/>
        <v>132.2503020539246</v>
      </c>
      <c r="H40" s="111">
        <f t="shared" ca="1" si="146"/>
        <v>172.37522087828697</v>
      </c>
      <c r="I40" s="111">
        <f ca="1">RAND()*10+RAND()*5+RAND()</f>
        <v>13.11187857752399</v>
      </c>
      <c r="K40" s="3"/>
      <c r="L40" s="6" t="s">
        <v>48</v>
      </c>
      <c r="M40" s="111">
        <f ca="1">100+RAND()*100+RAND()*10+RAND()</f>
        <v>104.43835618840613</v>
      </c>
      <c r="N40" s="111">
        <f t="shared" ref="N40:R40" ca="1" si="147">100+RAND()*100+RAND()*10+RAND()</f>
        <v>118.4740400615668</v>
      </c>
      <c r="O40" s="111">
        <f t="shared" ca="1" si="147"/>
        <v>173.47463201574382</v>
      </c>
      <c r="P40" s="111">
        <f t="shared" ca="1" si="147"/>
        <v>116.80325206219096</v>
      </c>
      <c r="Q40" s="111">
        <f t="shared" ca="1" si="147"/>
        <v>150.58948725749394</v>
      </c>
      <c r="R40" s="111">
        <f t="shared" ca="1" si="147"/>
        <v>143.86755463555792</v>
      </c>
      <c r="S40" s="111">
        <f ca="1">RAND()*10+RAND()*5+RAND()</f>
        <v>8.0979435485021458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B51A-9BCB-4C54-8A75-352A1C7703C6}">
  <dimension ref="A1:I7"/>
  <sheetViews>
    <sheetView workbookViewId="0">
      <selection activeCell="C7" sqref="C7:I7"/>
    </sheetView>
  </sheetViews>
  <sheetFormatPr defaultRowHeight="14.25" x14ac:dyDescent="0.2"/>
  <cols>
    <col min="1" max="1" width="12.25" bestFit="1" customWidth="1"/>
    <col min="2" max="2" width="8.875" bestFit="1" customWidth="1"/>
    <col min="3" max="4" width="6.375" bestFit="1" customWidth="1"/>
    <col min="5" max="5" width="10" bestFit="1" customWidth="1"/>
    <col min="6" max="6" width="5.5" bestFit="1" customWidth="1"/>
    <col min="7" max="7" width="5.375" bestFit="1" customWidth="1"/>
    <col min="8" max="8" width="8.625" bestFit="1" customWidth="1"/>
    <col min="9" max="9" width="13.375" bestFit="1" customWidth="1"/>
  </cols>
  <sheetData>
    <row r="1" spans="1:9" x14ac:dyDescent="0.2">
      <c r="A1" s="63" t="s">
        <v>33</v>
      </c>
      <c r="B1" s="63" t="s">
        <v>34</v>
      </c>
      <c r="C1" s="64" t="s">
        <v>18</v>
      </c>
      <c r="D1" s="64" t="s">
        <v>19</v>
      </c>
      <c r="E1" s="64" t="s">
        <v>20</v>
      </c>
      <c r="F1" s="64" t="s">
        <v>21</v>
      </c>
      <c r="G1" s="64" t="s">
        <v>22</v>
      </c>
      <c r="H1" s="64" t="s">
        <v>23</v>
      </c>
      <c r="I1" s="64" t="s">
        <v>24</v>
      </c>
    </row>
    <row r="2" spans="1:9" x14ac:dyDescent="0.2">
      <c r="A2" s="65" t="s">
        <v>30</v>
      </c>
      <c r="B2" s="65" t="s">
        <v>32</v>
      </c>
      <c r="C2" s="66">
        <v>0.3</v>
      </c>
      <c r="D2" s="66">
        <v>1.1000000000000001</v>
      </c>
      <c r="E2" s="66">
        <v>0.9</v>
      </c>
      <c r="F2" s="66">
        <v>1.6</v>
      </c>
      <c r="G2" s="66">
        <v>1.2</v>
      </c>
      <c r="H2" s="67">
        <v>4.2</v>
      </c>
      <c r="I2" s="66">
        <v>3.9</v>
      </c>
    </row>
    <row r="3" spans="1:9" x14ac:dyDescent="0.2">
      <c r="A3" s="65"/>
      <c r="B3" s="65" t="s">
        <v>29</v>
      </c>
      <c r="C3" s="66">
        <v>15.5</v>
      </c>
      <c r="D3" s="66">
        <v>17.8</v>
      </c>
      <c r="E3" s="66">
        <v>16.5</v>
      </c>
      <c r="F3" s="66">
        <v>17.100000000000001</v>
      </c>
      <c r="G3" s="66">
        <v>18.7</v>
      </c>
      <c r="H3" s="67">
        <v>21.8</v>
      </c>
      <c r="I3" s="66">
        <v>20.2</v>
      </c>
    </row>
    <row r="4" spans="1:9" x14ac:dyDescent="0.2">
      <c r="A4" s="65" t="s">
        <v>1</v>
      </c>
      <c r="B4" s="65" t="s">
        <v>32</v>
      </c>
      <c r="C4" s="66">
        <v>0.01</v>
      </c>
      <c r="D4" s="66">
        <v>0.8</v>
      </c>
      <c r="E4" s="66">
        <v>0.6</v>
      </c>
      <c r="F4" s="66">
        <v>1.7</v>
      </c>
      <c r="G4" s="66">
        <v>1.9</v>
      </c>
      <c r="H4" s="66">
        <v>2.6</v>
      </c>
      <c r="I4" s="67">
        <v>3.2</v>
      </c>
    </row>
    <row r="5" spans="1:9" x14ac:dyDescent="0.2">
      <c r="A5" s="65"/>
      <c r="B5" s="65" t="s">
        <v>29</v>
      </c>
      <c r="C5" s="66">
        <v>9.3000000000000007</v>
      </c>
      <c r="D5" s="66">
        <v>10.199999999999999</v>
      </c>
      <c r="E5" s="66">
        <v>10.7</v>
      </c>
      <c r="F5" s="66">
        <v>11.5</v>
      </c>
      <c r="G5" s="66">
        <v>10.4</v>
      </c>
      <c r="H5" s="68">
        <v>12.6</v>
      </c>
      <c r="I5" s="67">
        <v>14.8</v>
      </c>
    </row>
    <row r="6" spans="1:9" x14ac:dyDescent="0.2">
      <c r="A6" s="65" t="s">
        <v>31</v>
      </c>
      <c r="B6" s="65" t="s">
        <v>32</v>
      </c>
      <c r="C6" s="66">
        <v>0.01</v>
      </c>
      <c r="D6" s="66">
        <v>0.6</v>
      </c>
      <c r="E6" s="66">
        <v>0.2</v>
      </c>
      <c r="F6" s="66">
        <v>1.7</v>
      </c>
      <c r="G6" s="66">
        <v>0.5</v>
      </c>
      <c r="H6" s="66">
        <v>2.1</v>
      </c>
      <c r="I6" s="67">
        <v>3</v>
      </c>
    </row>
    <row r="7" spans="1:9" x14ac:dyDescent="0.2">
      <c r="A7" s="69"/>
      <c r="B7" s="69" t="s">
        <v>29</v>
      </c>
      <c r="C7" s="58">
        <v>12.9</v>
      </c>
      <c r="D7" s="58">
        <v>13.3</v>
      </c>
      <c r="E7" s="58">
        <v>14.8</v>
      </c>
      <c r="F7" s="58">
        <v>14.4</v>
      </c>
      <c r="G7" s="58">
        <v>13.1</v>
      </c>
      <c r="H7" s="70">
        <v>14.8</v>
      </c>
      <c r="I7" s="71">
        <v>17.3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8480-6A47-4C84-8E8B-4FFC102328C5}">
  <dimension ref="A1:T19"/>
  <sheetViews>
    <sheetView workbookViewId="0">
      <selection activeCell="E8" sqref="E8"/>
    </sheetView>
  </sheetViews>
  <sheetFormatPr defaultRowHeight="14.25" x14ac:dyDescent="0.2"/>
  <cols>
    <col min="1" max="1" width="22.875" bestFit="1" customWidth="1"/>
    <col min="2" max="2" width="11.875" style="20" bestFit="1" customWidth="1"/>
    <col min="3" max="3" width="5.625" style="20" bestFit="1" customWidth="1"/>
    <col min="4" max="4" width="12.25" style="20" bestFit="1" customWidth="1"/>
  </cols>
  <sheetData>
    <row r="1" spans="1:20" x14ac:dyDescent="0.2">
      <c r="A1" s="72" t="s">
        <v>52</v>
      </c>
      <c r="B1" s="72" t="s">
        <v>30</v>
      </c>
      <c r="C1" s="72" t="s">
        <v>1</v>
      </c>
      <c r="D1" s="72" t="s">
        <v>31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x14ac:dyDescent="0.2">
      <c r="A2" s="19" t="s">
        <v>53</v>
      </c>
      <c r="B2" s="25">
        <v>15.5</v>
      </c>
      <c r="C2" s="20">
        <v>9.3000000000000007</v>
      </c>
      <c r="D2" s="25">
        <v>12.9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x14ac:dyDescent="0.2">
      <c r="A3" s="19" t="s">
        <v>51</v>
      </c>
      <c r="B3" s="27">
        <v>20.2</v>
      </c>
      <c r="C3" s="27">
        <v>14.8</v>
      </c>
      <c r="D3" s="27">
        <v>17.3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x14ac:dyDescent="0.2">
      <c r="A4" s="19" t="s">
        <v>44</v>
      </c>
      <c r="B4" s="25">
        <v>19.100000000000001</v>
      </c>
      <c r="C4" s="25">
        <v>11.2</v>
      </c>
      <c r="D4" s="25">
        <v>14.3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x14ac:dyDescent="0.2">
      <c r="A5" s="24" t="s">
        <v>45</v>
      </c>
      <c r="B5" s="26">
        <v>19.8</v>
      </c>
      <c r="C5" s="26">
        <v>12.4</v>
      </c>
      <c r="D5" s="26">
        <v>15.7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15" spans="1:20" x14ac:dyDescent="0.2">
      <c r="F15" s="9"/>
      <c r="G15" s="9"/>
      <c r="H15" s="9"/>
      <c r="I15" s="9"/>
      <c r="J15" s="9"/>
      <c r="K15" s="9"/>
      <c r="L15" s="9"/>
    </row>
    <row r="16" spans="1:20" x14ac:dyDescent="0.2">
      <c r="F16" s="9"/>
      <c r="G16" s="9"/>
      <c r="H16" s="9"/>
      <c r="I16" s="9"/>
      <c r="J16" s="9"/>
      <c r="K16" s="9"/>
      <c r="L16" s="9"/>
    </row>
    <row r="17" spans="6:12" x14ac:dyDescent="0.2">
      <c r="F17" s="19"/>
      <c r="G17" s="10"/>
      <c r="H17" s="10"/>
      <c r="I17" s="10"/>
      <c r="J17" s="10"/>
      <c r="K17" s="10"/>
      <c r="L17" s="10"/>
    </row>
    <row r="18" spans="6:12" x14ac:dyDescent="0.2">
      <c r="F18" s="19"/>
      <c r="G18" s="10"/>
      <c r="H18" s="10"/>
      <c r="I18" s="10"/>
      <c r="J18" s="10"/>
      <c r="K18" s="10"/>
      <c r="L18" s="10"/>
    </row>
    <row r="19" spans="6:12" x14ac:dyDescent="0.2">
      <c r="F19" s="19"/>
      <c r="G19" s="10"/>
      <c r="H19" s="10"/>
      <c r="I19" s="10"/>
      <c r="J19" s="10"/>
      <c r="K19" s="10"/>
      <c r="L19" s="10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5467-6E49-4190-9207-9A2619446384}">
  <dimension ref="A1:J7"/>
  <sheetViews>
    <sheetView workbookViewId="0">
      <selection activeCell="C15" sqref="C15"/>
    </sheetView>
  </sheetViews>
  <sheetFormatPr defaultRowHeight="14.25" x14ac:dyDescent="0.2"/>
  <cols>
    <col min="1" max="1" width="6.375" bestFit="1" customWidth="1"/>
    <col min="2" max="2" width="5.625" bestFit="1" customWidth="1"/>
    <col min="3" max="3" width="10.5" bestFit="1" customWidth="1"/>
    <col min="4" max="4" width="17.25" bestFit="1" customWidth="1"/>
    <col min="5" max="5" width="16.375" bestFit="1" customWidth="1"/>
    <col min="6" max="6" width="13" bestFit="1" customWidth="1"/>
    <col min="7" max="7" width="12.875" bestFit="1" customWidth="1"/>
    <col min="8" max="8" width="17.25" bestFit="1" customWidth="1"/>
    <col min="9" max="9" width="18.5" bestFit="1" customWidth="1"/>
    <col min="10" max="10" width="16.875" bestFit="1" customWidth="1"/>
  </cols>
  <sheetData>
    <row r="1" spans="1:10" x14ac:dyDescent="0.2">
      <c r="A1" s="73"/>
      <c r="B1" s="73"/>
      <c r="C1" s="64" t="s">
        <v>43</v>
      </c>
      <c r="D1" s="74" t="s">
        <v>36</v>
      </c>
      <c r="E1" s="74" t="s">
        <v>37</v>
      </c>
      <c r="F1" s="74" t="s">
        <v>38</v>
      </c>
      <c r="G1" s="74" t="s">
        <v>39</v>
      </c>
      <c r="H1" s="74" t="s">
        <v>40</v>
      </c>
      <c r="I1" s="64" t="s">
        <v>41</v>
      </c>
      <c r="J1" s="64" t="s">
        <v>42</v>
      </c>
    </row>
    <row r="2" spans="1:10" x14ac:dyDescent="0.2">
      <c r="A2" s="75" t="s">
        <v>0</v>
      </c>
      <c r="B2" s="75" t="s">
        <v>35</v>
      </c>
      <c r="C2" s="76">
        <v>3.9</v>
      </c>
      <c r="D2" s="77">
        <v>2.2000000000000002</v>
      </c>
      <c r="E2" s="77">
        <v>2.7</v>
      </c>
      <c r="F2" s="77">
        <v>3.2</v>
      </c>
      <c r="G2" s="78">
        <v>3.9</v>
      </c>
      <c r="H2" s="77">
        <v>3.1</v>
      </c>
      <c r="I2" s="77">
        <v>3.3</v>
      </c>
      <c r="J2" s="78">
        <v>3.9</v>
      </c>
    </row>
    <row r="3" spans="1:10" x14ac:dyDescent="0.2">
      <c r="A3" s="75"/>
      <c r="B3" s="75" t="s">
        <v>29</v>
      </c>
      <c r="C3" s="76">
        <v>20.2</v>
      </c>
      <c r="D3" s="77">
        <v>17.7</v>
      </c>
      <c r="E3" s="77">
        <v>18.399999999999999</v>
      </c>
      <c r="F3" s="77">
        <v>18.3</v>
      </c>
      <c r="G3" s="78">
        <v>20.2</v>
      </c>
      <c r="H3" s="77">
        <v>19.2</v>
      </c>
      <c r="I3" s="77">
        <v>19.600000000000001</v>
      </c>
      <c r="J3" s="77">
        <v>20.2</v>
      </c>
    </row>
    <row r="4" spans="1:10" x14ac:dyDescent="0.2">
      <c r="A4" s="75" t="s">
        <v>1</v>
      </c>
      <c r="B4" s="75" t="s">
        <v>35</v>
      </c>
      <c r="C4" s="76">
        <v>3.2</v>
      </c>
      <c r="D4" s="77">
        <v>2.2999999999999998</v>
      </c>
      <c r="E4" s="77">
        <v>2.9</v>
      </c>
      <c r="F4" s="77">
        <v>2.2000000000000002</v>
      </c>
      <c r="G4" s="78">
        <v>3.2</v>
      </c>
      <c r="H4" s="77">
        <v>2.4</v>
      </c>
      <c r="I4" s="77">
        <v>2.8</v>
      </c>
      <c r="J4" s="77">
        <v>3.2</v>
      </c>
    </row>
    <row r="5" spans="1:10" x14ac:dyDescent="0.2">
      <c r="A5" s="75"/>
      <c r="B5" s="75" t="s">
        <v>29</v>
      </c>
      <c r="C5" s="76">
        <v>14.8</v>
      </c>
      <c r="D5" s="77">
        <v>10.199999999999999</v>
      </c>
      <c r="E5" s="77">
        <v>12.1</v>
      </c>
      <c r="F5" s="77">
        <v>12.7</v>
      </c>
      <c r="G5" s="78">
        <v>14.8</v>
      </c>
      <c r="H5" s="77">
        <v>14.1</v>
      </c>
      <c r="I5" s="77">
        <v>14.4</v>
      </c>
      <c r="J5" s="77">
        <v>14.8</v>
      </c>
    </row>
    <row r="6" spans="1:10" x14ac:dyDescent="0.2">
      <c r="A6" s="75" t="s">
        <v>2</v>
      </c>
      <c r="B6" s="75" t="s">
        <v>35</v>
      </c>
      <c r="C6" s="76">
        <v>3</v>
      </c>
      <c r="D6" s="77">
        <v>2.2999999999999998</v>
      </c>
      <c r="E6" s="77">
        <v>2.7</v>
      </c>
      <c r="F6" s="77">
        <v>2.5</v>
      </c>
      <c r="G6" s="78">
        <v>3</v>
      </c>
      <c r="H6" s="77">
        <v>2.6</v>
      </c>
      <c r="I6" s="77">
        <v>2.6</v>
      </c>
      <c r="J6" s="77">
        <v>3</v>
      </c>
    </row>
    <row r="7" spans="1:10" x14ac:dyDescent="0.2">
      <c r="A7" s="79"/>
      <c r="B7" s="79" t="s">
        <v>29</v>
      </c>
      <c r="C7" s="80">
        <v>17.3</v>
      </c>
      <c r="D7" s="81">
        <v>14.3</v>
      </c>
      <c r="E7" s="81">
        <v>16.5</v>
      </c>
      <c r="F7" s="81">
        <v>15.4</v>
      </c>
      <c r="G7" s="82">
        <v>17.3</v>
      </c>
      <c r="H7" s="81">
        <v>16.2</v>
      </c>
      <c r="I7" s="81">
        <v>16.899999999999999</v>
      </c>
      <c r="J7" s="81">
        <v>17.3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DFB9-B257-463C-861B-7D0430F9E42F}">
  <dimension ref="A1:I48"/>
  <sheetViews>
    <sheetView topLeftCell="A10" workbookViewId="0">
      <selection activeCell="D27" sqref="D27"/>
    </sheetView>
  </sheetViews>
  <sheetFormatPr defaultRowHeight="14.25" x14ac:dyDescent="0.2"/>
  <cols>
    <col min="1" max="2" width="10.625" bestFit="1" customWidth="1"/>
    <col min="3" max="4" width="8.125" style="16" bestFit="1" customWidth="1"/>
    <col min="5" max="5" width="10.125" style="16" bestFit="1" customWidth="1"/>
    <col min="6" max="7" width="8.125" style="16" bestFit="1" customWidth="1"/>
    <col min="8" max="8" width="9.125" style="16" bestFit="1" customWidth="1"/>
    <col min="9" max="9" width="13.5" style="16" bestFit="1" customWidth="1"/>
  </cols>
  <sheetData>
    <row r="1" spans="1:9" x14ac:dyDescent="0.2">
      <c r="A1" s="107" t="s">
        <v>87</v>
      </c>
      <c r="B1" s="107" t="s">
        <v>34</v>
      </c>
      <c r="C1" s="108" t="s">
        <v>18</v>
      </c>
      <c r="D1" s="108" t="s">
        <v>19</v>
      </c>
      <c r="E1" s="108" t="s">
        <v>20</v>
      </c>
      <c r="F1" s="108" t="s">
        <v>21</v>
      </c>
      <c r="G1" s="108" t="s">
        <v>22</v>
      </c>
      <c r="H1" s="108" t="s">
        <v>23</v>
      </c>
      <c r="I1" s="108" t="s">
        <v>24</v>
      </c>
    </row>
    <row r="2" spans="1:9" x14ac:dyDescent="0.2">
      <c r="A2" s="109" t="s">
        <v>3</v>
      </c>
      <c r="B2" s="105" t="s">
        <v>27</v>
      </c>
      <c r="C2" s="106">
        <v>13.9</v>
      </c>
      <c r="D2" s="106">
        <v>18.5</v>
      </c>
      <c r="E2" s="106">
        <v>16.8</v>
      </c>
      <c r="F2" s="106">
        <v>17.7</v>
      </c>
      <c r="G2" s="106">
        <v>19.2</v>
      </c>
      <c r="H2" s="106">
        <v>22.3</v>
      </c>
      <c r="I2" s="106">
        <v>21.4</v>
      </c>
    </row>
    <row r="3" spans="1:9" x14ac:dyDescent="0.2">
      <c r="A3" s="17"/>
      <c r="B3" s="5" t="s">
        <v>28</v>
      </c>
      <c r="C3" s="15">
        <f ca="1">C2/(RAND()/5+1.2)</f>
        <v>10.699646559682527</v>
      </c>
      <c r="D3" s="15">
        <f t="shared" ref="D3" ca="1" si="0">D2/(RAND()/5+1.2)</f>
        <v>14.924955162491363</v>
      </c>
      <c r="E3" s="15">
        <f ca="1">E2/(RAND()/3+1.2)</f>
        <v>11.571511666397974</v>
      </c>
      <c r="F3" s="15">
        <f t="shared" ref="F3" ca="1" si="1">F2/(RAND()/5+1.2)</f>
        <v>13.225173737486706</v>
      </c>
      <c r="G3" s="15">
        <f t="shared" ref="G3" ca="1" si="2">G2/(RAND()/5+1.2)</f>
        <v>14.341459945850316</v>
      </c>
      <c r="H3" s="15">
        <f t="shared" ref="H3" ca="1" si="3">H2/(RAND()/5+1.2)</f>
        <v>17.259268858713906</v>
      </c>
      <c r="I3" s="15">
        <f ca="1">I2/(RAND()/5+1)</f>
        <v>17.891386696516864</v>
      </c>
    </row>
    <row r="4" spans="1:9" x14ac:dyDescent="0.2">
      <c r="A4" s="11"/>
      <c r="B4" s="5" t="s">
        <v>48</v>
      </c>
      <c r="C4" s="110">
        <f ca="1">100+RAND()*100+RAND()*10+RAND()</f>
        <v>154.99412728039488</v>
      </c>
      <c r="D4" s="110">
        <f t="shared" ref="D4:H4" ca="1" si="4">100+RAND()*100+RAND()*10+RAND()</f>
        <v>149.31544922550918</v>
      </c>
      <c r="E4" s="110">
        <f t="shared" ca="1" si="4"/>
        <v>191.91985940394503</v>
      </c>
      <c r="F4" s="110">
        <f t="shared" ca="1" si="4"/>
        <v>199.27979320486739</v>
      </c>
      <c r="G4" s="110">
        <f t="shared" ca="1" si="4"/>
        <v>188.826732893128</v>
      </c>
      <c r="H4" s="110">
        <f t="shared" ca="1" si="4"/>
        <v>145.24010380301959</v>
      </c>
      <c r="I4" s="110">
        <f ca="1">RAND()*10+RAND()*5+RAND()</f>
        <v>8.6540221645844877</v>
      </c>
    </row>
    <row r="5" spans="1:9" x14ac:dyDescent="0.2">
      <c r="A5" s="17" t="s">
        <v>4</v>
      </c>
      <c r="B5" s="5" t="s">
        <v>27</v>
      </c>
      <c r="C5" s="15">
        <v>7.3</v>
      </c>
      <c r="D5" s="15">
        <v>11.3</v>
      </c>
      <c r="E5" s="15">
        <v>9.5</v>
      </c>
      <c r="F5" s="15">
        <v>8.4</v>
      </c>
      <c r="G5" s="15">
        <v>11.2</v>
      </c>
      <c r="H5" s="15">
        <v>15.7</v>
      </c>
      <c r="I5" s="15">
        <v>15.9</v>
      </c>
    </row>
    <row r="6" spans="1:9" x14ac:dyDescent="0.2">
      <c r="A6" s="17"/>
      <c r="B6" s="5" t="s">
        <v>28</v>
      </c>
      <c r="C6" s="15">
        <f ca="1">C5/(RAND()/5+1.2)</f>
        <v>6.0046568660015174</v>
      </c>
      <c r="D6" s="15">
        <f t="shared" ref="D6" ca="1" si="5">D5/(RAND()/5+1.2)</f>
        <v>8.201526975450669</v>
      </c>
      <c r="E6" s="15">
        <f ca="1">E5/(RAND()/3+1.2)</f>
        <v>7.5593432288483875</v>
      </c>
      <c r="F6" s="15">
        <f t="shared" ref="F6" ca="1" si="6">F5/(RAND()/5+1.2)</f>
        <v>6.1621537580674435</v>
      </c>
      <c r="G6" s="15">
        <f t="shared" ref="G6" ca="1" si="7">G5/(RAND()/5+1.2)</f>
        <v>8.1320678746826598</v>
      </c>
      <c r="H6" s="15">
        <f t="shared" ref="H6" ca="1" si="8">H5/(RAND()/5+1.2)</f>
        <v>12.405504400267162</v>
      </c>
      <c r="I6" s="15">
        <f ca="1">I5/(RAND()/5+1)</f>
        <v>15.759658849312626</v>
      </c>
    </row>
    <row r="7" spans="1:9" x14ac:dyDescent="0.2">
      <c r="A7" s="11"/>
      <c r="B7" s="5" t="s">
        <v>48</v>
      </c>
      <c r="C7" s="110">
        <f ca="1">100+RAND()*100+RAND()*10+RAND()</f>
        <v>164.32007396049482</v>
      </c>
      <c r="D7" s="110">
        <f t="shared" ref="D7:H7" ca="1" si="9">100+RAND()*100+RAND()*10+RAND()</f>
        <v>144.06435632273741</v>
      </c>
      <c r="E7" s="110">
        <f t="shared" ca="1" si="9"/>
        <v>127.73917366895316</v>
      </c>
      <c r="F7" s="110">
        <f t="shared" ca="1" si="9"/>
        <v>118.664046819094</v>
      </c>
      <c r="G7" s="110">
        <f t="shared" ca="1" si="9"/>
        <v>139.38029744200415</v>
      </c>
      <c r="H7" s="110">
        <f t="shared" ca="1" si="9"/>
        <v>127.29973822666111</v>
      </c>
      <c r="I7" s="110">
        <f ca="1">RAND()*10+RAND()*5+RAND()</f>
        <v>7.0127050896572527</v>
      </c>
    </row>
    <row r="8" spans="1:9" x14ac:dyDescent="0.2">
      <c r="A8" s="17" t="s">
        <v>5</v>
      </c>
      <c r="B8" s="5" t="s">
        <v>27</v>
      </c>
      <c r="C8" s="15">
        <f ca="1">C5/(RAND()+2)</f>
        <v>2.4969525550503646</v>
      </c>
      <c r="D8" s="15">
        <f t="shared" ref="D8:H8" ca="1" si="10">D5/(RAND()+2)</f>
        <v>5.5447953398282577</v>
      </c>
      <c r="E8" s="15">
        <f t="shared" ca="1" si="10"/>
        <v>3.6674466263329406</v>
      </c>
      <c r="F8" s="15">
        <f t="shared" ca="1" si="10"/>
        <v>2.9506100935068669</v>
      </c>
      <c r="G8" s="15">
        <f t="shared" ca="1" si="10"/>
        <v>4.5155034277932256</v>
      </c>
      <c r="H8" s="15">
        <f t="shared" ca="1" si="10"/>
        <v>7.0743098039859174</v>
      </c>
      <c r="I8" s="15">
        <v>7.8</v>
      </c>
    </row>
    <row r="9" spans="1:9" x14ac:dyDescent="0.2">
      <c r="A9" s="17"/>
      <c r="B9" s="5" t="s">
        <v>28</v>
      </c>
      <c r="C9" s="15">
        <f ca="1">C8/(RAND()/5+1.2)</f>
        <v>1.7881828472735888</v>
      </c>
      <c r="D9" s="15">
        <f t="shared" ref="D9:H9" ca="1" si="11">D8/(RAND()/5+1.2)</f>
        <v>4.0187947055143916</v>
      </c>
      <c r="E9" s="15">
        <f ca="1">E8/(RAND()/3+1.2)</f>
        <v>2.5163544509594997</v>
      </c>
      <c r="F9" s="15">
        <f t="shared" ca="1" si="11"/>
        <v>2.2686344777795422</v>
      </c>
      <c r="G9" s="15">
        <f t="shared" ca="1" si="11"/>
        <v>3.5841121237468085</v>
      </c>
      <c r="H9" s="15">
        <f t="shared" ca="1" si="11"/>
        <v>5.3418462415433865</v>
      </c>
      <c r="I9" s="15">
        <f ca="1">I8/(RAND()/5+1)</f>
        <v>7.632702624891218</v>
      </c>
    </row>
    <row r="10" spans="1:9" x14ac:dyDescent="0.2">
      <c r="A10" s="11"/>
      <c r="B10" s="5" t="s">
        <v>48</v>
      </c>
      <c r="C10" s="110">
        <f ca="1">100+RAND()*100+RAND()*10+RAND()</f>
        <v>168.26395795054503</v>
      </c>
      <c r="D10" s="110">
        <f t="shared" ref="D10:H10" ca="1" si="12">100+RAND()*100+RAND()*10+RAND()</f>
        <v>194.30851618932351</v>
      </c>
      <c r="E10" s="110">
        <f t="shared" ca="1" si="12"/>
        <v>166.17354839623451</v>
      </c>
      <c r="F10" s="110">
        <f t="shared" ca="1" si="12"/>
        <v>180.38353686765149</v>
      </c>
      <c r="G10" s="110">
        <f t="shared" ca="1" si="12"/>
        <v>142.77681735761541</v>
      </c>
      <c r="H10" s="110">
        <f t="shared" ca="1" si="12"/>
        <v>105.88599868793064</v>
      </c>
      <c r="I10" s="110">
        <f ca="1">RAND()*10+RAND()*5+RAND()</f>
        <v>2.6819628359965115</v>
      </c>
    </row>
    <row r="11" spans="1:9" x14ac:dyDescent="0.2">
      <c r="A11" s="17" t="s">
        <v>6</v>
      </c>
      <c r="B11" s="5" t="s">
        <v>27</v>
      </c>
      <c r="C11" s="15">
        <f ca="1">C8/(RAND()+1)</f>
        <v>2.1791735540441319</v>
      </c>
      <c r="D11" s="15">
        <f t="shared" ref="D11:H11" ca="1" si="13">D8/(RAND()+1)</f>
        <v>4.0725344233754566</v>
      </c>
      <c r="E11" s="15">
        <f t="shared" ca="1" si="13"/>
        <v>2.7033202233923461</v>
      </c>
      <c r="F11" s="15">
        <f t="shared" ca="1" si="13"/>
        <v>1.802063374900974</v>
      </c>
      <c r="G11" s="15">
        <f t="shared" ca="1" si="13"/>
        <v>4.2127266222490416</v>
      </c>
      <c r="H11" s="15">
        <f t="shared" ca="1" si="13"/>
        <v>4.3455029495587363</v>
      </c>
      <c r="I11" s="15">
        <v>6.7</v>
      </c>
    </row>
    <row r="12" spans="1:9" x14ac:dyDescent="0.2">
      <c r="A12" s="17"/>
      <c r="B12" s="5" t="s">
        <v>28</v>
      </c>
      <c r="C12" s="15">
        <f ca="1">C11/(RAND()/5+1.2)</f>
        <v>1.7275442027689909</v>
      </c>
      <c r="D12" s="15">
        <f t="shared" ref="D12" ca="1" si="14">D11/(RAND()/5+1.2)</f>
        <v>2.9770104666846615</v>
      </c>
      <c r="E12" s="15">
        <f ca="1">E11/(RAND()/3+1.2)</f>
        <v>2.083820271832507</v>
      </c>
      <c r="F12" s="15">
        <f t="shared" ref="F12" ca="1" si="15">F11/(RAND()/5+1.2)</f>
        <v>1.3119522927415628</v>
      </c>
      <c r="G12" s="15">
        <f t="shared" ref="G12" ca="1" si="16">G11/(RAND()/5+1.2)</f>
        <v>3.1575939298588707</v>
      </c>
      <c r="H12" s="15">
        <f t="shared" ref="H12" ca="1" si="17">H11/(RAND()/5+1.2)</f>
        <v>3.1224433404090184</v>
      </c>
      <c r="I12" s="15">
        <f ca="1">I11/(RAND()/5+1)</f>
        <v>6.316151417107676</v>
      </c>
    </row>
    <row r="13" spans="1:9" x14ac:dyDescent="0.2">
      <c r="A13" s="12"/>
      <c r="B13" s="6" t="s">
        <v>48</v>
      </c>
      <c r="C13" s="110">
        <f ca="1">100+RAND()*100+RAND()*10+RAND()</f>
        <v>123.90495368598336</v>
      </c>
      <c r="D13" s="110">
        <f t="shared" ref="D13:H13" ca="1" si="18">100+RAND()*100+RAND()*10+RAND()</f>
        <v>160.5475658582927</v>
      </c>
      <c r="E13" s="110">
        <f t="shared" ca="1" si="18"/>
        <v>139.33415964073887</v>
      </c>
      <c r="F13" s="110">
        <f t="shared" ca="1" si="18"/>
        <v>158.41460211698407</v>
      </c>
      <c r="G13" s="110">
        <f t="shared" ca="1" si="18"/>
        <v>164.6494962728369</v>
      </c>
      <c r="H13" s="110">
        <f t="shared" ca="1" si="18"/>
        <v>121.11499273623954</v>
      </c>
      <c r="I13" s="110">
        <f ca="1">RAND()*10+RAND()*5+RAND()</f>
        <v>6.9651238993285656</v>
      </c>
    </row>
    <row r="14" spans="1:9" x14ac:dyDescent="0.2">
      <c r="A14" s="109" t="s">
        <v>7</v>
      </c>
      <c r="B14" s="105" t="s">
        <v>27</v>
      </c>
      <c r="C14" s="106">
        <v>10.199999999999999</v>
      </c>
      <c r="D14" s="106">
        <v>10.9</v>
      </c>
      <c r="E14" s="106">
        <v>11.4</v>
      </c>
      <c r="F14" s="106">
        <v>12.1</v>
      </c>
      <c r="G14" s="106">
        <v>10.9</v>
      </c>
      <c r="H14" s="106">
        <v>13.3</v>
      </c>
      <c r="I14" s="106">
        <v>15.7</v>
      </c>
    </row>
    <row r="15" spans="1:9" x14ac:dyDescent="0.2">
      <c r="A15" s="17"/>
      <c r="B15" s="5" t="s">
        <v>28</v>
      </c>
      <c r="C15" s="15">
        <f ca="1">C14/(RAND()/5+1.2)</f>
        <v>8.2257336106139345</v>
      </c>
      <c r="D15" s="15">
        <f t="shared" ref="D15" ca="1" si="19">D14/(RAND()/5+1.2)</f>
        <v>8.3850698651800855</v>
      </c>
      <c r="E15" s="15">
        <f ca="1">E14/(RAND()/3+1.2)</f>
        <v>7.8971900763312073</v>
      </c>
      <c r="F15" s="15">
        <f t="shared" ref="F15" ca="1" si="20">F14/(RAND()/5+1.2)</f>
        <v>9.2345367693084786</v>
      </c>
      <c r="G15" s="15">
        <f t="shared" ref="G15" ca="1" si="21">G14/(RAND()/5+1.2)</f>
        <v>8.3298002599444096</v>
      </c>
      <c r="H15" s="15">
        <f t="shared" ref="H15" ca="1" si="22">H14/(RAND()/5+1.2)</f>
        <v>10.953176355339336</v>
      </c>
      <c r="I15" s="15">
        <f ca="1">I14/(RAND()/5+1)</f>
        <v>14.212018894566164</v>
      </c>
    </row>
    <row r="16" spans="1:9" x14ac:dyDescent="0.2">
      <c r="A16" s="11"/>
      <c r="B16" s="5" t="s">
        <v>48</v>
      </c>
      <c r="C16" s="110">
        <f ca="1">100+RAND()*100+RAND()*10+RAND()</f>
        <v>156.21614793670275</v>
      </c>
      <c r="D16" s="110">
        <f t="shared" ref="D16:H16" ca="1" si="23">100+RAND()*100+RAND()*10+RAND()</f>
        <v>138.2803793813051</v>
      </c>
      <c r="E16" s="110">
        <f t="shared" ca="1" si="23"/>
        <v>163.11675065551418</v>
      </c>
      <c r="F16" s="110">
        <f t="shared" ca="1" si="23"/>
        <v>152.04278072593851</v>
      </c>
      <c r="G16" s="110">
        <f t="shared" ca="1" si="23"/>
        <v>112.07454143398816</v>
      </c>
      <c r="H16" s="110">
        <f t="shared" ca="1" si="23"/>
        <v>126.82070905094764</v>
      </c>
      <c r="I16" s="110">
        <f ca="1">RAND()*10+RAND()*5+RAND()</f>
        <v>4.039832137122894</v>
      </c>
    </row>
    <row r="17" spans="1:9" x14ac:dyDescent="0.2">
      <c r="A17" s="17" t="s">
        <v>8</v>
      </c>
      <c r="B17" s="5" t="s">
        <v>27</v>
      </c>
      <c r="C17" s="15">
        <v>8.5</v>
      </c>
      <c r="D17" s="15">
        <v>9.3000000000000007</v>
      </c>
      <c r="E17" s="15">
        <v>9.8000000000000007</v>
      </c>
      <c r="F17" s="15">
        <v>10.199999999999999</v>
      </c>
      <c r="G17" s="15">
        <v>9.4</v>
      </c>
      <c r="H17" s="15">
        <v>10.8</v>
      </c>
      <c r="I17" s="15">
        <v>13.5</v>
      </c>
    </row>
    <row r="18" spans="1:9" x14ac:dyDescent="0.2">
      <c r="A18" s="17"/>
      <c r="B18" s="5" t="s">
        <v>28</v>
      </c>
      <c r="C18" s="15">
        <f ca="1">C17/(RAND()/5+1.2)</f>
        <v>6.6668359888698898</v>
      </c>
      <c r="D18" s="15">
        <f t="shared" ref="D18" ca="1" si="24">D17/(RAND()/5+1.2)</f>
        <v>7.5141012146228743</v>
      </c>
      <c r="E18" s="15">
        <f ca="1">E17/(RAND()/3+1.2)</f>
        <v>6.7424389290523283</v>
      </c>
      <c r="F18" s="15">
        <f t="shared" ref="F18" ca="1" si="25">F17/(RAND()/5+1.2)</f>
        <v>7.7956808691640473</v>
      </c>
      <c r="G18" s="15">
        <f t="shared" ref="G18" ca="1" si="26">G17/(RAND()/5+1.2)</f>
        <v>7.8109578332527514</v>
      </c>
      <c r="H18" s="15">
        <f t="shared" ref="H18" ca="1" si="27">H17/(RAND()/5+1.2)</f>
        <v>8.1216903459647423</v>
      </c>
      <c r="I18" s="15">
        <f ca="1">I17/(RAND()/5+1)</f>
        <v>12.8491330965135</v>
      </c>
    </row>
    <row r="19" spans="1:9" x14ac:dyDescent="0.2">
      <c r="A19" s="11"/>
      <c r="B19" s="5" t="s">
        <v>48</v>
      </c>
      <c r="C19" s="110">
        <f ca="1">100+RAND()*100+RAND()*10+RAND()</f>
        <v>133.80999361231366</v>
      </c>
      <c r="D19" s="110">
        <f t="shared" ref="D19:H19" ca="1" si="28">100+RAND()*100+RAND()*10+RAND()</f>
        <v>185.25099542158702</v>
      </c>
      <c r="E19" s="110">
        <f t="shared" ca="1" si="28"/>
        <v>179.68642189573234</v>
      </c>
      <c r="F19" s="110">
        <f t="shared" ca="1" si="28"/>
        <v>193.5106002978016</v>
      </c>
      <c r="G19" s="110">
        <f t="shared" ca="1" si="28"/>
        <v>127.5753728989754</v>
      </c>
      <c r="H19" s="110">
        <f t="shared" ca="1" si="28"/>
        <v>179.55778069395672</v>
      </c>
      <c r="I19" s="110">
        <f ca="1">RAND()*10+RAND()*5+RAND()</f>
        <v>3.1240637339336339</v>
      </c>
    </row>
    <row r="20" spans="1:9" x14ac:dyDescent="0.2">
      <c r="A20" s="17" t="s">
        <v>9</v>
      </c>
      <c r="B20" s="5" t="s">
        <v>27</v>
      </c>
      <c r="C20" s="15">
        <v>4.7</v>
      </c>
      <c r="D20" s="15">
        <v>6.2</v>
      </c>
      <c r="E20" s="15">
        <v>7.3</v>
      </c>
      <c r="F20" s="15">
        <v>5.6</v>
      </c>
      <c r="G20" s="15">
        <v>5.0999999999999996</v>
      </c>
      <c r="H20" s="15">
        <v>5.7</v>
      </c>
      <c r="I20" s="15">
        <v>9.3000000000000007</v>
      </c>
    </row>
    <row r="21" spans="1:9" x14ac:dyDescent="0.2">
      <c r="A21" s="17"/>
      <c r="B21" s="5" t="s">
        <v>28</v>
      </c>
      <c r="C21" s="15">
        <f ca="1">C20/(RAND()/5+1.2)</f>
        <v>3.6167907424197039</v>
      </c>
      <c r="D21" s="15">
        <f t="shared" ref="D21" ca="1" si="29">D20/(RAND()/5+1.2)</f>
        <v>4.6008510516415893</v>
      </c>
      <c r="E21" s="15">
        <f ca="1">E20/(RAND()/3+1.2)</f>
        <v>5.13035972278412</v>
      </c>
      <c r="F21" s="15">
        <f t="shared" ref="F21" ca="1" si="30">F20/(RAND()/5+1.2)</f>
        <v>4.5451837552149099</v>
      </c>
      <c r="G21" s="15">
        <f t="shared" ref="G21" ca="1" si="31">G20/(RAND()/5+1.2)</f>
        <v>3.8938250008524</v>
      </c>
      <c r="H21" s="15">
        <f t="shared" ref="H21" ca="1" si="32">H20/(RAND()/5+1.2)</f>
        <v>4.6837459010507816</v>
      </c>
      <c r="I21" s="15">
        <f ca="1">I20/(RAND()/5+1)</f>
        <v>8.4587324549755074</v>
      </c>
    </row>
    <row r="22" spans="1:9" x14ac:dyDescent="0.2">
      <c r="A22" s="11"/>
      <c r="B22" s="5" t="s">
        <v>48</v>
      </c>
      <c r="C22" s="110">
        <f ca="1">100+RAND()*100+RAND()*10+RAND()</f>
        <v>170.51452903120997</v>
      </c>
      <c r="D22" s="110">
        <f t="shared" ref="D22:H22" ca="1" si="33">100+RAND()*100+RAND()*10+RAND()</f>
        <v>187.89557866958478</v>
      </c>
      <c r="E22" s="110">
        <f t="shared" ca="1" si="33"/>
        <v>112.81121295165099</v>
      </c>
      <c r="F22" s="110">
        <f t="shared" ca="1" si="33"/>
        <v>167.59850447740891</v>
      </c>
      <c r="G22" s="110">
        <f t="shared" ca="1" si="33"/>
        <v>159.66426995254463</v>
      </c>
      <c r="H22" s="110">
        <f t="shared" ca="1" si="33"/>
        <v>174.24723858996478</v>
      </c>
      <c r="I22" s="110">
        <f ca="1">RAND()*10+RAND()*5+RAND()</f>
        <v>7.741979681353274</v>
      </c>
    </row>
    <row r="23" spans="1:9" x14ac:dyDescent="0.2">
      <c r="A23" s="17" t="s">
        <v>10</v>
      </c>
      <c r="B23" s="5" t="s">
        <v>27</v>
      </c>
      <c r="C23" s="15">
        <v>2.2999999999999998</v>
      </c>
      <c r="D23" s="15">
        <v>3.6</v>
      </c>
      <c r="E23" s="15">
        <v>3.7</v>
      </c>
      <c r="F23" s="15">
        <v>2.8</v>
      </c>
      <c r="G23" s="15">
        <v>3.2</v>
      </c>
      <c r="H23" s="15">
        <v>3.7</v>
      </c>
      <c r="I23" s="15">
        <v>6.2</v>
      </c>
    </row>
    <row r="24" spans="1:9" x14ac:dyDescent="0.2">
      <c r="A24" s="17"/>
      <c r="B24" s="5" t="s">
        <v>28</v>
      </c>
      <c r="C24" s="15">
        <f ca="1">C23/(RAND()/5+1.2)</f>
        <v>1.8560223702386462</v>
      </c>
      <c r="D24" s="15">
        <f t="shared" ref="D24" ca="1" si="34">D23/(RAND()/5+1.2)</f>
        <v>2.6003965904548902</v>
      </c>
      <c r="E24" s="15">
        <f ca="1">E23/(RAND()/3+1.2)</f>
        <v>2.9293559459929543</v>
      </c>
      <c r="F24" s="15">
        <f t="shared" ref="F24" ca="1" si="35">F23/(RAND()/5+1.2)</f>
        <v>2.2772941223262011</v>
      </c>
      <c r="G24" s="15">
        <f t="shared" ref="G24" ca="1" si="36">G23/(RAND()/5+1.2)</f>
        <v>2.457731546477643</v>
      </c>
      <c r="H24" s="15">
        <f t="shared" ref="H24" ca="1" si="37">H23/(RAND()/5+1.2)</f>
        <v>3.0252976655182735</v>
      </c>
      <c r="I24" s="15">
        <f ca="1">I23/(RAND()/5+1)</f>
        <v>6.1538063249419954</v>
      </c>
    </row>
    <row r="25" spans="1:9" x14ac:dyDescent="0.2">
      <c r="A25" s="12"/>
      <c r="B25" s="6" t="s">
        <v>48</v>
      </c>
      <c r="C25" s="111">
        <f ca="1">100+RAND()*100+RAND()*10+RAND()</f>
        <v>148.06001680617121</v>
      </c>
      <c r="D25" s="111">
        <f t="shared" ref="D25:H25" ca="1" si="38">100+RAND()*100+RAND()*10+RAND()</f>
        <v>132.79977251226737</v>
      </c>
      <c r="E25" s="111">
        <f t="shared" ca="1" si="38"/>
        <v>130.61047330911467</v>
      </c>
      <c r="F25" s="111">
        <f t="shared" ca="1" si="38"/>
        <v>186.79468542409978</v>
      </c>
      <c r="G25" s="111">
        <f t="shared" ca="1" si="38"/>
        <v>186.38005190320274</v>
      </c>
      <c r="H25" s="111">
        <f t="shared" ca="1" si="38"/>
        <v>117.56683058307355</v>
      </c>
      <c r="I25" s="111">
        <f ca="1">RAND()*10+RAND()*5+RAND()</f>
        <v>14.062516985466077</v>
      </c>
    </row>
    <row r="26" spans="1:9" x14ac:dyDescent="0.2">
      <c r="A26" s="17" t="s">
        <v>11</v>
      </c>
      <c r="B26" s="5" t="s">
        <v>27</v>
      </c>
      <c r="C26" s="15">
        <f ca="1">C14-RAND()/3</f>
        <v>10.042983222041729</v>
      </c>
      <c r="D26" s="15">
        <f t="shared" ref="D26:I26" ca="1" si="39">D14-RAND()/3</f>
        <v>10.76071421147932</v>
      </c>
      <c r="E26" s="15">
        <f t="shared" ca="1" si="39"/>
        <v>11.107240864039827</v>
      </c>
      <c r="F26" s="15">
        <f t="shared" ca="1" si="39"/>
        <v>11.980260568199247</v>
      </c>
      <c r="G26" s="15">
        <f t="shared" ca="1" si="39"/>
        <v>10.774497677171452</v>
      </c>
      <c r="H26" s="15">
        <f t="shared" ca="1" si="39"/>
        <v>13.014400782380518</v>
      </c>
      <c r="I26" s="15">
        <f t="shared" ca="1" si="39"/>
        <v>15.470207997186309</v>
      </c>
    </row>
    <row r="27" spans="1:9" x14ac:dyDescent="0.2">
      <c r="A27" s="17"/>
      <c r="B27" s="5" t="s">
        <v>28</v>
      </c>
      <c r="C27" s="15">
        <f ca="1">C26/(RAND()/5+1.2)</f>
        <v>7.6395109304409763</v>
      </c>
      <c r="D27" s="15">
        <f t="shared" ref="D27" ca="1" si="40">D26/(RAND()/5+1.2)</f>
        <v>8.4770506205930101</v>
      </c>
      <c r="E27" s="15">
        <f ca="1">E26/(RAND()/3+1.2)</f>
        <v>8.5430013338418949</v>
      </c>
      <c r="F27" s="15">
        <f t="shared" ref="F27" ca="1" si="41">F26/(RAND()/5+1.2)</f>
        <v>9.749942618483832</v>
      </c>
      <c r="G27" s="15">
        <f t="shared" ref="G27" ca="1" si="42">G26/(RAND()/5+1.2)</f>
        <v>8.5799648830543873</v>
      </c>
      <c r="H27" s="15">
        <f t="shared" ref="H27" ca="1" si="43">H26/(RAND()/5+1.2)</f>
        <v>10.046688012133588</v>
      </c>
      <c r="I27" s="15">
        <f ca="1">I26/(RAND()/5+1)</f>
        <v>13.006332817084742</v>
      </c>
    </row>
    <row r="28" spans="1:9" x14ac:dyDescent="0.2">
      <c r="A28" s="11"/>
      <c r="B28" s="5" t="s">
        <v>48</v>
      </c>
      <c r="C28" s="110">
        <f ca="1">100+RAND()*100+RAND()*10+RAND()</f>
        <v>131.98318523315044</v>
      </c>
      <c r="D28" s="110">
        <f t="shared" ref="D28:H28" ca="1" si="44">100+RAND()*100+RAND()*10+RAND()</f>
        <v>104.90137659392877</v>
      </c>
      <c r="E28" s="110">
        <f t="shared" ca="1" si="44"/>
        <v>126.1117548557106</v>
      </c>
      <c r="F28" s="110">
        <f t="shared" ca="1" si="44"/>
        <v>125.29539593903716</v>
      </c>
      <c r="G28" s="110">
        <f t="shared" ca="1" si="44"/>
        <v>134.51884501577706</v>
      </c>
      <c r="H28" s="110">
        <f t="shared" ca="1" si="44"/>
        <v>127.25962478337844</v>
      </c>
      <c r="I28" s="110">
        <f ca="1">RAND()*10+RAND()*5+RAND()</f>
        <v>13.784605098780686</v>
      </c>
    </row>
    <row r="29" spans="1:9" x14ac:dyDescent="0.2">
      <c r="A29" s="17" t="s">
        <v>12</v>
      </c>
      <c r="B29" s="5" t="s">
        <v>27</v>
      </c>
      <c r="C29" s="15">
        <f ca="1">C17-RAND()/3</f>
        <v>8.4712197256494033</v>
      </c>
      <c r="D29" s="15">
        <f t="shared" ref="D29:I29" ca="1" si="45">D17-RAND()/3</f>
        <v>9.1557105914065691</v>
      </c>
      <c r="E29" s="15">
        <f t="shared" ca="1" si="45"/>
        <v>9.7502740548093723</v>
      </c>
      <c r="F29" s="15">
        <f t="shared" ca="1" si="45"/>
        <v>9.9072299615662285</v>
      </c>
      <c r="G29" s="15">
        <f t="shared" ca="1" si="45"/>
        <v>9.2666388790517153</v>
      </c>
      <c r="H29" s="15">
        <f t="shared" ca="1" si="45"/>
        <v>10.685101224294739</v>
      </c>
      <c r="I29" s="15">
        <f t="shared" ca="1" si="45"/>
        <v>13.293010385900491</v>
      </c>
    </row>
    <row r="30" spans="1:9" x14ac:dyDescent="0.2">
      <c r="A30" s="17"/>
      <c r="B30" s="5" t="s">
        <v>28</v>
      </c>
      <c r="C30" s="15">
        <f ca="1">C29/(RAND()/5+1.2)</f>
        <v>6.3318501099465712</v>
      </c>
      <c r="D30" s="15">
        <f t="shared" ref="D30" ca="1" si="46">D29/(RAND()/5+1.2)</f>
        <v>6.7380998050756435</v>
      </c>
      <c r="E30" s="15">
        <f ca="1">E29/(RAND()/3+1.2)</f>
        <v>7.6995877166082689</v>
      </c>
      <c r="F30" s="15">
        <f t="shared" ref="F30" ca="1" si="47">F29/(RAND()/5+1.2)</f>
        <v>7.6301844960362688</v>
      </c>
      <c r="G30" s="15">
        <f t="shared" ref="G30" ca="1" si="48">G29/(RAND()/5+1.2)</f>
        <v>6.6234441565365696</v>
      </c>
      <c r="H30" s="15">
        <f t="shared" ref="H30" ca="1" si="49">H29/(RAND()/5+1.2)</f>
        <v>8.0947075668925272</v>
      </c>
      <c r="I30" s="15">
        <f ca="1">I29/(RAND()/5+1)</f>
        <v>12.128612764041085</v>
      </c>
    </row>
    <row r="31" spans="1:9" x14ac:dyDescent="0.2">
      <c r="A31" s="11"/>
      <c r="B31" s="5" t="s">
        <v>48</v>
      </c>
      <c r="C31" s="110">
        <f ca="1">100+RAND()*100+RAND()*10+RAND()</f>
        <v>131.56449088989217</v>
      </c>
      <c r="D31" s="110">
        <f t="shared" ref="D31:H31" ca="1" si="50">100+RAND()*100+RAND()*10+RAND()</f>
        <v>196.25373695854202</v>
      </c>
      <c r="E31" s="110">
        <f t="shared" ca="1" si="50"/>
        <v>151.73473330895496</v>
      </c>
      <c r="F31" s="110">
        <f t="shared" ca="1" si="50"/>
        <v>174.23998295211791</v>
      </c>
      <c r="G31" s="110">
        <f t="shared" ca="1" si="50"/>
        <v>159.64302061505342</v>
      </c>
      <c r="H31" s="110">
        <f t="shared" ca="1" si="50"/>
        <v>121.65701899279325</v>
      </c>
      <c r="I31" s="110">
        <f ca="1">RAND()*10+RAND()*5+RAND()</f>
        <v>10.271005907447615</v>
      </c>
    </row>
    <row r="32" spans="1:9" x14ac:dyDescent="0.2">
      <c r="A32" s="17" t="s">
        <v>13</v>
      </c>
      <c r="B32" s="5" t="s">
        <v>27</v>
      </c>
      <c r="C32" s="15">
        <f ca="1">C20-RAND()/3</f>
        <v>4.5997040586185847</v>
      </c>
      <c r="D32" s="15">
        <f t="shared" ref="D32:I32" ca="1" si="51">D20-RAND()/3</f>
        <v>6.0374348175345265</v>
      </c>
      <c r="E32" s="15">
        <f t="shared" ca="1" si="51"/>
        <v>7.1884294374822924</v>
      </c>
      <c r="F32" s="15">
        <f t="shared" ca="1" si="51"/>
        <v>5.4797495719742946</v>
      </c>
      <c r="G32" s="15">
        <f t="shared" ca="1" si="51"/>
        <v>4.7857823149021357</v>
      </c>
      <c r="H32" s="15">
        <f t="shared" ca="1" si="51"/>
        <v>5.5088892857413674</v>
      </c>
      <c r="I32" s="15">
        <f t="shared" ca="1" si="51"/>
        <v>9.1888073352437143</v>
      </c>
    </row>
    <row r="33" spans="1:9" x14ac:dyDescent="0.2">
      <c r="A33" s="17"/>
      <c r="B33" s="5" t="s">
        <v>28</v>
      </c>
      <c r="C33" s="15">
        <f ca="1">C32/(RAND()/5+1.2)</f>
        <v>3.6254909075975039</v>
      </c>
      <c r="D33" s="15">
        <f t="shared" ref="D33" ca="1" si="52">D32/(RAND()/5+1.2)</f>
        <v>4.8587769105881833</v>
      </c>
      <c r="E33" s="15">
        <f ca="1">E32/(RAND()/3+1.2)</f>
        <v>5.9058287235563798</v>
      </c>
      <c r="F33" s="15">
        <f t="shared" ref="F33" ca="1" si="53">F32/(RAND()/5+1.2)</f>
        <v>4.4047075002331706</v>
      </c>
      <c r="G33" s="15">
        <f t="shared" ref="G33" ca="1" si="54">G32/(RAND()/5+1.2)</f>
        <v>3.7255585618604239</v>
      </c>
      <c r="H33" s="15">
        <f t="shared" ref="H33" ca="1" si="55">H32/(RAND()/5+1.2)</f>
        <v>4.2465229535212536</v>
      </c>
      <c r="I33" s="15">
        <f ca="1">I32/(RAND()/5+1)</f>
        <v>8.7892672841821646</v>
      </c>
    </row>
    <row r="34" spans="1:9" x14ac:dyDescent="0.2">
      <c r="A34" s="11"/>
      <c r="B34" s="5" t="s">
        <v>48</v>
      </c>
      <c r="C34" s="110">
        <f ca="1">100+RAND()*100+RAND()*10+RAND()</f>
        <v>152.57855019444295</v>
      </c>
      <c r="D34" s="110">
        <f t="shared" ref="D34:H34" ca="1" si="56">100+RAND()*100+RAND()*10+RAND()</f>
        <v>107.46911085218544</v>
      </c>
      <c r="E34" s="110">
        <f t="shared" ca="1" si="56"/>
        <v>171.69006197361304</v>
      </c>
      <c r="F34" s="110">
        <f t="shared" ca="1" si="56"/>
        <v>180.38918103118442</v>
      </c>
      <c r="G34" s="110">
        <f t="shared" ca="1" si="56"/>
        <v>169.89645596842911</v>
      </c>
      <c r="H34" s="110">
        <f t="shared" ca="1" si="56"/>
        <v>188.86312826895514</v>
      </c>
      <c r="I34" s="110">
        <f ca="1">RAND()*10+RAND()*5+RAND()</f>
        <v>3.628650049758825</v>
      </c>
    </row>
    <row r="35" spans="1:9" x14ac:dyDescent="0.2">
      <c r="A35" s="17" t="s">
        <v>49</v>
      </c>
      <c r="B35" s="5" t="s">
        <v>27</v>
      </c>
      <c r="C35" s="15">
        <f ca="1">C23-RAND()/3</f>
        <v>2.1354483754909683</v>
      </c>
      <c r="D35" s="15">
        <f t="shared" ref="D35:I35" ca="1" si="57">D23-RAND()/3</f>
        <v>3.3055308803854833</v>
      </c>
      <c r="E35" s="15">
        <f t="shared" ca="1" si="57"/>
        <v>3.4569930647452995</v>
      </c>
      <c r="F35" s="15">
        <f t="shared" ca="1" si="57"/>
        <v>2.7821234382976274</v>
      </c>
      <c r="G35" s="15">
        <f t="shared" ca="1" si="57"/>
        <v>3.0625582214142346</v>
      </c>
      <c r="H35" s="15">
        <f t="shared" ca="1" si="57"/>
        <v>3.5479923961261322</v>
      </c>
      <c r="I35" s="15">
        <f t="shared" ca="1" si="57"/>
        <v>6.1005799742037548</v>
      </c>
    </row>
    <row r="36" spans="1:9" x14ac:dyDescent="0.2">
      <c r="A36" s="17"/>
      <c r="B36" s="5" t="s">
        <v>28</v>
      </c>
      <c r="C36" s="15">
        <f ca="1">C35/(RAND()/5+1.2)</f>
        <v>1.7056863433334732</v>
      </c>
      <c r="D36" s="15">
        <f t="shared" ref="D36" ca="1" si="58">D35/(RAND()/5+1.2)</f>
        <v>2.6832111490081703</v>
      </c>
      <c r="E36" s="15">
        <f ca="1">E35/(RAND()/3+1.2)</f>
        <v>2.53083251014134</v>
      </c>
      <c r="F36" s="15">
        <f t="shared" ref="F36" ca="1" si="59">F35/(RAND()/5+1.2)</f>
        <v>2.0068699704966169</v>
      </c>
      <c r="G36" s="15">
        <f t="shared" ref="G36" ca="1" si="60">G35/(RAND()/5+1.2)</f>
        <v>2.5168031635571761</v>
      </c>
      <c r="H36" s="15">
        <f t="shared" ref="H36" ca="1" si="61">H35/(RAND()/5+1.2)</f>
        <v>2.8575378641037341</v>
      </c>
      <c r="I36" s="15">
        <f ca="1">I35/(RAND()/5+1)</f>
        <v>5.2466734888197317</v>
      </c>
    </row>
    <row r="37" spans="1:9" x14ac:dyDescent="0.2">
      <c r="A37" s="1"/>
      <c r="B37" s="5" t="s">
        <v>48</v>
      </c>
      <c r="C37" s="110">
        <f ca="1">100+RAND()*100+RAND()*10+RAND()</f>
        <v>147.23351311864963</v>
      </c>
      <c r="D37" s="110">
        <f t="shared" ref="D37:H37" ca="1" si="62">100+RAND()*100+RAND()*10+RAND()</f>
        <v>167.64893846196856</v>
      </c>
      <c r="E37" s="110">
        <f t="shared" ca="1" si="62"/>
        <v>199.22954067853789</v>
      </c>
      <c r="F37" s="110">
        <f t="shared" ca="1" si="62"/>
        <v>183.99979489954231</v>
      </c>
      <c r="G37" s="110">
        <f t="shared" ca="1" si="62"/>
        <v>198.76176061641019</v>
      </c>
      <c r="H37" s="110">
        <f t="shared" ca="1" si="62"/>
        <v>198.76226824502874</v>
      </c>
      <c r="I37" s="110">
        <f ca="1">RAND()*10+RAND()*5+RAND()</f>
        <v>9.0463896456342212</v>
      </c>
    </row>
    <row r="38" spans="1:9" x14ac:dyDescent="0.2">
      <c r="A38" s="17" t="s">
        <v>50</v>
      </c>
      <c r="B38" s="5" t="s">
        <v>27</v>
      </c>
      <c r="C38" s="15">
        <f ca="1">C35/(RAND()/3+1)</f>
        <v>1.6784271386844263</v>
      </c>
      <c r="D38" s="15">
        <f t="shared" ref="D38:I38" ca="1" si="63">D35/(RAND()/3+1)</f>
        <v>3.140126194272352</v>
      </c>
      <c r="E38" s="15">
        <f t="shared" ca="1" si="63"/>
        <v>3.0583307566597684</v>
      </c>
      <c r="F38" s="15">
        <f t="shared" ca="1" si="63"/>
        <v>2.6332645581916347</v>
      </c>
      <c r="G38" s="15">
        <f t="shared" ca="1" si="63"/>
        <v>2.7866966772587332</v>
      </c>
      <c r="H38" s="15">
        <f t="shared" ca="1" si="63"/>
        <v>3.286574354970119</v>
      </c>
      <c r="I38" s="15">
        <f t="shared" ca="1" si="63"/>
        <v>5.210925918663011</v>
      </c>
    </row>
    <row r="39" spans="1:9" x14ac:dyDescent="0.2">
      <c r="A39" s="17"/>
      <c r="B39" s="5" t="s">
        <v>28</v>
      </c>
      <c r="C39" s="15">
        <f ca="1">C38/(RAND()/5+1.2)</f>
        <v>1.2919898061260868</v>
      </c>
      <c r="D39" s="15">
        <f t="shared" ref="D39" ca="1" si="64">D38/(RAND()/5+1.2)</f>
        <v>2.3549962489267124</v>
      </c>
      <c r="E39" s="15">
        <f ca="1">E38/(RAND()/3+1.2)</f>
        <v>2.5378757692342457</v>
      </c>
      <c r="F39" s="15">
        <f t="shared" ref="F39" ca="1" si="65">F38/(RAND()/5+1.2)</f>
        <v>1.9983972319610228</v>
      </c>
      <c r="G39" s="15">
        <f t="shared" ref="G39" ca="1" si="66">G38/(RAND()/5+1.2)</f>
        <v>2.2621995143777558</v>
      </c>
      <c r="H39" s="15">
        <f t="shared" ref="H39" ca="1" si="67">H38/(RAND()/5+1.2)</f>
        <v>2.6543720443665326</v>
      </c>
      <c r="I39" s="15">
        <f ca="1">I38/(RAND()/5+1)</f>
        <v>4.7680923322150077</v>
      </c>
    </row>
    <row r="40" spans="1:9" x14ac:dyDescent="0.2">
      <c r="A40" s="3"/>
      <c r="B40" s="6" t="s">
        <v>48</v>
      </c>
      <c r="C40" s="111">
        <f ca="1">100+RAND()*100+RAND()*10+RAND()</f>
        <v>192.35096688888825</v>
      </c>
      <c r="D40" s="111">
        <f t="shared" ref="D40:H40" ca="1" si="68">100+RAND()*100+RAND()*10+RAND()</f>
        <v>165.37987684379098</v>
      </c>
      <c r="E40" s="111">
        <f t="shared" ca="1" si="68"/>
        <v>153.41795688844277</v>
      </c>
      <c r="F40" s="111">
        <f t="shared" ca="1" si="68"/>
        <v>162.2288612524832</v>
      </c>
      <c r="G40" s="111">
        <f t="shared" ca="1" si="68"/>
        <v>156.07915949066953</v>
      </c>
      <c r="H40" s="111">
        <f t="shared" ca="1" si="68"/>
        <v>138.10522046608864</v>
      </c>
      <c r="I40" s="111">
        <f ca="1">RAND()*10+RAND()*5+RAND()</f>
        <v>14.885513884590392</v>
      </c>
    </row>
    <row r="42" spans="1:9" x14ac:dyDescent="0.2">
      <c r="A42" s="63" t="s">
        <v>33</v>
      </c>
      <c r="B42" s="63" t="s">
        <v>34</v>
      </c>
      <c r="C42" s="64" t="s">
        <v>18</v>
      </c>
      <c r="D42" s="64" t="s">
        <v>19</v>
      </c>
      <c r="E42" s="64" t="s">
        <v>20</v>
      </c>
      <c r="F42" s="64" t="s">
        <v>21</v>
      </c>
      <c r="G42" s="64" t="s">
        <v>22</v>
      </c>
      <c r="H42" s="64" t="s">
        <v>23</v>
      </c>
      <c r="I42" s="64" t="s">
        <v>24</v>
      </c>
    </row>
    <row r="43" spans="1:9" x14ac:dyDescent="0.2">
      <c r="A43" s="65" t="s">
        <v>30</v>
      </c>
      <c r="B43" s="65" t="s">
        <v>32</v>
      </c>
      <c r="C43" s="66">
        <v>0.3</v>
      </c>
      <c r="D43" s="66">
        <v>1.1000000000000001</v>
      </c>
      <c r="E43" s="66">
        <v>0.9</v>
      </c>
      <c r="F43" s="66">
        <v>1.6</v>
      </c>
      <c r="G43" s="66">
        <v>1.2</v>
      </c>
      <c r="H43" s="67">
        <v>4.2</v>
      </c>
      <c r="I43" s="66">
        <v>3.9</v>
      </c>
    </row>
    <row r="44" spans="1:9" x14ac:dyDescent="0.2">
      <c r="A44" s="65"/>
      <c r="B44" s="65" t="s">
        <v>29</v>
      </c>
      <c r="C44" s="66">
        <v>15.5</v>
      </c>
      <c r="D44" s="66">
        <v>17.8</v>
      </c>
      <c r="E44" s="66">
        <v>16.5</v>
      </c>
      <c r="F44" s="66">
        <v>17.100000000000001</v>
      </c>
      <c r="G44" s="66">
        <v>18.7</v>
      </c>
      <c r="H44" s="67">
        <v>21.8</v>
      </c>
      <c r="I44" s="66">
        <v>20.2</v>
      </c>
    </row>
    <row r="45" spans="1:9" x14ac:dyDescent="0.2">
      <c r="A45" s="65" t="s">
        <v>1</v>
      </c>
      <c r="B45" s="65" t="s">
        <v>32</v>
      </c>
      <c r="C45" s="66">
        <v>0.01</v>
      </c>
      <c r="D45" s="66">
        <v>0.8</v>
      </c>
      <c r="E45" s="66">
        <v>0.6</v>
      </c>
      <c r="F45" s="66">
        <v>1.7</v>
      </c>
      <c r="G45" s="66">
        <v>1.9</v>
      </c>
      <c r="H45" s="66">
        <v>2.6</v>
      </c>
      <c r="I45" s="67">
        <v>3.2</v>
      </c>
    </row>
    <row r="46" spans="1:9" x14ac:dyDescent="0.2">
      <c r="A46" s="65"/>
      <c r="B46" s="65" t="s">
        <v>29</v>
      </c>
      <c r="C46" s="66">
        <v>9.3000000000000007</v>
      </c>
      <c r="D46" s="66">
        <v>10.199999999999999</v>
      </c>
      <c r="E46" s="66">
        <v>10.7</v>
      </c>
      <c r="F46" s="66">
        <v>11.5</v>
      </c>
      <c r="G46" s="66">
        <v>10.4</v>
      </c>
      <c r="H46" s="68">
        <v>12.6</v>
      </c>
      <c r="I46" s="67">
        <v>14.8</v>
      </c>
    </row>
    <row r="47" spans="1:9" x14ac:dyDescent="0.2">
      <c r="A47" s="65" t="s">
        <v>31</v>
      </c>
      <c r="B47" s="65" t="s">
        <v>32</v>
      </c>
      <c r="C47" s="66">
        <v>0.01</v>
      </c>
      <c r="D47" s="66">
        <v>0.6</v>
      </c>
      <c r="E47" s="66">
        <v>0.2</v>
      </c>
      <c r="F47" s="66">
        <v>1.7</v>
      </c>
      <c r="G47" s="66">
        <v>0.5</v>
      </c>
      <c r="H47" s="66">
        <v>2.1</v>
      </c>
      <c r="I47" s="67">
        <v>3</v>
      </c>
    </row>
    <row r="48" spans="1:9" x14ac:dyDescent="0.2">
      <c r="A48" s="69"/>
      <c r="B48" s="69" t="s">
        <v>29</v>
      </c>
      <c r="C48" s="58">
        <v>12.9</v>
      </c>
      <c r="D48" s="58">
        <v>13.3</v>
      </c>
      <c r="E48" s="58">
        <v>14.8</v>
      </c>
      <c r="F48" s="58">
        <v>14.4</v>
      </c>
      <c r="G48" s="58">
        <v>13.1</v>
      </c>
      <c r="H48" s="70">
        <v>14.8</v>
      </c>
      <c r="I48" s="71">
        <v>17.3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48D3-A716-485B-A3C3-071F9618913D}">
  <dimension ref="A1:D7"/>
  <sheetViews>
    <sheetView workbookViewId="0">
      <selection activeCell="F17" sqref="F17"/>
    </sheetView>
  </sheetViews>
  <sheetFormatPr defaultRowHeight="14.25" x14ac:dyDescent="0.2"/>
  <cols>
    <col min="1" max="1" width="8.125" bestFit="1" customWidth="1"/>
    <col min="2" max="2" width="12.5" bestFit="1" customWidth="1"/>
    <col min="3" max="3" width="6.375" bestFit="1" customWidth="1"/>
    <col min="4" max="4" width="12.875" bestFit="1" customWidth="1"/>
  </cols>
  <sheetData>
    <row r="1" spans="1:4" x14ac:dyDescent="0.2">
      <c r="A1" s="62"/>
      <c r="B1" s="62" t="s">
        <v>30</v>
      </c>
      <c r="C1" s="62" t="s">
        <v>1</v>
      </c>
      <c r="D1" s="62" t="s">
        <v>31</v>
      </c>
    </row>
    <row r="2" spans="1:4" x14ac:dyDescent="0.2">
      <c r="A2" s="1" t="s">
        <v>46</v>
      </c>
      <c r="B2" s="1">
        <v>1114</v>
      </c>
      <c r="C2" s="1">
        <v>4375</v>
      </c>
      <c r="D2" s="1">
        <v>1000</v>
      </c>
    </row>
    <row r="3" spans="1:4" x14ac:dyDescent="0.2">
      <c r="A3" s="1" t="s">
        <v>47</v>
      </c>
      <c r="B3" s="1">
        <v>2764</v>
      </c>
      <c r="C3" s="1">
        <v>3023</v>
      </c>
      <c r="D3" s="1">
        <v>5876</v>
      </c>
    </row>
    <row r="4" spans="1:4" x14ac:dyDescent="0.2">
      <c r="A4" s="1" t="s">
        <v>14</v>
      </c>
      <c r="B4" s="13">
        <v>4</v>
      </c>
      <c r="C4" s="13">
        <v>25</v>
      </c>
      <c r="D4" s="13">
        <v>135</v>
      </c>
    </row>
    <row r="5" spans="1:4" x14ac:dyDescent="0.2">
      <c r="A5" s="1" t="s">
        <v>15</v>
      </c>
      <c r="B5" s="13">
        <v>2.4700000000000002</v>
      </c>
      <c r="C5" s="13">
        <v>13.13</v>
      </c>
      <c r="D5" s="13">
        <v>16.420000000000002</v>
      </c>
    </row>
    <row r="6" spans="1:4" x14ac:dyDescent="0.2">
      <c r="A6" s="1" t="s">
        <v>16</v>
      </c>
      <c r="B6" s="13">
        <v>3</v>
      </c>
      <c r="C6" s="13">
        <v>3</v>
      </c>
      <c r="D6" s="13">
        <v>5</v>
      </c>
    </row>
    <row r="7" spans="1:4" x14ac:dyDescent="0.2">
      <c r="A7" s="3" t="s">
        <v>17</v>
      </c>
      <c r="B7" s="14">
        <v>1.77</v>
      </c>
      <c r="C7" s="14">
        <v>0.92</v>
      </c>
      <c r="D7" s="14">
        <v>1.84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8D3A4-9F1A-4327-A87E-6C063CFD19C6}">
  <dimension ref="A1:N21"/>
  <sheetViews>
    <sheetView workbookViewId="0">
      <selection activeCell="B2" sqref="B2"/>
    </sheetView>
  </sheetViews>
  <sheetFormatPr defaultRowHeight="14.25" x14ac:dyDescent="0.2"/>
  <cols>
    <col min="1" max="1" width="3.125" bestFit="1" customWidth="1"/>
    <col min="2" max="2" width="9.75" bestFit="1" customWidth="1"/>
    <col min="3" max="3" width="7" bestFit="1" customWidth="1"/>
    <col min="4" max="4" width="7.625" bestFit="1" customWidth="1"/>
    <col min="5" max="5" width="6.625" style="59" bestFit="1" customWidth="1"/>
    <col min="6" max="6" width="7" bestFit="1" customWidth="1"/>
    <col min="7" max="7" width="13" bestFit="1" customWidth="1"/>
    <col min="8" max="8" width="13.5" bestFit="1" customWidth="1"/>
    <col min="9" max="9" width="8.5" bestFit="1" customWidth="1"/>
    <col min="10" max="12" width="9.5" bestFit="1" customWidth="1"/>
    <col min="13" max="13" width="11" bestFit="1" customWidth="1"/>
  </cols>
  <sheetData>
    <row r="1" spans="1:14" ht="15.75" x14ac:dyDescent="0.25">
      <c r="A1" s="2"/>
      <c r="B1" s="83" t="s">
        <v>72</v>
      </c>
      <c r="C1" s="84" t="s">
        <v>62</v>
      </c>
      <c r="D1" s="85" t="s">
        <v>63</v>
      </c>
      <c r="E1" s="86" t="s">
        <v>64</v>
      </c>
      <c r="F1" s="85" t="s">
        <v>65</v>
      </c>
      <c r="G1" s="29"/>
      <c r="H1" s="29" t="s">
        <v>29</v>
      </c>
      <c r="I1" s="47"/>
      <c r="J1" s="47"/>
      <c r="K1" s="47"/>
      <c r="L1" s="47"/>
      <c r="M1" s="47"/>
      <c r="N1" s="1"/>
    </row>
    <row r="2" spans="1:14" ht="15.75" customHeight="1" x14ac:dyDescent="0.2">
      <c r="A2" s="146" t="s">
        <v>0</v>
      </c>
      <c r="B2" s="30" t="s">
        <v>54</v>
      </c>
      <c r="C2" s="35">
        <v>0</v>
      </c>
      <c r="D2" s="33"/>
      <c r="E2" s="52"/>
      <c r="F2" s="34"/>
      <c r="G2" s="28"/>
      <c r="H2" s="46">
        <v>0</v>
      </c>
      <c r="I2" s="28"/>
      <c r="J2" s="28"/>
      <c r="K2" s="28"/>
      <c r="L2" s="28"/>
      <c r="M2" s="28"/>
      <c r="N2" s="1"/>
    </row>
    <row r="3" spans="1:14" ht="15.75" x14ac:dyDescent="0.2">
      <c r="A3" s="144"/>
      <c r="B3" s="31" t="s">
        <v>55</v>
      </c>
      <c r="C3" s="37">
        <v>81</v>
      </c>
      <c r="D3" s="36">
        <v>19.567901234567898</v>
      </c>
      <c r="E3" s="53">
        <v>36.839506172839499</v>
      </c>
      <c r="F3" s="36">
        <v>2.0493827160493798</v>
      </c>
      <c r="G3" s="22"/>
      <c r="H3" s="48">
        <v>20.5</v>
      </c>
      <c r="I3" s="22"/>
      <c r="J3" s="22"/>
      <c r="K3" s="22"/>
      <c r="L3" s="22"/>
      <c r="M3" s="22"/>
      <c r="N3" s="1"/>
    </row>
    <row r="4" spans="1:14" ht="15.75" x14ac:dyDescent="0.2">
      <c r="A4" s="144"/>
      <c r="B4" s="31" t="s">
        <v>56</v>
      </c>
      <c r="C4" s="37" t="s">
        <v>70</v>
      </c>
      <c r="D4" s="36">
        <v>26.122507122507098</v>
      </c>
      <c r="E4" s="53">
        <v>49.9088319088319</v>
      </c>
      <c r="F4" s="36">
        <v>3.46723646723646</v>
      </c>
      <c r="G4" s="21"/>
      <c r="H4" s="48">
        <v>20.6</v>
      </c>
      <c r="I4" s="21"/>
      <c r="J4" s="21"/>
      <c r="K4" s="21"/>
      <c r="L4" s="21"/>
      <c r="M4" s="21"/>
      <c r="N4" s="1"/>
    </row>
    <row r="5" spans="1:14" ht="15.75" x14ac:dyDescent="0.2">
      <c r="A5" s="144"/>
      <c r="B5" s="31" t="s">
        <v>57</v>
      </c>
      <c r="C5" s="37" t="s">
        <v>69</v>
      </c>
      <c r="D5" s="36">
        <v>32.386138613861299</v>
      </c>
      <c r="E5" s="53">
        <v>78.247524752475201</v>
      </c>
      <c r="F5" s="36">
        <v>4.9108910891089099</v>
      </c>
      <c r="G5" s="22"/>
      <c r="H5" s="48">
        <v>14</v>
      </c>
      <c r="I5" s="22"/>
      <c r="J5" s="22"/>
      <c r="K5" s="22"/>
      <c r="L5" s="22"/>
      <c r="M5" s="22"/>
      <c r="N5" s="1"/>
    </row>
    <row r="6" spans="1:14" ht="15.75" x14ac:dyDescent="0.2">
      <c r="A6" s="145"/>
      <c r="B6" s="32" t="s">
        <v>73</v>
      </c>
      <c r="C6" s="39" t="s">
        <v>75</v>
      </c>
      <c r="D6" s="38">
        <v>26.313320825515898</v>
      </c>
      <c r="E6" s="54">
        <v>53.292682926829201</v>
      </c>
      <c r="F6" s="38">
        <v>3.5253283302063698</v>
      </c>
      <c r="G6" s="22"/>
      <c r="H6" s="48">
        <v>20.2</v>
      </c>
      <c r="I6" s="22"/>
      <c r="J6" s="22"/>
      <c r="K6" s="22"/>
      <c r="L6" s="22"/>
      <c r="M6" s="22"/>
      <c r="N6" s="1"/>
    </row>
    <row r="7" spans="1:14" ht="15.75" customHeight="1" x14ac:dyDescent="0.2">
      <c r="A7" s="146" t="s">
        <v>1</v>
      </c>
      <c r="B7" s="30" t="s">
        <v>58</v>
      </c>
      <c r="C7" s="35" t="s">
        <v>67</v>
      </c>
      <c r="D7" s="33">
        <v>37.6462673611111</v>
      </c>
      <c r="E7" s="55">
        <v>56.419849537037003</v>
      </c>
      <c r="F7" s="33">
        <v>9.2949942129629601</v>
      </c>
      <c r="G7" s="21"/>
      <c r="H7" s="48">
        <v>19.7</v>
      </c>
      <c r="I7" s="21"/>
      <c r="J7" s="21"/>
      <c r="K7" s="21"/>
      <c r="L7" s="21"/>
      <c r="M7" s="21"/>
      <c r="N7" s="1"/>
    </row>
    <row r="8" spans="1:14" ht="15.75" x14ac:dyDescent="0.2">
      <c r="A8" s="144"/>
      <c r="B8" s="31" t="s">
        <v>59</v>
      </c>
      <c r="C8" s="37" t="s">
        <v>68</v>
      </c>
      <c r="D8" s="36">
        <v>66.061681112678897</v>
      </c>
      <c r="E8" s="53">
        <v>88.110260028220097</v>
      </c>
      <c r="F8" s="36">
        <v>15.396291070348701</v>
      </c>
      <c r="G8" s="22"/>
      <c r="H8" s="48">
        <v>17.2</v>
      </c>
      <c r="I8" s="22"/>
      <c r="J8" s="22"/>
      <c r="K8" s="22"/>
      <c r="L8" s="22"/>
      <c r="M8" s="22"/>
      <c r="N8" s="1"/>
    </row>
    <row r="9" spans="1:14" ht="15.75" x14ac:dyDescent="0.2">
      <c r="A9" s="144"/>
      <c r="B9" s="31" t="s">
        <v>78</v>
      </c>
      <c r="C9" s="42" t="s">
        <v>69</v>
      </c>
      <c r="D9" s="43">
        <v>110.03125</v>
      </c>
      <c r="E9" s="56">
        <v>148.40625</v>
      </c>
      <c r="F9" s="43">
        <v>26.1666666666666</v>
      </c>
      <c r="G9" s="21"/>
      <c r="H9" s="48">
        <v>10.1</v>
      </c>
      <c r="I9" s="21"/>
      <c r="J9" s="21"/>
      <c r="K9" s="21"/>
      <c r="L9" s="21"/>
      <c r="M9" s="21"/>
      <c r="N9" s="1"/>
    </row>
    <row r="10" spans="1:14" ht="15.75" x14ac:dyDescent="0.2">
      <c r="A10" s="145"/>
      <c r="B10" s="32" t="s">
        <v>73</v>
      </c>
      <c r="C10" s="41" t="s">
        <v>76</v>
      </c>
      <c r="D10" s="40">
        <v>50.004678753446399</v>
      </c>
      <c r="E10" s="57">
        <v>70.292923385412294</v>
      </c>
      <c r="F10" s="40">
        <v>11.9592280056813</v>
      </c>
      <c r="G10" s="21"/>
      <c r="H10" s="48">
        <v>14.8</v>
      </c>
      <c r="I10" s="21"/>
      <c r="J10" s="21"/>
      <c r="K10" s="21"/>
      <c r="L10" s="21"/>
      <c r="M10" s="21"/>
      <c r="N10" s="1"/>
    </row>
    <row r="11" spans="1:14" ht="15.75" customHeight="1" x14ac:dyDescent="0.2">
      <c r="A11" s="144" t="s">
        <v>2</v>
      </c>
      <c r="B11" s="31" t="s">
        <v>58</v>
      </c>
      <c r="C11" s="37" t="s">
        <v>66</v>
      </c>
      <c r="D11" s="36">
        <v>12.2279792061906</v>
      </c>
      <c r="E11" s="53">
        <v>55.681835788769398</v>
      </c>
      <c r="F11" s="36">
        <v>5.2639986266578003</v>
      </c>
      <c r="G11" s="22"/>
      <c r="H11" s="48">
        <v>19.3</v>
      </c>
      <c r="I11" s="22"/>
      <c r="J11" s="22"/>
      <c r="K11" s="22"/>
      <c r="L11" s="22"/>
      <c r="M11" s="22"/>
      <c r="N11" s="1"/>
    </row>
    <row r="12" spans="1:14" ht="15.75" x14ac:dyDescent="0.2">
      <c r="A12" s="144"/>
      <c r="B12" s="31" t="s">
        <v>59</v>
      </c>
      <c r="C12" s="37" t="s">
        <v>71</v>
      </c>
      <c r="D12" s="36">
        <v>67.616972306778493</v>
      </c>
      <c r="E12" s="53">
        <v>99.319622837627094</v>
      </c>
      <c r="F12" s="36">
        <v>8.5013735243893294</v>
      </c>
      <c r="G12" s="1"/>
      <c r="H12" s="49">
        <v>15.1</v>
      </c>
      <c r="I12" s="1"/>
      <c r="J12" s="1"/>
      <c r="K12" s="1"/>
      <c r="L12" s="1"/>
      <c r="M12" s="1"/>
      <c r="N12" s="1"/>
    </row>
    <row r="13" spans="1:14" ht="15.75" x14ac:dyDescent="0.2">
      <c r="A13" s="144"/>
      <c r="B13" s="31" t="s">
        <v>78</v>
      </c>
      <c r="C13" s="37" t="s">
        <v>79</v>
      </c>
      <c r="D13" s="36">
        <v>119.02581369248</v>
      </c>
      <c r="E13" s="53">
        <v>134.75982042648701</v>
      </c>
      <c r="F13" s="36">
        <v>11.0931537598204</v>
      </c>
      <c r="G13" s="1"/>
      <c r="H13" s="50">
        <v>10.9</v>
      </c>
    </row>
    <row r="14" spans="1:14" ht="15.75" x14ac:dyDescent="0.2">
      <c r="A14" s="144"/>
      <c r="B14" s="31" t="s">
        <v>77</v>
      </c>
      <c r="C14" s="37" t="s">
        <v>80</v>
      </c>
      <c r="D14" s="36">
        <v>170.119909502262</v>
      </c>
      <c r="E14" s="53">
        <v>175.61312217194501</v>
      </c>
      <c r="F14" s="36">
        <v>16.309954751131201</v>
      </c>
      <c r="G14" s="1"/>
      <c r="H14" s="50">
        <v>8</v>
      </c>
    </row>
    <row r="15" spans="1:14" ht="15.75" x14ac:dyDescent="0.2">
      <c r="A15" s="144"/>
      <c r="B15" s="31" t="s">
        <v>60</v>
      </c>
      <c r="C15" s="37" t="s">
        <v>70</v>
      </c>
      <c r="D15" s="36">
        <v>277.02425876010699</v>
      </c>
      <c r="E15" s="53">
        <v>198.264150943396</v>
      </c>
      <c r="F15" s="36">
        <v>13.733153638814001</v>
      </c>
      <c r="G15" s="1"/>
      <c r="H15" s="50">
        <v>6.6</v>
      </c>
    </row>
    <row r="16" spans="1:14" ht="15.75" x14ac:dyDescent="0.2">
      <c r="A16" s="144"/>
      <c r="B16" s="31" t="s">
        <v>61</v>
      </c>
      <c r="C16" s="37">
        <v>56</v>
      </c>
      <c r="D16" s="36">
        <v>1241.17857142857</v>
      </c>
      <c r="E16" s="53">
        <v>179.44642857142799</v>
      </c>
      <c r="F16" s="36">
        <v>14.875</v>
      </c>
      <c r="G16" s="1"/>
      <c r="H16" s="50">
        <v>6.8</v>
      </c>
    </row>
    <row r="17" spans="1:8" x14ac:dyDescent="0.2">
      <c r="A17" s="145"/>
      <c r="B17" s="3" t="s">
        <v>73</v>
      </c>
      <c r="C17" s="44" t="s">
        <v>74</v>
      </c>
      <c r="D17" s="45">
        <v>14.721564509889699</v>
      </c>
      <c r="E17" s="58">
        <v>57.470439077889601</v>
      </c>
      <c r="F17" s="45">
        <v>5.3969554885798896</v>
      </c>
      <c r="G17" s="1"/>
      <c r="H17" s="51">
        <v>17.3</v>
      </c>
    </row>
    <row r="18" spans="1:8" x14ac:dyDescent="0.2">
      <c r="G18" s="1"/>
    </row>
    <row r="19" spans="1:8" x14ac:dyDescent="0.2">
      <c r="G19" s="1"/>
    </row>
    <row r="20" spans="1:8" x14ac:dyDescent="0.2">
      <c r="G20" s="1"/>
    </row>
    <row r="21" spans="1:8" x14ac:dyDescent="0.2">
      <c r="G21" s="1"/>
    </row>
  </sheetData>
  <mergeCells count="3">
    <mergeCell ref="A11:A17"/>
    <mergeCell ref="A2:A6"/>
    <mergeCell ref="A7:A10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8C780-E4EA-4337-B883-B3822A4A4357}">
  <dimension ref="A1:W11"/>
  <sheetViews>
    <sheetView workbookViewId="0">
      <selection activeCell="J20" sqref="J20"/>
    </sheetView>
  </sheetViews>
  <sheetFormatPr defaultRowHeight="14.25" x14ac:dyDescent="0.2"/>
  <cols>
    <col min="1" max="1" width="8.75" style="7" bestFit="1" customWidth="1"/>
    <col min="2" max="2" width="5.75" bestFit="1" customWidth="1"/>
    <col min="3" max="3" width="6.625" bestFit="1" customWidth="1"/>
    <col min="4" max="4" width="10" bestFit="1" customWidth="1"/>
    <col min="5" max="5" width="6.625" bestFit="1" customWidth="1"/>
    <col min="6" max="6" width="6.375" bestFit="1" customWidth="1"/>
    <col min="7" max="7" width="9" bestFit="1" customWidth="1"/>
    <col min="8" max="8" width="13.375" bestFit="1" customWidth="1"/>
    <col min="11" max="11" width="8.75" bestFit="1" customWidth="1"/>
    <col min="12" max="12" width="7.875" style="121" bestFit="1" customWidth="1"/>
    <col min="13" max="13" width="6.625" style="114" bestFit="1" customWidth="1"/>
    <col min="14" max="14" width="7" style="121" bestFit="1" customWidth="1"/>
    <col min="15" max="15" width="5.875" style="122" bestFit="1" customWidth="1"/>
    <col min="16" max="16" width="6.25" style="120" bestFit="1" customWidth="1"/>
    <col min="17" max="17" width="6.875" style="122" bestFit="1" customWidth="1"/>
    <col min="18" max="18" width="7.25" style="120" bestFit="1" customWidth="1"/>
  </cols>
  <sheetData>
    <row r="1" spans="1:23" ht="15.75" x14ac:dyDescent="0.25">
      <c r="A1" s="124"/>
      <c r="B1" s="108" t="s">
        <v>18</v>
      </c>
      <c r="C1" s="108" t="s">
        <v>19</v>
      </c>
      <c r="D1" s="108" t="s">
        <v>20</v>
      </c>
      <c r="E1" s="108" t="s">
        <v>21</v>
      </c>
      <c r="F1" s="108" t="s">
        <v>22</v>
      </c>
      <c r="G1" s="108" t="s">
        <v>23</v>
      </c>
      <c r="H1" s="108" t="s">
        <v>24</v>
      </c>
      <c r="J1" s="2"/>
      <c r="K1" s="138" t="s">
        <v>72</v>
      </c>
      <c r="L1" s="132" t="s">
        <v>62</v>
      </c>
      <c r="M1" s="133" t="s">
        <v>63</v>
      </c>
      <c r="N1" s="134" t="s">
        <v>64</v>
      </c>
      <c r="O1" s="134" t="s">
        <v>65</v>
      </c>
      <c r="U1" s="136" t="s">
        <v>86</v>
      </c>
      <c r="V1" s="137" t="s">
        <v>85</v>
      </c>
      <c r="W1" s="137" t="s">
        <v>82</v>
      </c>
    </row>
    <row r="2" spans="1:23" ht="15.75" x14ac:dyDescent="0.2">
      <c r="A2" s="31" t="s">
        <v>54</v>
      </c>
      <c r="B2" s="116">
        <f t="shared" ref="B2:B4" ca="1" si="0">B3/(RAND()/10+1)</f>
        <v>6.5136196035848783</v>
      </c>
      <c r="C2" s="116">
        <f t="shared" ref="C2:C4" ca="1" si="1">C3/(RAND()/10+1)</f>
        <v>9.1926540314760015</v>
      </c>
      <c r="D2" s="116">
        <f t="shared" ref="D2:D4" ca="1" si="2">D3/(RAND()/10+1)</f>
        <v>9.7111643234126923</v>
      </c>
      <c r="E2" s="116">
        <f t="shared" ref="E2:E4" ca="1" si="3">E3/(RAND()/10+1)</f>
        <v>11.084827301340278</v>
      </c>
      <c r="F2" s="116">
        <f t="shared" ref="F2:F4" ca="1" si="4">F3/(RAND()/10+1)</f>
        <v>9.5505808371075425</v>
      </c>
      <c r="G2" s="116">
        <f t="shared" ref="G2:G4" ca="1" si="5">G3/(RAND()/10+1)</f>
        <v>10.114564102607281</v>
      </c>
      <c r="H2" s="116">
        <f t="shared" ref="H2:H4" ca="1" si="6">H3/(RAND()/10+1)</f>
        <v>11.976043493689634</v>
      </c>
      <c r="J2" s="144" t="s">
        <v>104</v>
      </c>
      <c r="K2" s="31" t="s">
        <v>94</v>
      </c>
      <c r="L2" s="125">
        <v>153795</v>
      </c>
      <c r="M2" s="115">
        <v>12.5016938131928</v>
      </c>
      <c r="N2" s="126">
        <v>7.0743717285997496</v>
      </c>
      <c r="O2" s="126">
        <v>0.54568093891218805</v>
      </c>
      <c r="U2" s="125">
        <v>1702</v>
      </c>
      <c r="V2" s="127">
        <v>10</v>
      </c>
      <c r="W2" s="127">
        <v>168</v>
      </c>
    </row>
    <row r="3" spans="1:23" ht="15.75" x14ac:dyDescent="0.2">
      <c r="A3" s="31" t="s">
        <v>55</v>
      </c>
      <c r="B3" s="116">
        <f t="shared" ca="1" si="0"/>
        <v>7.0861659713640091</v>
      </c>
      <c r="C3" s="116">
        <f t="shared" ca="1" si="1"/>
        <v>9.5202066551705133</v>
      </c>
      <c r="D3" s="116">
        <f t="shared" ca="1" si="2"/>
        <v>10.262608476238217</v>
      </c>
      <c r="E3" s="116">
        <f t="shared" ca="1" si="3"/>
        <v>11.455074868675398</v>
      </c>
      <c r="F3" s="116">
        <f t="shared" ca="1" si="4"/>
        <v>9.5512091700320099</v>
      </c>
      <c r="G3" s="116">
        <f t="shared" ca="1" si="5"/>
        <v>11.084136963932398</v>
      </c>
      <c r="H3" s="116">
        <f t="shared" ca="1" si="6"/>
        <v>13.098354855087809</v>
      </c>
      <c r="J3" s="144"/>
      <c r="K3" s="31" t="s">
        <v>95</v>
      </c>
      <c r="L3" s="125">
        <v>83764</v>
      </c>
      <c r="M3" s="115">
        <v>13.8257007783773</v>
      </c>
      <c r="N3" s="126">
        <v>14.774354137815701</v>
      </c>
      <c r="O3" s="126">
        <v>1.6881357146267999</v>
      </c>
      <c r="U3" s="125">
        <v>1378</v>
      </c>
      <c r="V3" s="127">
        <v>20</v>
      </c>
      <c r="W3" s="127">
        <v>75</v>
      </c>
    </row>
    <row r="4" spans="1:23" ht="15.75" x14ac:dyDescent="0.2">
      <c r="A4" s="31" t="s">
        <v>56</v>
      </c>
      <c r="B4" s="116">
        <f t="shared" ca="1" si="0"/>
        <v>7.6487898390637072</v>
      </c>
      <c r="C4" s="116">
        <f t="shared" ca="1" si="1"/>
        <v>9.7730670657405572</v>
      </c>
      <c r="D4" s="116">
        <f t="shared" ca="1" si="2"/>
        <v>10.449939977536658</v>
      </c>
      <c r="E4" s="116">
        <f t="shared" ca="1" si="3"/>
        <v>11.579148888984415</v>
      </c>
      <c r="F4" s="116">
        <f t="shared" ca="1" si="4"/>
        <v>9.8859492516935799</v>
      </c>
      <c r="G4" s="116">
        <f t="shared" ca="1" si="5"/>
        <v>11.966741643662786</v>
      </c>
      <c r="H4" s="116">
        <f t="shared" ca="1" si="6"/>
        <v>13.568869938471385</v>
      </c>
      <c r="J4" s="144"/>
      <c r="K4" s="31" t="s">
        <v>96</v>
      </c>
      <c r="L4" s="125">
        <v>50983</v>
      </c>
      <c r="M4" s="115">
        <v>14.1693701822176</v>
      </c>
      <c r="N4" s="126">
        <v>25.215169762469799</v>
      </c>
      <c r="O4" s="126">
        <v>2.8187238883549401</v>
      </c>
      <c r="U4" s="125">
        <v>419</v>
      </c>
      <c r="V4" s="127">
        <v>30</v>
      </c>
      <c r="W4" s="127">
        <v>255</v>
      </c>
    </row>
    <row r="5" spans="1:23" ht="15.75" x14ac:dyDescent="0.2">
      <c r="A5" s="31" t="s">
        <v>57</v>
      </c>
      <c r="B5" s="116">
        <f>8.4</f>
        <v>8.4</v>
      </c>
      <c r="C5" s="116">
        <f t="shared" ref="C5:H5" ca="1" si="7">C6/(RAND()/10+1)</f>
        <v>10.632460420483568</v>
      </c>
      <c r="D5" s="116">
        <f t="shared" ca="1" si="7"/>
        <v>11.186469092614802</v>
      </c>
      <c r="E5" s="116">
        <f t="shared" ca="1" si="7"/>
        <v>11.628833712250991</v>
      </c>
      <c r="F5" s="116">
        <f t="shared" ca="1" si="7"/>
        <v>10.014283251582302</v>
      </c>
      <c r="G5" s="116">
        <f t="shared" ca="1" si="7"/>
        <v>12.275600923102129</v>
      </c>
      <c r="H5" s="116">
        <f t="shared" ca="1" si="7"/>
        <v>14.309923103855583</v>
      </c>
      <c r="J5" s="144"/>
      <c r="K5" s="31" t="s">
        <v>97</v>
      </c>
      <c r="L5" s="125">
        <v>34358</v>
      </c>
      <c r="M5" s="115">
        <v>14.6343209732813</v>
      </c>
      <c r="N5" s="126">
        <v>35.2272542057162</v>
      </c>
      <c r="O5" s="126">
        <v>3.8732173001920902</v>
      </c>
      <c r="U5" s="125">
        <v>1692</v>
      </c>
      <c r="V5" s="127">
        <v>40</v>
      </c>
      <c r="W5" s="127">
        <v>55</v>
      </c>
    </row>
    <row r="6" spans="1:23" ht="15.75" x14ac:dyDescent="0.2">
      <c r="A6" s="31" t="s">
        <v>88</v>
      </c>
      <c r="B6" s="116">
        <v>8.3899794353564499</v>
      </c>
      <c r="C6" s="116">
        <v>10.765797061188968</v>
      </c>
      <c r="D6" s="117">
        <v>11.277711699749855</v>
      </c>
      <c r="E6" s="116">
        <v>11.888021433519205</v>
      </c>
      <c r="F6" s="118">
        <v>10.864259865819172</v>
      </c>
      <c r="G6" s="118">
        <v>13.026542813860329</v>
      </c>
      <c r="H6" s="118">
        <v>15.376403442797715</v>
      </c>
      <c r="J6" s="144"/>
      <c r="K6" s="31" t="s">
        <v>98</v>
      </c>
      <c r="L6" s="125">
        <v>24873</v>
      </c>
      <c r="M6" s="115">
        <v>15.2089816266634</v>
      </c>
      <c r="N6" s="126">
        <v>45.282917219474903</v>
      </c>
      <c r="O6" s="126">
        <v>4.9563784022836002</v>
      </c>
      <c r="U6" s="125">
        <v>1389</v>
      </c>
      <c r="V6" s="127">
        <v>50</v>
      </c>
      <c r="W6" s="127">
        <v>169</v>
      </c>
    </row>
    <row r="7" spans="1:23" ht="15.75" x14ac:dyDescent="0.2">
      <c r="A7" s="31" t="s">
        <v>89</v>
      </c>
      <c r="B7" s="116">
        <f ca="1">B6/(RAND()/10+1)</f>
        <v>8.3561733902989648</v>
      </c>
      <c r="C7" s="116">
        <f t="shared" ref="C7:H7" ca="1" si="8">C6/(RAND()/10+1)</f>
        <v>10.57690677095095</v>
      </c>
      <c r="D7" s="116">
        <f t="shared" ca="1" si="8"/>
        <v>10.942138962596815</v>
      </c>
      <c r="E7" s="116">
        <f t="shared" ca="1" si="8"/>
        <v>11.362432800429914</v>
      </c>
      <c r="F7" s="116">
        <f t="shared" ca="1" si="8"/>
        <v>10.551771622892675</v>
      </c>
      <c r="G7" s="116">
        <f t="shared" ca="1" si="8"/>
        <v>12.001530956234109</v>
      </c>
      <c r="H7" s="116">
        <f t="shared" ca="1" si="8"/>
        <v>14.684491830681919</v>
      </c>
      <c r="J7" s="144"/>
      <c r="K7" s="31" t="s">
        <v>99</v>
      </c>
      <c r="L7" s="125">
        <v>18390</v>
      </c>
      <c r="M7" s="115">
        <v>15.606090266449099</v>
      </c>
      <c r="N7" s="126">
        <v>55.295106035888999</v>
      </c>
      <c r="O7" s="126">
        <v>5.9240891789015704</v>
      </c>
      <c r="U7" s="125">
        <v>965</v>
      </c>
      <c r="V7" s="127">
        <v>60</v>
      </c>
      <c r="W7" s="127">
        <v>69</v>
      </c>
    </row>
    <row r="8" spans="1:23" ht="15.75" x14ac:dyDescent="0.2">
      <c r="A8" s="5" t="s">
        <v>90</v>
      </c>
      <c r="B8" s="116">
        <f t="shared" ref="B8:B10" ca="1" si="9">B7/(RAND()/10+1)</f>
        <v>8.2276783255311088</v>
      </c>
      <c r="C8" s="116">
        <f t="shared" ref="C8:C10" ca="1" si="10">C7/(RAND()/10+1)</f>
        <v>10.254773027649669</v>
      </c>
      <c r="D8" s="116">
        <f t="shared" ref="D8:D10" ca="1" si="11">D7/(RAND()/10+1)</f>
        <v>10.451560995154356</v>
      </c>
      <c r="E8" s="116">
        <f t="shared" ref="E8:E10" ca="1" si="12">E7/(RAND()/10+1)</f>
        <v>11.160227077977282</v>
      </c>
      <c r="F8" s="116">
        <f t="shared" ref="F8:F10" ca="1" si="13">F7/(RAND()/10+1)</f>
        <v>9.6752573650949465</v>
      </c>
      <c r="G8" s="116">
        <f t="shared" ref="G8:G10" ca="1" si="14">G7/(RAND()/10+1)</f>
        <v>11.652700896049412</v>
      </c>
      <c r="H8" s="116">
        <f t="shared" ref="H8:H9" ca="1" si="15">H7/(RAND()/10+1)</f>
        <v>13.716369503745041</v>
      </c>
      <c r="J8" s="144"/>
      <c r="K8" s="31" t="s">
        <v>100</v>
      </c>
      <c r="L8" s="125">
        <v>14531</v>
      </c>
      <c r="M8" s="115">
        <v>16.666506090427301</v>
      </c>
      <c r="N8" s="126">
        <v>65.308375197852797</v>
      </c>
      <c r="O8" s="126">
        <v>7.0708829399215398</v>
      </c>
      <c r="U8" s="125">
        <v>630</v>
      </c>
      <c r="V8" s="127">
        <v>70</v>
      </c>
      <c r="W8" s="127">
        <v>108</v>
      </c>
    </row>
    <row r="9" spans="1:23" ht="15.75" x14ac:dyDescent="0.2">
      <c r="A9" s="113" t="s">
        <v>91</v>
      </c>
      <c r="B9" s="116">
        <f t="shared" ca="1" si="9"/>
        <v>7.9263230199608934</v>
      </c>
      <c r="C9" s="116">
        <f t="shared" ca="1" si="10"/>
        <v>9.4989576738182002</v>
      </c>
      <c r="D9" s="116">
        <f t="shared" ca="1" si="11"/>
        <v>9.5183816769043048</v>
      </c>
      <c r="E9" s="116">
        <f t="shared" ca="1" si="12"/>
        <v>10.380822069992975</v>
      </c>
      <c r="F9" s="116">
        <f t="shared" ca="1" si="13"/>
        <v>9.235014807202889</v>
      </c>
      <c r="G9" s="116">
        <f t="shared" ca="1" si="14"/>
        <v>11.633358613684939</v>
      </c>
      <c r="H9" s="116">
        <f t="shared" ca="1" si="15"/>
        <v>12.905510275362104</v>
      </c>
      <c r="J9" s="144"/>
      <c r="K9" s="31" t="s">
        <v>101</v>
      </c>
      <c r="L9" s="125">
        <v>11737</v>
      </c>
      <c r="M9" s="115">
        <v>16.597000937207099</v>
      </c>
      <c r="N9" s="126">
        <v>75.342506603050097</v>
      </c>
      <c r="O9" s="126">
        <v>8.0263270000851996</v>
      </c>
      <c r="U9" s="125">
        <v>490</v>
      </c>
      <c r="V9" s="127">
        <v>80</v>
      </c>
      <c r="W9" s="127">
        <v>79</v>
      </c>
    </row>
    <row r="10" spans="1:23" ht="15.75" x14ac:dyDescent="0.2">
      <c r="A10" s="113" t="s">
        <v>92</v>
      </c>
      <c r="B10" s="116">
        <f t="shared" ca="1" si="9"/>
        <v>7.3532222580359141</v>
      </c>
      <c r="C10" s="116">
        <f t="shared" ca="1" si="10"/>
        <v>9.0559779651121612</v>
      </c>
      <c r="D10" s="116">
        <f t="shared" ca="1" si="11"/>
        <v>9.2749055916620211</v>
      </c>
      <c r="E10" s="116">
        <f t="shared" ca="1" si="12"/>
        <v>9.713670580593968</v>
      </c>
      <c r="F10" s="116">
        <f t="shared" ca="1" si="13"/>
        <v>8.6845005887688274</v>
      </c>
      <c r="G10" s="116">
        <f t="shared" ca="1" si="14"/>
        <v>11.003896921492963</v>
      </c>
      <c r="H10" s="116">
        <f ca="1">H9/(RAND()/10+1)</f>
        <v>12.16543513275878</v>
      </c>
      <c r="J10" s="144"/>
      <c r="K10" s="31" t="s">
        <v>102</v>
      </c>
      <c r="L10" s="125">
        <v>9061</v>
      </c>
      <c r="M10" s="115">
        <v>18.102085862487499</v>
      </c>
      <c r="N10" s="126">
        <v>85.343339587241999</v>
      </c>
      <c r="O10" s="126">
        <v>8.9154618695508194</v>
      </c>
      <c r="U10" s="125">
        <v>806</v>
      </c>
      <c r="V10" s="127">
        <v>90</v>
      </c>
      <c r="W10" s="127">
        <v>93</v>
      </c>
    </row>
    <row r="11" spans="1:23" ht="15.75" x14ac:dyDescent="0.2">
      <c r="A11" s="123" t="s">
        <v>93</v>
      </c>
      <c r="B11" s="135">
        <v>6.2780291529866199</v>
      </c>
      <c r="C11" s="135">
        <v>8.0527744414473794</v>
      </c>
      <c r="D11" s="135">
        <v>8.6155584215252308</v>
      </c>
      <c r="E11" s="135">
        <v>9.1335606618184002</v>
      </c>
      <c r="F11" s="135">
        <v>8.3990092536410899</v>
      </c>
      <c r="G11" s="135">
        <v>10.653735585124236</v>
      </c>
      <c r="H11" s="135">
        <v>12.4082436236507</v>
      </c>
      <c r="J11" s="145"/>
      <c r="K11" s="32" t="s">
        <v>103</v>
      </c>
      <c r="L11" s="128">
        <v>7726</v>
      </c>
      <c r="M11" s="129">
        <v>16.842738804038301</v>
      </c>
      <c r="N11" s="130">
        <v>95.325912503235799</v>
      </c>
      <c r="O11" s="130">
        <v>9.9996117007507106</v>
      </c>
      <c r="U11" s="128">
        <v>258</v>
      </c>
      <c r="V11" s="131">
        <v>100</v>
      </c>
      <c r="W11" s="131">
        <v>165</v>
      </c>
    </row>
  </sheetData>
  <mergeCells count="1">
    <mergeCell ref="J2:J1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0数据集切分</vt:lpstr>
      <vt:lpstr>1全部实验总表ACC</vt:lpstr>
      <vt:lpstr>2RQ1表</vt:lpstr>
      <vt:lpstr>3原表4</vt:lpstr>
      <vt:lpstr>4原表4-2</vt:lpstr>
      <vt:lpstr>5全部实验总表BLEU</vt:lpstr>
      <vt:lpstr>6Statistics of Tag-Graph</vt:lpstr>
      <vt:lpstr>7description_length</vt:lpstr>
      <vt:lpstr>8up_and_down</vt:lpstr>
      <vt:lpstr>9epoch</vt:lpstr>
      <vt:lpstr>10normal</vt:lpstr>
      <vt:lpstr>11edges</vt:lpstr>
      <vt:lpstr>12Statistics_of_edges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Ash</cp:lastModifiedBy>
  <dcterms:created xsi:type="dcterms:W3CDTF">2015-06-05T18:19:34Z</dcterms:created>
  <dcterms:modified xsi:type="dcterms:W3CDTF">2019-11-24T03:55:29Z</dcterms:modified>
</cp:coreProperties>
</file>