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4900C4FF-92AA-40B1-A066-3BF5D78E1AF8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9" i="2" l="1"/>
  <c r="D11" i="2" s="1"/>
  <c r="C9" i="2"/>
  <c r="C11" i="2" s="1"/>
  <c r="B4" i="1"/>
  <c r="B2" i="2" s="1"/>
  <c r="B3" i="2" s="1"/>
  <c r="B4" i="2" s="1"/>
  <c r="E2" i="2" l="1"/>
  <c r="E4" i="2"/>
  <c r="B5" i="2"/>
  <c r="E3" i="2"/>
  <c r="B6" i="2" l="1"/>
  <c r="E5" i="2"/>
  <c r="E6" i="2" l="1"/>
  <c r="B7" i="2"/>
  <c r="B8" i="2" l="1"/>
  <c r="E7" i="2"/>
  <c r="E8" i="2" l="1"/>
  <c r="E9" i="2" s="1"/>
  <c r="E11" i="2" s="1"/>
  <c r="B9" i="2"/>
  <c r="B11" i="2" s="1"/>
</calcChain>
</file>

<file path=xl/sharedStrings.xml><?xml version="1.0" encoding="utf-8"?>
<sst xmlns="http://schemas.openxmlformats.org/spreadsheetml/2006/main" count="27" uniqueCount="27">
  <si>
    <t>Grid</t>
  </si>
  <si>
    <t>EF</t>
  </si>
  <si>
    <r>
      <t>tCO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e/MWh</t>
    </r>
    <phoneticPr fontId="4" type="noConversion"/>
  </si>
  <si>
    <t>Rounded down to the 4th digit</t>
  </si>
  <si>
    <t>EG</t>
  </si>
  <si>
    <t>MWh/y</t>
  </si>
  <si>
    <t>Net generation once fully operational (FSR)</t>
  </si>
  <si>
    <t>ER</t>
  </si>
  <si>
    <r>
      <t>tCO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e/y</t>
    </r>
    <phoneticPr fontId="4" type="noConversion"/>
  </si>
  <si>
    <t>Rounded down to whole tonnes</t>
  </si>
  <si>
    <t>Year</t>
    <phoneticPr fontId="4" type="noConversion"/>
  </si>
  <si>
    <r>
      <t>Baseline emissions
(t CO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e)</t>
    </r>
  </si>
  <si>
    <r>
      <t>Project emissions              (t CO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e)</t>
    </r>
    <phoneticPr fontId="4" type="noConversion"/>
  </si>
  <si>
    <r>
      <t>Leakage                      (t CO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e)</t>
    </r>
    <phoneticPr fontId="4" type="noConversion"/>
  </si>
  <si>
    <r>
      <t>Emission reductions            (t CO</t>
    </r>
    <r>
      <rPr>
        <b/>
        <vertAlign val="subscript"/>
        <sz val="11"/>
        <rFont val="Times New Roman"/>
        <family val="1"/>
      </rPr>
      <t>2</t>
    </r>
    <r>
      <rPr>
        <b/>
        <sz val="11"/>
        <rFont val="Times New Roman"/>
        <family val="1"/>
      </rPr>
      <t>e)</t>
    </r>
    <phoneticPr fontId="4" type="noConversion"/>
  </si>
  <si>
    <t>Total</t>
    <phoneticPr fontId="4" type="noConversion"/>
  </si>
  <si>
    <t>Total number of crediting years</t>
  </si>
  <si>
    <t>7 years</t>
  </si>
  <si>
    <t>Annual average over the crediting period</t>
  </si>
  <si>
    <t>NEPG</t>
    <phoneticPr fontId="4" type="noConversion"/>
  </si>
  <si>
    <t>09/08/2013-08/08/2014</t>
    <phoneticPr fontId="10" type="noConversion"/>
  </si>
  <si>
    <t>09/08/2014-08/08/2015</t>
    <phoneticPr fontId="10" type="noConversion"/>
  </si>
  <si>
    <t>09/08/2015-08/08/2016</t>
    <phoneticPr fontId="10" type="noConversion"/>
  </si>
  <si>
    <t>09/08/2016-08/08/2017</t>
    <phoneticPr fontId="10" type="noConversion"/>
  </si>
  <si>
    <t>09/08/2017-08/08/2018</t>
    <phoneticPr fontId="10" type="noConversion"/>
  </si>
  <si>
    <t>09/08/2018-08/08/2019</t>
    <phoneticPr fontId="10" type="noConversion"/>
  </si>
  <si>
    <t>09/08/2019-08/08/2020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</si>
</sst>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-* #,##0.0000_-;\-* #,##0.0000_-;_-* &quot;-&quot;??_-;_-@_-"/>
    <numFmt numFmtId="177" formatCode="_-* #,##0_-;\-* #,##0_-;_-* &quot;-&quot;??_-;_-@_-"/>
    <numFmt numFmtId="178" formatCode="_ * #,##0_ ;_ * \-#,##0_ ;_ * &quot;-&quot;?_ ;_ @_ "/>
    <numFmt numFmtId="180" formatCode="#,##0_ 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Times New Roman"/>
      <family val="1"/>
    </font>
    <font>
      <sz val="9"/>
      <name val="等线"/>
      <family val="3"/>
      <charset val="134"/>
      <scheme val="minor"/>
    </font>
    <font>
      <sz val="8"/>
      <name val="Arial"/>
      <family val="2"/>
    </font>
    <font>
      <vertAlign val="subscript"/>
      <sz val="11"/>
      <name val="Times New Roman"/>
      <family val="1"/>
    </font>
    <font>
      <i/>
      <sz val="11"/>
      <name val="Times New Roman"/>
      <family val="1"/>
    </font>
    <font>
      <sz val="11"/>
      <color indexed="8"/>
      <name val="宋体"/>
      <family val="3"/>
      <charset val="134"/>
    </font>
    <font>
      <b/>
      <sz val="11"/>
      <name val="Times New Roman"/>
      <family val="1"/>
    </font>
    <font>
      <b/>
      <vertAlign val="subscript"/>
      <sz val="11"/>
      <name val="Times New Roman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1" applyNumberFormat="1" applyFont="1" applyAlignment="1">
      <alignment horizontal="center"/>
    </xf>
    <xf numFmtId="0" fontId="6" fillId="0" borderId="0" xfId="0" applyFont="1"/>
    <xf numFmtId="177" fontId="2" fillId="0" borderId="0" xfId="1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vertical="top" wrapText="1"/>
    </xf>
    <xf numFmtId="177" fontId="2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vertical="top" wrapText="1"/>
    </xf>
    <xf numFmtId="3" fontId="2" fillId="0" borderId="1" xfId="0" applyNumberFormat="1" applyFont="1" applyBorder="1" applyAlignment="1">
      <alignment vertical="top" wrapText="1"/>
    </xf>
    <xf numFmtId="3" fontId="2" fillId="0" borderId="1" xfId="0" applyNumberFormat="1" applyFont="1" applyBorder="1" applyAlignment="1">
      <alignment horizontal="center" vertical="top" wrapText="1"/>
    </xf>
    <xf numFmtId="178" fontId="2" fillId="0" borderId="0" xfId="2" applyNumberFormat="1" applyFont="1" applyFill="1" applyBorder="1" applyAlignment="1"/>
    <xf numFmtId="0" fontId="2" fillId="0" borderId="1" xfId="0" applyFont="1" applyBorder="1" applyAlignment="1">
      <alignment horizontal="center" vertical="center"/>
    </xf>
    <xf numFmtId="9" fontId="0" fillId="0" borderId="0" xfId="0" applyNumberFormat="1"/>
    <xf numFmtId="180" fontId="0" fillId="0" borderId="0" xfId="0" applyNumberFormat="1"/>
  </cellXfs>
  <cellStyles count="3">
    <cellStyle name="Comma" xfId="1" builtinId="3"/>
    <cellStyle name="Normal" xfId="0" builtinId="0"/>
    <cellStyle name="千位分隔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H6" sqref="H6"/>
    </sheetView>
  </sheetViews>
  <sheetFormatPr defaultRowHeight="14" x14ac:dyDescent="0.3"/>
  <cols>
    <col min="2" max="2" width="9.5" bestFit="1" customWidth="1"/>
    <col min="10" max="10" width="12.83203125" customWidth="1"/>
    <col min="11" max="11" width="13.25" customWidth="1"/>
    <col min="12" max="12" width="10.08203125" customWidth="1"/>
  </cols>
  <sheetData>
    <row r="1" spans="1:10" x14ac:dyDescent="0.3">
      <c r="A1" s="1" t="s">
        <v>0</v>
      </c>
      <c r="B1" s="2" t="s">
        <v>19</v>
      </c>
      <c r="C1" s="1"/>
      <c r="D1" s="1"/>
    </row>
    <row r="2" spans="1:10" ht="17" x14ac:dyDescent="0.45">
      <c r="A2" s="1" t="s">
        <v>1</v>
      </c>
      <c r="B2" s="3">
        <f>ROUNDDOWN(1.1171*0.75+0.4425*0.25,4)</f>
        <v>0.94840000000000002</v>
      </c>
      <c r="C2" s="1" t="s">
        <v>2</v>
      </c>
      <c r="D2" s="4" t="s">
        <v>3</v>
      </c>
    </row>
    <row r="3" spans="1:10" x14ac:dyDescent="0.3">
      <c r="A3" s="1" t="s">
        <v>4</v>
      </c>
      <c r="B3" s="16">
        <v>92488.6</v>
      </c>
      <c r="C3" s="1" t="s">
        <v>5</v>
      </c>
      <c r="D3" s="4" t="s">
        <v>6</v>
      </c>
    </row>
    <row r="4" spans="1:10" ht="17" x14ac:dyDescent="0.45">
      <c r="A4" s="1" t="s">
        <v>7</v>
      </c>
      <c r="B4" s="5">
        <f>ROUNDDOWN(B2*B3,0)</f>
        <v>87716</v>
      </c>
      <c r="C4" s="1" t="s">
        <v>8</v>
      </c>
      <c r="D4" s="4" t="s">
        <v>9</v>
      </c>
    </row>
    <row r="11" spans="1:10" x14ac:dyDescent="0.3">
      <c r="H11" s="19"/>
      <c r="I11" s="18"/>
      <c r="J11" s="19"/>
    </row>
    <row r="12" spans="1:10" x14ac:dyDescent="0.3">
      <c r="H12" s="19"/>
      <c r="I12" s="18"/>
      <c r="J12" s="19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2" sqref="A2:A8"/>
    </sheetView>
  </sheetViews>
  <sheetFormatPr defaultRowHeight="14" x14ac:dyDescent="0.3"/>
  <cols>
    <col min="1" max="1" width="21.83203125" customWidth="1"/>
    <col min="2" max="2" width="14.1640625" customWidth="1"/>
    <col min="3" max="3" width="11.08203125" customWidth="1"/>
    <col min="4" max="4" width="12.08203125" customWidth="1"/>
    <col min="5" max="5" width="13.6640625" customWidth="1"/>
  </cols>
  <sheetData>
    <row r="1" spans="1:5" ht="44" x14ac:dyDescent="0.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3">
      <c r="A2" s="7" t="s">
        <v>20</v>
      </c>
      <c r="B2" s="7">
        <f>Sheet1!B4</f>
        <v>87716</v>
      </c>
      <c r="C2" s="8">
        <v>0</v>
      </c>
      <c r="D2" s="8">
        <v>0</v>
      </c>
      <c r="E2" s="9">
        <f>B2-C2-D2</f>
        <v>87716</v>
      </c>
    </row>
    <row r="3" spans="1:5" x14ac:dyDescent="0.3">
      <c r="A3" s="7" t="s">
        <v>21</v>
      </c>
      <c r="B3" s="7">
        <f>B2</f>
        <v>87716</v>
      </c>
      <c r="C3" s="10">
        <v>0</v>
      </c>
      <c r="D3" s="10">
        <v>0</v>
      </c>
      <c r="E3" s="9">
        <f t="shared" ref="E3:E8" si="0">B3-C3-D3</f>
        <v>87716</v>
      </c>
    </row>
    <row r="4" spans="1:5" x14ac:dyDescent="0.3">
      <c r="A4" s="7" t="s">
        <v>22</v>
      </c>
      <c r="B4" s="7">
        <f t="shared" ref="B4:B8" si="1">B3</f>
        <v>87716</v>
      </c>
      <c r="C4" s="10">
        <v>0</v>
      </c>
      <c r="D4" s="10">
        <v>0</v>
      </c>
      <c r="E4" s="9">
        <f t="shared" si="0"/>
        <v>87716</v>
      </c>
    </row>
    <row r="5" spans="1:5" x14ac:dyDescent="0.3">
      <c r="A5" s="7" t="s">
        <v>23</v>
      </c>
      <c r="B5" s="7">
        <f t="shared" si="1"/>
        <v>87716</v>
      </c>
      <c r="C5" s="10">
        <v>0</v>
      </c>
      <c r="D5" s="10">
        <v>0</v>
      </c>
      <c r="E5" s="9">
        <f t="shared" si="0"/>
        <v>87716</v>
      </c>
    </row>
    <row r="6" spans="1:5" x14ac:dyDescent="0.3">
      <c r="A6" s="7" t="s">
        <v>24</v>
      </c>
      <c r="B6" s="7">
        <f t="shared" si="1"/>
        <v>87716</v>
      </c>
      <c r="C6" s="10">
        <v>0</v>
      </c>
      <c r="D6" s="10">
        <v>0</v>
      </c>
      <c r="E6" s="9">
        <f t="shared" si="0"/>
        <v>87716</v>
      </c>
    </row>
    <row r="7" spans="1:5" x14ac:dyDescent="0.3">
      <c r="A7" s="7" t="s">
        <v>25</v>
      </c>
      <c r="B7" s="7">
        <f t="shared" si="1"/>
        <v>87716</v>
      </c>
      <c r="C7" s="10">
        <v>0</v>
      </c>
      <c r="D7" s="10">
        <v>0</v>
      </c>
      <c r="E7" s="9">
        <f t="shared" si="0"/>
        <v>87716</v>
      </c>
    </row>
    <row r="8" spans="1:5" x14ac:dyDescent="0.3">
      <c r="A8" s="7" t="s">
        <v>26</v>
      </c>
      <c r="B8" s="7">
        <f t="shared" si="1"/>
        <v>87716</v>
      </c>
      <c r="C8" s="10">
        <v>0</v>
      </c>
      <c r="D8" s="10">
        <v>0</v>
      </c>
      <c r="E8" s="9">
        <f t="shared" si="0"/>
        <v>87716</v>
      </c>
    </row>
    <row r="9" spans="1:5" x14ac:dyDescent="0.3">
      <c r="A9" s="11" t="s">
        <v>15</v>
      </c>
      <c r="B9" s="12">
        <f>SUM(B2:B8)</f>
        <v>614012</v>
      </c>
      <c r="C9" s="10">
        <f>SUM(C2:C8)</f>
        <v>0</v>
      </c>
      <c r="D9" s="10">
        <f>SUM(D2:D8)</f>
        <v>0</v>
      </c>
      <c r="E9" s="12">
        <f>SUM(E2:E8)</f>
        <v>614012</v>
      </c>
    </row>
    <row r="10" spans="1:5" ht="28" x14ac:dyDescent="0.3">
      <c r="A10" s="11" t="s">
        <v>16</v>
      </c>
      <c r="B10" s="17" t="s">
        <v>17</v>
      </c>
      <c r="C10" s="17"/>
      <c r="D10" s="17"/>
      <c r="E10" s="17"/>
    </row>
    <row r="11" spans="1:5" ht="28" x14ac:dyDescent="0.3">
      <c r="A11" s="13" t="s">
        <v>18</v>
      </c>
      <c r="B11" s="14">
        <f>B9/7</f>
        <v>87716</v>
      </c>
      <c r="C11" s="15">
        <f>C9/7</f>
        <v>0</v>
      </c>
      <c r="D11" s="15">
        <f>D9/7</f>
        <v>0</v>
      </c>
      <c r="E11" s="14">
        <f>E9/7</f>
        <v>87716</v>
      </c>
    </row>
  </sheetData>
  <mergeCells count="1">
    <mergeCell ref="B10:E1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2018-07-24T09:14:54Z</dcterms:modified>
</cp:coreProperties>
</file>