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mesha\سطح المكتب\SIC AI\SIC-AI-KSA-2023-main\"/>
    </mc:Choice>
  </mc:AlternateContent>
  <xr:revisionPtr revIDLastSave="0" documentId="13_ncr:1_{83202FED-ACA3-4DB7-9E9E-509E9003D220}" xr6:coauthVersionLast="47" xr6:coauthVersionMax="47" xr10:uidLastSave="{00000000-0000-0000-0000-000000000000}"/>
  <bookViews>
    <workbookView xWindow="-108" yWindow="-108" windowWidth="23256" windowHeight="12456" tabRatio="819" activeTab="1" xr2:uid="{00000000-000D-0000-FFFF-FFFF00000000}"/>
  </bookViews>
  <sheets>
    <sheet name="Cover Page" sheetId="6" r:id="rId1"/>
    <sheet name="WB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2" i="1" l="1"/>
  <c r="H33" i="1"/>
  <c r="H31" i="1"/>
  <c r="G33" i="1"/>
  <c r="G32" i="1"/>
  <c r="G31" i="1"/>
  <c r="H20" i="1" l="1"/>
  <c r="G20" i="1"/>
  <c r="H28" i="1" l="1"/>
  <c r="G28" i="1"/>
  <c r="H27" i="1"/>
  <c r="G27" i="1"/>
  <c r="G23" i="1"/>
  <c r="H24" i="1"/>
  <c r="G24" i="1"/>
  <c r="H18" i="1"/>
  <c r="H17" i="1"/>
  <c r="H16" i="1"/>
  <c r="G18" i="1"/>
  <c r="G17" i="1"/>
  <c r="H15" i="1" l="1"/>
  <c r="G16" i="1"/>
  <c r="G15" i="1"/>
  <c r="H14" i="1"/>
  <c r="G14" i="1"/>
  <c r="F7" i="1" l="1"/>
</calcChain>
</file>

<file path=xl/sharedStrings.xml><?xml version="1.0" encoding="utf-8"?>
<sst xmlns="http://schemas.openxmlformats.org/spreadsheetml/2006/main" count="126" uniqueCount="84">
  <si>
    <t>Task</t>
    <phoneticPr fontId="1" type="noConversion"/>
  </si>
  <si>
    <t>Done</t>
  </si>
  <si>
    <t>Done</t>
    <phoneticPr fontId="1" type="noConversion"/>
  </si>
  <si>
    <t>In-progress</t>
    <phoneticPr fontId="1" type="noConversion"/>
  </si>
  <si>
    <t>Delayed</t>
    <phoneticPr fontId="1" type="noConversion"/>
  </si>
  <si>
    <t>Task Status</t>
    <phoneticPr fontId="1" type="noConversion"/>
  </si>
  <si>
    <t>Start date</t>
    <phoneticPr fontId="1" type="noConversion"/>
  </si>
  <si>
    <t>End date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</si>
  <si>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</si>
  <si>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</si>
  <si>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</si>
  <si>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</si>
  <si>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</si>
  <si>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</si>
  <si>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</si>
  <si>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</si>
  <si>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</si>
  <si>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</si>
  <si>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</si>
  <si>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</si>
  <si>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</si>
  <si>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</si>
  <si>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</si>
  <si>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</si>
  <si>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</si>
  <si>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</si>
  <si>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</si>
  <si>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</si>
  <si>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W1</t>
    <phoneticPr fontId="1" type="noConversion"/>
  </si>
  <si>
    <t>W2</t>
    <phoneticPr fontId="1" type="noConversion"/>
  </si>
  <si>
    <t>W3</t>
    <phoneticPr fontId="1" type="noConversion"/>
  </si>
  <si>
    <t>W4</t>
    <phoneticPr fontId="1" type="noConversion"/>
  </si>
  <si>
    <t>Project Team Name</t>
    <phoneticPr fontId="1" type="noConversion"/>
  </si>
  <si>
    <t>Today</t>
  </si>
  <si>
    <t>Project Topic</t>
    <phoneticPr fontId="1" type="noConversion"/>
  </si>
  <si>
    <t>AI Course</t>
  </si>
  <si>
    <t>Capstone Project</t>
    <phoneticPr fontId="1" type="noConversion"/>
  </si>
  <si>
    <t>Work Breakdown Structure</t>
    <phoneticPr fontId="1" type="noConversion"/>
  </si>
  <si>
    <t>For Students</t>
    <phoneticPr fontId="1" type="noConversion"/>
  </si>
  <si>
    <t>Samsung Electronics Corporate Citizenship Office holds the copyright of this document.</t>
  </si>
  <si>
    <t xml:space="preserve">This document is a literary property protected by copyright law so reprint and reproduction without permission are prohibited. </t>
  </si>
  <si>
    <t>To use this document other than the curriculum of Samsung innovation Campus, you must receive written consent from copyright holder.</t>
  </si>
  <si>
    <t xml:space="preserve">Samsung Innovation Campus                                                                         </t>
  </si>
  <si>
    <r>
      <t>ⓒ</t>
    </r>
    <r>
      <rPr>
        <sz val="7"/>
        <color theme="1"/>
        <rFont val="SamsungOne 400"/>
        <family val="2"/>
      </rPr>
      <t>2021 SAMSUNG. All rights reserved.</t>
    </r>
    <phoneticPr fontId="1" type="noConversion"/>
  </si>
  <si>
    <t>1. Brainstorming ideas</t>
  </si>
  <si>
    <t>Responsibility</t>
  </si>
  <si>
    <t>All</t>
  </si>
  <si>
    <t>Deliverable</t>
  </si>
  <si>
    <t>Martada , Meshal</t>
  </si>
  <si>
    <t>2. Editing</t>
  </si>
  <si>
    <t>Capstone Project Work Breakdown Structure (WBS)</t>
  </si>
  <si>
    <t>2.1  Edit Work Breakdown Structuren file</t>
  </si>
  <si>
    <t>Ruba</t>
  </si>
  <si>
    <t>3. Data</t>
  </si>
  <si>
    <t>3.1 Data collection</t>
  </si>
  <si>
    <t>4.Model</t>
  </si>
  <si>
    <t>4.1  Model design</t>
  </si>
  <si>
    <t xml:space="preserve">5. Deploy </t>
  </si>
  <si>
    <t>Martada</t>
  </si>
  <si>
    <t>Ruba, Martada, Meshal</t>
  </si>
  <si>
    <t>Meshal, Martada</t>
  </si>
  <si>
    <t>Distracted Driver Detection</t>
  </si>
  <si>
    <t>InnovateX</t>
  </si>
  <si>
    <t>1.2 Github Processing</t>
  </si>
  <si>
    <t>6. Capstone Project Files</t>
  </si>
  <si>
    <t>7. Project Delivery</t>
  </si>
  <si>
    <t>7.1 Final Action Plan</t>
  </si>
  <si>
    <t>7.2 Final Report</t>
  </si>
  <si>
    <t>7.3 Final Presentation</t>
  </si>
  <si>
    <t>7.4 Final Code File</t>
  </si>
  <si>
    <t>6.1 Action Plan</t>
  </si>
  <si>
    <t>6.2 WBS</t>
  </si>
  <si>
    <t>6.3 Presentation</t>
  </si>
  <si>
    <t>Meshal</t>
  </si>
  <si>
    <t>3.2 Data analysis</t>
  </si>
  <si>
    <t>2.2  Edit action plan file</t>
  </si>
  <si>
    <t>Ruba, Meshal</t>
  </si>
  <si>
    <t>4.2 Model implementation</t>
  </si>
  <si>
    <t>4.2.1 Model Training</t>
  </si>
  <si>
    <t>4.2.2 Model Testing</t>
  </si>
  <si>
    <t>1.1. Planning</t>
  </si>
  <si>
    <t>1.2 Research</t>
  </si>
  <si>
    <t>1.3 Evaluation</t>
  </si>
  <si>
    <t>1.4 Final 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</si>
</sst>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&quot;/&quot;d;@"/>
    <numFmt numFmtId="165" formatCode="0.0"/>
  </numFmts>
  <fonts count="13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u/>
      <sz val="14"/>
      <color theme="1"/>
      <name val="Samsung Sharp Sans"/>
    </font>
    <font>
      <b/>
      <sz val="11"/>
      <color theme="0"/>
      <name val="SamsungOne 400"/>
      <family val="2"/>
    </font>
    <font>
      <b/>
      <sz val="10"/>
      <name val="SamsungOne 400"/>
      <family val="2"/>
    </font>
    <font>
      <sz val="11"/>
      <color theme="1"/>
      <name val="SamsungOne 400"/>
      <family val="2"/>
    </font>
    <font>
      <b/>
      <sz val="11"/>
      <name val="SamsungOne 400"/>
      <family val="2"/>
    </font>
    <font>
      <sz val="11"/>
      <name val="SamsungOne 400"/>
      <family val="2"/>
    </font>
    <font>
      <sz val="12"/>
      <color rgb="FF000000"/>
      <name val="SamsungOne 700"/>
      <family val="2"/>
    </font>
    <font>
      <sz val="36"/>
      <color rgb="FF193DB0"/>
      <name val="Samsung Sharp Sans"/>
    </font>
    <font>
      <sz val="7"/>
      <color theme="1"/>
      <name val="Calibri"/>
      <family val="3"/>
      <charset val="129"/>
      <scheme val="minor"/>
    </font>
    <font>
      <sz val="7"/>
      <color theme="1"/>
      <name val="SamsungOne 400"/>
      <family val="2"/>
    </font>
    <font>
      <sz val="12"/>
      <color theme="1"/>
      <name val="Samsung Sharp Sans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CE5FA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2" borderId="0" xfId="0" applyFill="1">
      <alignment vertical="center"/>
    </xf>
    <xf numFmtId="0" fontId="4" fillId="5" borderId="5" xfId="0" applyFont="1" applyFill="1" applyBorder="1" applyAlignment="1">
      <alignment horizontal="center" vertical="center" wrapText="1" readingOrder="1"/>
    </xf>
    <xf numFmtId="0" fontId="4" fillId="5" borderId="1" xfId="0" applyFont="1" applyFill="1" applyBorder="1" applyAlignment="1">
      <alignment horizontal="center" vertical="center" wrapText="1" readingOrder="1"/>
    </xf>
    <xf numFmtId="0" fontId="4" fillId="5" borderId="6" xfId="0" applyFont="1" applyFill="1" applyBorder="1" applyAlignment="1">
      <alignment horizontal="center" vertical="center" wrapText="1" readingOrder="1"/>
    </xf>
    <xf numFmtId="0" fontId="5" fillId="0" borderId="5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 indent="1"/>
    </xf>
    <xf numFmtId="14" fontId="5" fillId="0" borderId="1" xfId="0" applyNumberFormat="1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9" borderId="5" xfId="0" applyFont="1" applyFill="1" applyBorder="1">
      <alignment vertical="center"/>
    </xf>
    <xf numFmtId="0" fontId="5" fillId="9" borderId="1" xfId="0" applyFont="1" applyFill="1" applyBorder="1">
      <alignment vertical="center"/>
    </xf>
    <xf numFmtId="0" fontId="5" fillId="0" borderId="6" xfId="0" applyFont="1" applyBorder="1">
      <alignment vertical="center"/>
    </xf>
    <xf numFmtId="0" fontId="5" fillId="6" borderId="5" xfId="0" applyFont="1" applyFill="1" applyBorder="1">
      <alignment vertical="center"/>
    </xf>
    <xf numFmtId="0" fontId="5" fillId="6" borderId="1" xfId="0" applyFont="1" applyFill="1" applyBorder="1">
      <alignment vertical="center"/>
    </xf>
    <xf numFmtId="0" fontId="5" fillId="7" borderId="5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5" fillId="8" borderId="5" xfId="0" applyFont="1" applyFill="1" applyBorder="1">
      <alignment vertical="center"/>
    </xf>
    <xf numFmtId="0" fontId="5" fillId="8" borderId="1" xfId="0" applyFont="1" applyFill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8" xfId="0" applyFont="1" applyBorder="1" applyAlignment="1">
      <alignment horizontal="left" vertical="center" indent="1"/>
    </xf>
    <xf numFmtId="0" fontId="5" fillId="0" borderId="8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9" xfId="0" applyFont="1" applyBorder="1">
      <alignment vertical="center"/>
    </xf>
    <xf numFmtId="0" fontId="2" fillId="2" borderId="17" xfId="0" applyFont="1" applyFill="1" applyBorder="1">
      <alignment vertical="center"/>
    </xf>
    <xf numFmtId="0" fontId="0" fillId="2" borderId="18" xfId="0" applyFill="1" applyBorder="1">
      <alignment vertical="center"/>
    </xf>
    <xf numFmtId="0" fontId="0" fillId="2" borderId="19" xfId="0" applyFill="1" applyBorder="1">
      <alignment vertical="center"/>
    </xf>
    <xf numFmtId="0" fontId="3" fillId="10" borderId="17" xfId="0" applyFont="1" applyFill="1" applyBorder="1">
      <alignment vertical="center"/>
    </xf>
    <xf numFmtId="0" fontId="3" fillId="10" borderId="19" xfId="0" applyFont="1" applyFill="1" applyBorder="1">
      <alignment vertical="center"/>
    </xf>
    <xf numFmtId="0" fontId="3" fillId="10" borderId="18" xfId="0" applyFont="1" applyFill="1" applyBorder="1">
      <alignment vertical="center"/>
    </xf>
    <xf numFmtId="0" fontId="0" fillId="3" borderId="0" xfId="0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4" fontId="7" fillId="0" borderId="6" xfId="0" applyNumberFormat="1" applyFont="1" applyBorder="1" applyAlignment="1">
      <alignment horizontal="center" vertical="center"/>
    </xf>
    <xf numFmtId="164" fontId="7" fillId="0" borderId="5" xfId="0" applyNumberFormat="1" applyFont="1" applyBorder="1" applyAlignment="1">
      <alignment horizontal="center" vertical="center"/>
    </xf>
    <xf numFmtId="165" fontId="5" fillId="11" borderId="2" xfId="0" applyNumberFormat="1" applyFont="1" applyFill="1" applyBorder="1">
      <alignment vertical="center"/>
    </xf>
    <xf numFmtId="0" fontId="8" fillId="2" borderId="0" xfId="0" applyFont="1" applyFill="1">
      <alignment vertical="center"/>
    </xf>
    <xf numFmtId="0" fontId="9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14" fontId="6" fillId="2" borderId="2" xfId="0" applyNumberFormat="1" applyFont="1" applyFill="1" applyBorder="1" applyAlignment="1">
      <alignment horizontal="left" vertical="center"/>
    </xf>
    <xf numFmtId="0" fontId="3" fillId="10" borderId="3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0" borderId="16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3" fillId="10" borderId="12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E5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293914</xdr:colOff>
      <xdr:row>6</xdr:row>
      <xdr:rowOff>32657</xdr:rowOff>
    </xdr:from>
    <xdr:to>
      <xdr:col>7</xdr:col>
      <xdr:colOff>587829</xdr:colOff>
      <xdr:row>9</xdr:row>
      <xdr:rowOff>141515</xdr:rowOff>
    </xdr:to>
    <xdr:sp macro="" textlink="">
      <xdr:nvSpPr>
        <xdr:cNvPr id="2" name="Callout: Down Arrow 1">
          <a:extLst>
            <a:ext uri="{FF2B5EF4-FFF2-40B4-BE49-F238E27FC236}">
              <a16:creationId xmlns:a16="http://schemas.microsoft.com/office/drawing/2014/main" id="{A536A4DE-F45A-4B4B-BAA9-2CFC0A8A3B26}"/>
            </a:ext>
          </a:extLst>
        </xdr:cNvPr>
        <xdr:cNvSpPr/>
      </xdr:nvSpPr>
      <xdr:spPr>
        <a:xfrm>
          <a:off x="5791200" y="653143"/>
          <a:ext cx="1121229" cy="696686"/>
        </a:xfrm>
        <a:prstGeom prst="downArrowCallou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These</a:t>
          </a:r>
          <a:r>
            <a:rPr lang="en-US" sz="1100" b="1" baseline="0"/>
            <a:t> dates are illustrations</a:t>
          </a:r>
          <a:endParaRPr lang="en-US" sz="1100" b="1"/>
        </a:p>
      </xdr:txBody>
    </xdr:sp>
    <xdr:clientData/>
  </xdr:twoCellAnchor>
  <xdr:twoCellAnchor>
    <xdr:from>
      <xdr:col>9</xdr:col>
      <xdr:colOff>1719942</xdr:colOff>
      <xdr:row>6</xdr:row>
      <xdr:rowOff>54429</xdr:rowOff>
    </xdr:from>
    <xdr:to>
      <xdr:col>11</xdr:col>
      <xdr:colOff>97971</xdr:colOff>
      <xdr:row>9</xdr:row>
      <xdr:rowOff>163287</xdr:rowOff>
    </xdr:to>
    <xdr:sp macro="" textlink="">
      <xdr:nvSpPr>
        <xdr:cNvPr id="3" name="Callout: Down Arrow 2">
          <a:extLst>
            <a:ext uri="{FF2B5EF4-FFF2-40B4-BE49-F238E27FC236}">
              <a16:creationId xmlns:a16="http://schemas.microsoft.com/office/drawing/2014/main" id="{C1D4BBA0-1AE5-4F7B-BAF6-29F4EFF96EEE}"/>
            </a:ext>
          </a:extLst>
        </xdr:cNvPr>
        <xdr:cNvSpPr/>
      </xdr:nvSpPr>
      <xdr:spPr>
        <a:xfrm>
          <a:off x="9851571" y="674915"/>
          <a:ext cx="1121229" cy="696686"/>
        </a:xfrm>
        <a:prstGeom prst="downArrowCallou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These</a:t>
          </a:r>
          <a:r>
            <a:rPr lang="en-US" sz="1100" b="1" baseline="0"/>
            <a:t> status are illustrations</a:t>
          </a:r>
          <a:endParaRPr 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5:O27"/>
  <sheetViews>
    <sheetView topLeftCell="A2" zoomScale="85" zoomScaleNormal="85" workbookViewId="0">
      <selection activeCell="D20" sqref="D20"/>
    </sheetView>
  </sheetViews>
  <sheetFormatPr defaultColWidth="8.6640625" defaultRowHeight="14.4"/>
  <cols>
    <col min="1" max="16384" width="8.6640625" style="1"/>
  </cols>
  <sheetData>
    <row r="5" spans="2:1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2:1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2:1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2:1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2:15" ht="15">
      <c r="B9" s="3"/>
      <c r="C9" s="40"/>
      <c r="D9" s="40" t="s">
        <v>35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2:15" ht="44.4">
      <c r="B10" s="3"/>
      <c r="C10" s="41"/>
      <c r="D10" s="41" t="s">
        <v>36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2:15" ht="44.4">
      <c r="B11" s="3"/>
      <c r="C11" s="41"/>
      <c r="D11" s="41" t="s">
        <v>37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2:1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2:15" ht="15">
      <c r="B13" s="3"/>
      <c r="C13" s="40"/>
      <c r="D13" s="40" t="s">
        <v>38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2:1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2:1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2:1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2:1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2:1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2:1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2:15" ht="9.9" customHeight="1">
      <c r="B20" s="3"/>
      <c r="C20" s="42"/>
      <c r="D20" s="42" t="s">
        <v>43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2:15" ht="9.9" customHeight="1">
      <c r="B21" s="3"/>
      <c r="C21" s="43"/>
      <c r="D21" s="43" t="s">
        <v>39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2:15" ht="9.9" customHeight="1">
      <c r="B22" s="3"/>
      <c r="C22" s="43"/>
      <c r="D22" s="43" t="s">
        <v>40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2:15" ht="9.9" customHeight="1">
      <c r="B23" s="3"/>
      <c r="C23" s="43"/>
      <c r="D23" s="43" t="s">
        <v>41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2:1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2:15" ht="15">
      <c r="B25" s="3"/>
      <c r="C25" s="44"/>
      <c r="D25" s="44" t="s">
        <v>42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2:15" ht="15">
      <c r="B26" s="3"/>
      <c r="C26" s="3"/>
      <c r="D26" s="44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2:1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</sheetData>
  <phoneticPr fontId="1" type="noConversion"/>
  <pageMargins left="0.25" right="0.25" top="0.75" bottom="0.75" header="0.3" footer="0.3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E58"/>
  <sheetViews>
    <sheetView tabSelected="1" zoomScaleNormal="100" workbookViewId="0">
      <pane xSplit="11" ySplit="13" topLeftCell="L31" activePane="bottomRight" state="frozen"/>
      <selection pane="topRight" activeCell="K1" sqref="K1"/>
      <selection pane="bottomLeft" activeCell="A16" sqref="A16"/>
      <selection pane="bottomRight" activeCell="M36" sqref="M36"/>
    </sheetView>
  </sheetViews>
  <sheetFormatPr defaultColWidth="8.6640625" defaultRowHeight="14.4" outlineLevelCol="1"/>
  <cols>
    <col min="1" max="1" width="2.33203125" style="1" customWidth="1"/>
    <col min="2" max="2" width="8.44140625" style="1" customWidth="1"/>
    <col min="3" max="3" width="6.88671875" style="1" customWidth="1"/>
    <col min="4" max="4" width="7.5546875" style="1" customWidth="1"/>
    <col min="5" max="5" width="6.88671875" style="1" customWidth="1"/>
    <col min="6" max="6" width="57.33203125" style="1" customWidth="1"/>
    <col min="7" max="8" width="12.109375" style="34" customWidth="1" outlineLevel="1"/>
    <col min="9" max="9" width="26.109375" style="1" customWidth="1" outlineLevel="1"/>
    <col min="10" max="10" width="27.88671875" style="34" customWidth="1" outlineLevel="1"/>
    <col min="11" max="11" width="12.109375" style="34" customWidth="1" outlineLevel="1"/>
    <col min="12" max="31" width="6.88671875" style="1" customWidth="1"/>
    <col min="32" max="16384" width="8.6640625" style="1"/>
  </cols>
  <sheetData>
    <row r="1" spans="2:31" ht="15" thickBot="1"/>
    <row r="2" spans="2:31" ht="18" thickBot="1">
      <c r="B2" s="28" t="s">
        <v>50</v>
      </c>
      <c r="C2" s="29"/>
      <c r="D2" s="29"/>
      <c r="E2" s="29"/>
      <c r="F2" s="30"/>
    </row>
    <row r="3" spans="2:31" hidden="1">
      <c r="B3" s="2"/>
      <c r="C3" s="2"/>
      <c r="D3" s="2"/>
      <c r="E3" s="2"/>
      <c r="F3" s="2"/>
      <c r="K3" s="35" t="s">
        <v>2</v>
      </c>
    </row>
    <row r="4" spans="2:31" hidden="1">
      <c r="B4" s="2"/>
      <c r="C4" s="2"/>
      <c r="D4" s="2"/>
      <c r="E4" s="2"/>
      <c r="F4" s="2"/>
      <c r="K4" s="35" t="s">
        <v>3</v>
      </c>
    </row>
    <row r="5" spans="2:31" hidden="1">
      <c r="B5" s="2"/>
      <c r="C5" s="2"/>
      <c r="D5" s="2"/>
      <c r="E5" s="2"/>
      <c r="F5" s="2"/>
      <c r="K5" s="35" t="s">
        <v>4</v>
      </c>
    </row>
    <row r="6" spans="2:31" ht="15" thickBot="1">
      <c r="K6" s="35"/>
    </row>
    <row r="7" spans="2:31" ht="15" thickBot="1">
      <c r="B7" s="31" t="s">
        <v>33</v>
      </c>
      <c r="C7" s="33"/>
      <c r="D7" s="33"/>
      <c r="E7" s="32"/>
      <c r="F7" s="46">
        <f ca="1">TODAY()</f>
        <v>45154</v>
      </c>
    </row>
    <row r="8" spans="2:31" ht="15" thickBot="1">
      <c r="B8" s="31" t="s">
        <v>32</v>
      </c>
      <c r="C8" s="33"/>
      <c r="D8" s="33"/>
      <c r="E8" s="32"/>
      <c r="F8" s="39" t="s">
        <v>62</v>
      </c>
    </row>
    <row r="9" spans="2:31" ht="15" thickBot="1">
      <c r="B9" s="31" t="s">
        <v>34</v>
      </c>
      <c r="C9" s="33"/>
      <c r="D9" s="33"/>
      <c r="E9" s="32"/>
      <c r="F9" s="39" t="s">
        <v>61</v>
      </c>
    </row>
    <row r="10" spans="2:31" ht="15" thickBot="1"/>
    <row r="11" spans="2:31">
      <c r="B11" s="47" t="s">
        <v>0</v>
      </c>
      <c r="C11" s="48"/>
      <c r="D11" s="48"/>
      <c r="E11" s="48"/>
      <c r="F11" s="48"/>
      <c r="G11" s="48" t="s">
        <v>6</v>
      </c>
      <c r="H11" s="48" t="s">
        <v>7</v>
      </c>
      <c r="I11" s="48" t="s">
        <v>45</v>
      </c>
      <c r="J11" s="48" t="s">
        <v>47</v>
      </c>
      <c r="K11" s="54" t="s">
        <v>5</v>
      </c>
      <c r="L11" s="51" t="s">
        <v>28</v>
      </c>
      <c r="M11" s="52"/>
      <c r="N11" s="52"/>
      <c r="O11" s="52"/>
      <c r="P11" s="53"/>
      <c r="Q11" s="54" t="s">
        <v>29</v>
      </c>
      <c r="R11" s="52"/>
      <c r="S11" s="52"/>
      <c r="T11" s="52"/>
      <c r="U11" s="53"/>
      <c r="V11" s="54" t="s">
        <v>30</v>
      </c>
      <c r="W11" s="52"/>
      <c r="X11" s="52"/>
      <c r="Y11" s="52"/>
      <c r="Z11" s="53"/>
      <c r="AA11" s="54" t="s">
        <v>31</v>
      </c>
      <c r="AB11" s="52"/>
      <c r="AC11" s="52"/>
      <c r="AD11" s="52"/>
      <c r="AE11" s="55"/>
    </row>
    <row r="12" spans="2:31">
      <c r="B12" s="49"/>
      <c r="C12" s="50"/>
      <c r="D12" s="50"/>
      <c r="E12" s="50"/>
      <c r="F12" s="50"/>
      <c r="G12" s="50"/>
      <c r="H12" s="50"/>
      <c r="I12" s="50"/>
      <c r="J12" s="50"/>
      <c r="K12" s="56"/>
      <c r="L12" s="4" t="s">
        <v>8</v>
      </c>
      <c r="M12" s="5" t="s">
        <v>9</v>
      </c>
      <c r="N12" s="5" t="s">
        <v>10</v>
      </c>
      <c r="O12" s="5" t="s">
        <v>11</v>
      </c>
      <c r="P12" s="5" t="s">
        <v>12</v>
      </c>
      <c r="Q12" s="5" t="s">
        <v>13</v>
      </c>
      <c r="R12" s="5" t="s">
        <v>14</v>
      </c>
      <c r="S12" s="5" t="s">
        <v>15</v>
      </c>
      <c r="T12" s="5" t="s">
        <v>16</v>
      </c>
      <c r="U12" s="5" t="s">
        <v>17</v>
      </c>
      <c r="V12" s="5" t="s">
        <v>18</v>
      </c>
      <c r="W12" s="5" t="s">
        <v>19</v>
      </c>
      <c r="X12" s="5" t="s">
        <v>20</v>
      </c>
      <c r="Y12" s="5" t="s">
        <v>21</v>
      </c>
      <c r="Z12" s="5" t="s">
        <v>22</v>
      </c>
      <c r="AA12" s="5" t="s">
        <v>23</v>
      </c>
      <c r="AB12" s="5" t="s">
        <v>24</v>
      </c>
      <c r="AC12" s="5" t="s">
        <v>25</v>
      </c>
      <c r="AD12" s="5" t="s">
        <v>26</v>
      </c>
      <c r="AE12" s="6" t="s">
        <v>27</v>
      </c>
    </row>
    <row r="13" spans="2:31">
      <c r="B13" s="49"/>
      <c r="C13" s="50"/>
      <c r="D13" s="50"/>
      <c r="E13" s="50"/>
      <c r="F13" s="50"/>
      <c r="G13" s="50"/>
      <c r="H13" s="50"/>
      <c r="I13" s="50"/>
      <c r="J13" s="50"/>
      <c r="K13" s="56"/>
      <c r="L13" s="38">
        <v>43466</v>
      </c>
      <c r="M13" s="36">
        <v>43467</v>
      </c>
      <c r="N13" s="36">
        <v>43468</v>
      </c>
      <c r="O13" s="36">
        <v>43469</v>
      </c>
      <c r="P13" s="36">
        <v>43470</v>
      </c>
      <c r="Q13" s="36">
        <v>43471</v>
      </c>
      <c r="R13" s="36">
        <v>43472</v>
      </c>
      <c r="S13" s="36">
        <v>43473</v>
      </c>
      <c r="T13" s="36">
        <v>43474</v>
      </c>
      <c r="U13" s="36">
        <v>43475</v>
      </c>
      <c r="V13" s="36">
        <v>43476</v>
      </c>
      <c r="W13" s="36">
        <v>43477</v>
      </c>
      <c r="X13" s="36">
        <v>43478</v>
      </c>
      <c r="Y13" s="36">
        <v>43479</v>
      </c>
      <c r="Z13" s="36">
        <v>43480</v>
      </c>
      <c r="AA13" s="36">
        <v>43481</v>
      </c>
      <c r="AB13" s="36">
        <v>43482</v>
      </c>
      <c r="AC13" s="36">
        <v>43483</v>
      </c>
      <c r="AD13" s="36">
        <v>43484</v>
      </c>
      <c r="AE13" s="37">
        <v>43485</v>
      </c>
    </row>
    <row r="14" spans="2:31" ht="17.100000000000001" customHeight="1">
      <c r="B14" s="7" t="s">
        <v>44</v>
      </c>
      <c r="C14" s="8"/>
      <c r="D14" s="8"/>
      <c r="E14" s="8"/>
      <c r="F14" s="9"/>
      <c r="G14" s="10">
        <f>DATE(2023,7,20)</f>
        <v>45127</v>
      </c>
      <c r="H14" s="10">
        <f>DATE(2023,7,25)</f>
        <v>45132</v>
      </c>
      <c r="I14" s="9" t="s">
        <v>46</v>
      </c>
      <c r="J14" s="10"/>
      <c r="K14" s="11" t="s">
        <v>1</v>
      </c>
      <c r="L14" s="12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8"/>
      <c r="Z14" s="8"/>
      <c r="AA14" s="8"/>
      <c r="AB14" s="8"/>
      <c r="AC14" s="8"/>
      <c r="AD14" s="8"/>
      <c r="AE14" s="14"/>
    </row>
    <row r="15" spans="2:31">
      <c r="B15" s="7"/>
      <c r="C15" s="8" t="s">
        <v>80</v>
      </c>
      <c r="D15" s="8"/>
      <c r="E15" s="8"/>
      <c r="F15" s="9"/>
      <c r="G15" s="10">
        <f>DATE(2023,7,20)</f>
        <v>45127</v>
      </c>
      <c r="H15" s="10">
        <f>DATE(2023,7,29)</f>
        <v>45136</v>
      </c>
      <c r="I15" s="9" t="s">
        <v>46</v>
      </c>
      <c r="J15" s="10"/>
      <c r="K15" s="11" t="s">
        <v>1</v>
      </c>
      <c r="L15" s="15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8"/>
      <c r="Y15" s="8"/>
      <c r="Z15" s="8"/>
      <c r="AA15" s="8"/>
      <c r="AB15" s="8"/>
      <c r="AC15" s="8"/>
      <c r="AD15" s="8"/>
      <c r="AE15" s="14"/>
    </row>
    <row r="16" spans="2:31">
      <c r="B16" s="7"/>
      <c r="C16" s="8" t="s">
        <v>81</v>
      </c>
      <c r="D16" s="8"/>
      <c r="E16" s="9"/>
      <c r="F16" s="3"/>
      <c r="G16" s="10">
        <f>DATE(2023,7,29)</f>
        <v>45136</v>
      </c>
      <c r="H16" s="10">
        <f>DATE(2023,7,30)</f>
        <v>45137</v>
      </c>
      <c r="I16" s="9" t="s">
        <v>46</v>
      </c>
      <c r="J16" s="10"/>
      <c r="K16" s="11" t="s">
        <v>1</v>
      </c>
      <c r="L16" s="17"/>
      <c r="M16" s="18"/>
      <c r="N16" s="18"/>
      <c r="O16" s="18"/>
      <c r="P16" s="18"/>
      <c r="Q16" s="18"/>
      <c r="R16" s="18"/>
      <c r="S16" s="1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14"/>
    </row>
    <row r="17" spans="2:31">
      <c r="B17" s="7"/>
      <c r="C17" s="8" t="s">
        <v>82</v>
      </c>
      <c r="D17" s="8"/>
      <c r="E17" s="8"/>
      <c r="F17" s="9"/>
      <c r="G17" s="10">
        <f>DATE(2023,7,30)</f>
        <v>45137</v>
      </c>
      <c r="H17" s="10">
        <f t="shared" ref="H17" si="0">DATE(2023,7,30)</f>
        <v>45137</v>
      </c>
      <c r="I17" s="9" t="s">
        <v>46</v>
      </c>
      <c r="J17" s="10"/>
      <c r="K17" s="11" t="s">
        <v>1</v>
      </c>
      <c r="L17" s="17"/>
      <c r="M17" s="18"/>
      <c r="N17" s="18"/>
      <c r="O17" s="18"/>
      <c r="P17" s="18"/>
      <c r="Q17" s="18"/>
      <c r="R17" s="18"/>
      <c r="S17" s="1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14"/>
    </row>
    <row r="18" spans="2:31">
      <c r="B18" s="7"/>
      <c r="C18" s="45" t="s">
        <v>83</v>
      </c>
      <c r="D18" s="45"/>
      <c r="E18" s="45"/>
      <c r="F18" s="45"/>
      <c r="G18" s="10">
        <f>DATE(2023,7,30)</f>
        <v>45137</v>
      </c>
      <c r="H18" s="10">
        <f>DATE(2023,7,30)</f>
        <v>45137</v>
      </c>
      <c r="I18" s="9" t="s">
        <v>46</v>
      </c>
      <c r="J18" s="10"/>
      <c r="K18" s="11" t="s">
        <v>1</v>
      </c>
      <c r="L18" s="19"/>
      <c r="M18" s="20"/>
      <c r="N18" s="20"/>
      <c r="O18" s="20"/>
      <c r="P18" s="20"/>
      <c r="Q18" s="20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14"/>
    </row>
    <row r="19" spans="2:31">
      <c r="B19" s="7"/>
      <c r="C19" s="8"/>
      <c r="D19" s="8"/>
      <c r="E19" s="8"/>
      <c r="F19" s="45"/>
      <c r="G19" s="10"/>
      <c r="H19" s="10"/>
      <c r="I19" s="9"/>
      <c r="J19" s="10"/>
      <c r="K19" s="11"/>
      <c r="L19" s="19"/>
      <c r="M19" s="20"/>
      <c r="N19" s="20"/>
      <c r="O19" s="20"/>
      <c r="P19" s="20"/>
      <c r="Q19" s="20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14"/>
    </row>
    <row r="20" spans="2:31">
      <c r="B20" s="7" t="s">
        <v>63</v>
      </c>
      <c r="C20" s="8"/>
      <c r="D20" s="8"/>
      <c r="E20" s="8"/>
      <c r="F20" s="45"/>
      <c r="G20" s="10">
        <f>DATE(2023,7,29)</f>
        <v>45136</v>
      </c>
      <c r="H20" s="10">
        <f>DATE(2023,7,29)</f>
        <v>45136</v>
      </c>
      <c r="I20" s="9" t="s">
        <v>52</v>
      </c>
      <c r="J20" s="10"/>
      <c r="K20" s="11" t="s">
        <v>1</v>
      </c>
      <c r="L20" s="19"/>
      <c r="M20" s="20"/>
      <c r="N20" s="20"/>
      <c r="O20" s="20"/>
      <c r="P20" s="20"/>
      <c r="Q20" s="20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14"/>
    </row>
    <row r="21" spans="2:31">
      <c r="B21" s="7"/>
      <c r="C21" s="8"/>
      <c r="D21" s="8"/>
      <c r="E21" s="8"/>
      <c r="F21" s="45"/>
      <c r="G21" s="10"/>
      <c r="H21" s="10"/>
      <c r="I21" s="9"/>
      <c r="J21" s="10"/>
      <c r="K21" s="11"/>
      <c r="L21" s="19"/>
      <c r="M21" s="20"/>
      <c r="N21" s="20"/>
      <c r="O21" s="20"/>
      <c r="P21" s="20"/>
      <c r="Q21" s="20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14"/>
    </row>
    <row r="22" spans="2:31">
      <c r="B22" s="7" t="s">
        <v>49</v>
      </c>
      <c r="C22" s="8"/>
      <c r="D22" s="8"/>
      <c r="E22" s="8"/>
      <c r="F22" s="9"/>
      <c r="G22" s="10"/>
      <c r="H22" s="10"/>
      <c r="I22" s="9"/>
      <c r="J22" s="10"/>
      <c r="K22" s="11" t="s">
        <v>1</v>
      </c>
      <c r="L22" s="7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14"/>
    </row>
    <row r="23" spans="2:31">
      <c r="B23" s="7"/>
      <c r="C23" s="8" t="s">
        <v>51</v>
      </c>
      <c r="D23" s="8"/>
      <c r="E23" s="8"/>
      <c r="F23" s="9"/>
      <c r="G23" s="10">
        <f>DATE(2023,7,20)</f>
        <v>45127</v>
      </c>
      <c r="H23" s="10">
        <v>45154</v>
      </c>
      <c r="I23" s="9" t="s">
        <v>76</v>
      </c>
      <c r="J23" s="10"/>
      <c r="K23" s="11" t="s">
        <v>1</v>
      </c>
      <c r="L23" s="7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14"/>
    </row>
    <row r="24" spans="2:31">
      <c r="B24" s="7"/>
      <c r="C24" s="8" t="s">
        <v>75</v>
      </c>
      <c r="D24" s="3"/>
      <c r="E24" s="8"/>
      <c r="F24" s="9"/>
      <c r="G24" s="10">
        <f>DATE(2023,7,29)</f>
        <v>45136</v>
      </c>
      <c r="H24" s="10">
        <f>DATE(2023,7,30)</f>
        <v>45137</v>
      </c>
      <c r="I24" s="9" t="s">
        <v>48</v>
      </c>
      <c r="J24" s="10"/>
      <c r="K24" s="11" t="s">
        <v>1</v>
      </c>
      <c r="L24" s="7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14"/>
    </row>
    <row r="25" spans="2:31">
      <c r="B25" s="7"/>
      <c r="C25" s="8"/>
      <c r="D25" s="8"/>
      <c r="E25" s="8"/>
      <c r="F25" s="9"/>
      <c r="G25" s="10"/>
      <c r="H25" s="10"/>
      <c r="I25" s="9"/>
      <c r="J25" s="10"/>
      <c r="K25" s="11"/>
      <c r="L25" s="7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14"/>
    </row>
    <row r="26" spans="2:31">
      <c r="B26" s="7" t="s">
        <v>53</v>
      </c>
      <c r="C26" s="8"/>
      <c r="D26" s="8"/>
      <c r="E26" s="8"/>
      <c r="F26" s="9"/>
      <c r="G26" s="10"/>
      <c r="H26" s="10"/>
      <c r="I26" s="9"/>
      <c r="J26" s="10"/>
      <c r="K26" s="11" t="s">
        <v>1</v>
      </c>
      <c r="L26" s="7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14"/>
    </row>
    <row r="27" spans="2:31" ht="17.100000000000001" customHeight="1">
      <c r="B27" s="7"/>
      <c r="C27" s="8" t="s">
        <v>54</v>
      </c>
      <c r="D27" s="8"/>
      <c r="E27" s="8"/>
      <c r="F27" s="9"/>
      <c r="G27" s="10">
        <f>DATE(2023,8,1)</f>
        <v>45139</v>
      </c>
      <c r="H27" s="10">
        <f>DATE(2023,8,3)</f>
        <v>45141</v>
      </c>
      <c r="I27" s="9" t="s">
        <v>59</v>
      </c>
      <c r="J27" s="10"/>
      <c r="K27" s="11" t="s">
        <v>1</v>
      </c>
      <c r="L27" s="7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14"/>
    </row>
    <row r="28" spans="2:31">
      <c r="B28" s="7"/>
      <c r="C28" s="8" t="s">
        <v>74</v>
      </c>
      <c r="D28" s="3"/>
      <c r="E28" s="8"/>
      <c r="F28" s="9"/>
      <c r="G28" s="10">
        <f>DATE(2023,8,5)</f>
        <v>45143</v>
      </c>
      <c r="H28" s="10">
        <f>DATE(2023,8,6)</f>
        <v>45144</v>
      </c>
      <c r="I28" s="9" t="s">
        <v>59</v>
      </c>
      <c r="J28" s="10"/>
      <c r="K28" s="11" t="s">
        <v>1</v>
      </c>
      <c r="L28" s="7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14"/>
    </row>
    <row r="29" spans="2:31">
      <c r="B29" s="7"/>
      <c r="C29" s="8"/>
      <c r="D29" s="8"/>
      <c r="E29" s="8"/>
      <c r="F29" s="9"/>
      <c r="G29" s="10"/>
      <c r="H29" s="10"/>
      <c r="I29" s="9"/>
      <c r="J29" s="10"/>
      <c r="K29" s="11"/>
      <c r="L29" s="7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14"/>
    </row>
    <row r="30" spans="2:31">
      <c r="B30" s="7" t="s">
        <v>55</v>
      </c>
      <c r="C30" s="8"/>
      <c r="D30" s="8"/>
      <c r="E30" s="8"/>
      <c r="F30" s="9"/>
      <c r="G30" s="10"/>
      <c r="H30" s="10"/>
      <c r="I30" s="9"/>
      <c r="J30" s="10"/>
      <c r="K30" s="11" t="s">
        <v>1</v>
      </c>
      <c r="L30" s="7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14"/>
    </row>
    <row r="31" spans="2:31">
      <c r="B31" s="7"/>
      <c r="C31" s="8" t="s">
        <v>56</v>
      </c>
      <c r="D31" s="8"/>
      <c r="E31" s="8"/>
      <c r="F31" s="9"/>
      <c r="G31" s="10">
        <f>DATE(2023,8,10)</f>
        <v>45148</v>
      </c>
      <c r="H31" s="10">
        <f>DATE(2023,8,13)</f>
        <v>45151</v>
      </c>
      <c r="I31" s="9" t="s">
        <v>52</v>
      </c>
      <c r="J31" s="10"/>
      <c r="K31" s="11" t="s">
        <v>1</v>
      </c>
      <c r="L31" s="7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14"/>
    </row>
    <row r="32" spans="2:31">
      <c r="B32" s="7"/>
      <c r="C32" s="8"/>
      <c r="D32" s="8" t="s">
        <v>77</v>
      </c>
      <c r="E32" s="8"/>
      <c r="F32" s="9"/>
      <c r="G32" s="10">
        <f>DATE(2023,8,12)</f>
        <v>45150</v>
      </c>
      <c r="H32" s="10">
        <f t="shared" ref="H32:H33" si="1">DATE(2023,8,13)</f>
        <v>45151</v>
      </c>
      <c r="I32" s="9" t="s">
        <v>59</v>
      </c>
      <c r="J32" s="10"/>
      <c r="K32" s="11" t="s">
        <v>1</v>
      </c>
      <c r="L32" s="7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14"/>
    </row>
    <row r="33" spans="2:31">
      <c r="B33" s="7"/>
      <c r="C33" s="8"/>
      <c r="D33" s="8"/>
      <c r="E33" s="8" t="s">
        <v>78</v>
      </c>
      <c r="F33" s="9"/>
      <c r="G33" s="10">
        <f>DATE(2023,8,12)</f>
        <v>45150</v>
      </c>
      <c r="H33" s="10">
        <f t="shared" si="1"/>
        <v>45151</v>
      </c>
      <c r="I33" s="9" t="s">
        <v>52</v>
      </c>
      <c r="J33" s="10"/>
      <c r="K33" s="11" t="s">
        <v>1</v>
      </c>
      <c r="L33" s="7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14"/>
    </row>
    <row r="34" spans="2:31">
      <c r="B34" s="7"/>
      <c r="C34" s="8"/>
      <c r="D34" s="8"/>
      <c r="E34" s="8" t="s">
        <v>79</v>
      </c>
      <c r="F34" s="9"/>
      <c r="G34" s="10">
        <v>45151</v>
      </c>
      <c r="H34" s="10">
        <v>45152</v>
      </c>
      <c r="I34" s="9" t="s">
        <v>59</v>
      </c>
      <c r="J34" s="10"/>
      <c r="K34" s="11" t="s">
        <v>1</v>
      </c>
      <c r="L34" s="7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14"/>
    </row>
    <row r="35" spans="2:31">
      <c r="B35" s="7"/>
      <c r="C35" s="8"/>
      <c r="D35" s="8"/>
      <c r="E35" s="8"/>
      <c r="F35" s="9"/>
      <c r="G35" s="10"/>
      <c r="H35" s="10"/>
      <c r="I35" s="9"/>
      <c r="J35" s="10"/>
      <c r="K35" s="11"/>
      <c r="L35" s="7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14"/>
    </row>
    <row r="36" spans="2:31">
      <c r="B36" s="7" t="s">
        <v>57</v>
      </c>
      <c r="C36" s="8"/>
      <c r="D36" s="8"/>
      <c r="E36" s="8"/>
      <c r="F36" s="9"/>
      <c r="G36" s="10">
        <v>45153</v>
      </c>
      <c r="H36" s="10">
        <v>45154</v>
      </c>
      <c r="I36" s="9" t="s">
        <v>58</v>
      </c>
      <c r="J36" s="10"/>
      <c r="K36" s="11" t="s">
        <v>1</v>
      </c>
      <c r="L36" s="7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14"/>
    </row>
    <row r="37" spans="2:31">
      <c r="B37" s="7"/>
      <c r="C37" s="8"/>
      <c r="D37" s="8"/>
      <c r="E37" s="8"/>
      <c r="F37" s="9"/>
      <c r="G37" s="10"/>
      <c r="H37" s="10"/>
      <c r="I37" s="9"/>
      <c r="J37" s="10"/>
      <c r="K37" s="11"/>
      <c r="L37" s="7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14"/>
    </row>
    <row r="38" spans="2:31">
      <c r="B38" s="7" t="s">
        <v>64</v>
      </c>
      <c r="C38" s="8"/>
      <c r="D38" s="8"/>
      <c r="E38" s="8"/>
      <c r="F38" s="9"/>
      <c r="G38" s="10"/>
      <c r="H38" s="10"/>
      <c r="I38" s="9"/>
      <c r="J38" s="10"/>
      <c r="K38" s="11" t="s">
        <v>1</v>
      </c>
      <c r="L38" s="7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14"/>
    </row>
    <row r="39" spans="2:31">
      <c r="B39" s="7"/>
      <c r="C39" s="8" t="s">
        <v>70</v>
      </c>
      <c r="D39" s="8"/>
      <c r="E39" s="8"/>
      <c r="F39" s="9"/>
      <c r="G39" s="10">
        <v>45137</v>
      </c>
      <c r="H39" s="10">
        <v>45141</v>
      </c>
      <c r="I39" s="9" t="s">
        <v>73</v>
      </c>
      <c r="J39" s="10"/>
      <c r="K39" s="11" t="s">
        <v>1</v>
      </c>
      <c r="L39" s="7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14"/>
    </row>
    <row r="40" spans="2:31">
      <c r="B40" s="7"/>
      <c r="C40" s="8" t="s">
        <v>71</v>
      </c>
      <c r="D40" s="8"/>
      <c r="E40" s="8"/>
      <c r="F40" s="9"/>
      <c r="G40" s="10">
        <v>45132</v>
      </c>
      <c r="H40" s="10">
        <v>45154</v>
      </c>
      <c r="I40" s="9" t="s">
        <v>52</v>
      </c>
      <c r="J40" s="10"/>
      <c r="K40" s="11" t="s">
        <v>1</v>
      </c>
      <c r="L40" s="7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14"/>
    </row>
    <row r="41" spans="2:31">
      <c r="B41" s="7"/>
      <c r="C41" s="8" t="s">
        <v>72</v>
      </c>
      <c r="D41" s="8"/>
      <c r="E41" s="8"/>
      <c r="F41" s="9"/>
      <c r="G41" s="10">
        <v>45152</v>
      </c>
      <c r="H41" s="10">
        <v>45154</v>
      </c>
      <c r="I41" s="9" t="s">
        <v>58</v>
      </c>
      <c r="J41" s="10"/>
      <c r="K41" s="11" t="s">
        <v>1</v>
      </c>
      <c r="L41" s="7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14"/>
    </row>
    <row r="42" spans="2:31">
      <c r="B42" s="7"/>
      <c r="C42" s="8"/>
      <c r="D42" s="8"/>
      <c r="E42" s="8"/>
      <c r="F42" s="9"/>
      <c r="G42" s="10"/>
      <c r="H42" s="10"/>
      <c r="I42" s="9"/>
      <c r="J42" s="10"/>
      <c r="K42" s="11"/>
      <c r="L42" s="7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14"/>
    </row>
    <row r="43" spans="2:31" ht="17.100000000000001" customHeight="1">
      <c r="B43" s="7" t="s">
        <v>65</v>
      </c>
      <c r="C43" s="8"/>
      <c r="D43" s="8"/>
      <c r="E43" s="8"/>
      <c r="F43" s="9"/>
      <c r="G43" s="10"/>
      <c r="H43" s="10"/>
      <c r="I43" s="9"/>
      <c r="J43" s="21"/>
      <c r="K43" s="11" t="s">
        <v>1</v>
      </c>
      <c r="L43" s="7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14"/>
    </row>
    <row r="44" spans="2:31">
      <c r="B44" s="7"/>
      <c r="C44" s="8" t="s">
        <v>66</v>
      </c>
      <c r="D44" s="8"/>
      <c r="E44" s="8"/>
      <c r="F44" s="9"/>
      <c r="G44" s="10">
        <v>45154</v>
      </c>
      <c r="H44" s="10">
        <v>45154</v>
      </c>
      <c r="I44" s="9" t="s">
        <v>60</v>
      </c>
      <c r="J44" s="21"/>
      <c r="K44" s="11" t="s">
        <v>1</v>
      </c>
      <c r="L44" s="7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14"/>
    </row>
    <row r="45" spans="2:31">
      <c r="B45" s="7"/>
      <c r="C45" s="8" t="s">
        <v>67</v>
      </c>
      <c r="D45" s="8"/>
      <c r="E45" s="8"/>
      <c r="F45" s="9"/>
      <c r="G45" s="10">
        <v>45154</v>
      </c>
      <c r="H45" s="10">
        <v>45154</v>
      </c>
      <c r="I45" s="9" t="s">
        <v>73</v>
      </c>
      <c r="J45" s="21"/>
      <c r="K45" s="11" t="s">
        <v>1</v>
      </c>
      <c r="L45" s="7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14"/>
    </row>
    <row r="46" spans="2:31">
      <c r="B46" s="7"/>
      <c r="C46" s="8" t="s">
        <v>68</v>
      </c>
      <c r="D46" s="8"/>
      <c r="E46" s="8"/>
      <c r="F46" s="9"/>
      <c r="G46" s="10">
        <v>45154</v>
      </c>
      <c r="H46" s="10">
        <v>45154</v>
      </c>
      <c r="I46" s="9" t="s">
        <v>58</v>
      </c>
      <c r="J46" s="21"/>
      <c r="K46" s="11" t="s">
        <v>1</v>
      </c>
      <c r="L46" s="7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14"/>
    </row>
    <row r="47" spans="2:31">
      <c r="B47" s="7"/>
      <c r="C47" s="8" t="s">
        <v>69</v>
      </c>
      <c r="D47" s="8"/>
      <c r="E47" s="8"/>
      <c r="F47" s="9"/>
      <c r="G47" s="10">
        <v>45154</v>
      </c>
      <c r="H47" s="10">
        <v>45154</v>
      </c>
      <c r="I47" s="9" t="s">
        <v>52</v>
      </c>
      <c r="J47" s="21"/>
      <c r="K47" s="11" t="s">
        <v>1</v>
      </c>
      <c r="L47" s="7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14"/>
    </row>
    <row r="48" spans="2:31">
      <c r="B48" s="7"/>
      <c r="C48" s="8"/>
      <c r="D48" s="8"/>
      <c r="E48" s="8"/>
      <c r="F48" s="9"/>
      <c r="G48" s="10">
        <v>45154</v>
      </c>
      <c r="H48" s="10">
        <v>45154</v>
      </c>
      <c r="I48" s="9" t="s">
        <v>52</v>
      </c>
      <c r="J48" s="21"/>
      <c r="K48" s="11" t="s">
        <v>1</v>
      </c>
      <c r="L48" s="7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14"/>
    </row>
    <row r="49" spans="2:31">
      <c r="B49" s="7"/>
      <c r="C49" s="8"/>
      <c r="D49" s="8"/>
      <c r="E49" s="8"/>
      <c r="F49" s="9"/>
      <c r="G49" s="21"/>
      <c r="H49" s="21"/>
      <c r="I49" s="9"/>
      <c r="J49" s="21"/>
      <c r="K49" s="11"/>
      <c r="L49" s="7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14"/>
    </row>
    <row r="50" spans="2:31">
      <c r="B50" s="7"/>
      <c r="C50" s="8"/>
      <c r="D50" s="8"/>
      <c r="E50" s="8"/>
      <c r="F50" s="9"/>
      <c r="G50" s="21"/>
      <c r="H50" s="21"/>
      <c r="I50" s="9"/>
      <c r="J50" s="21"/>
      <c r="K50" s="11"/>
      <c r="L50" s="7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14"/>
    </row>
    <row r="51" spans="2:31" ht="17.100000000000001" customHeight="1">
      <c r="B51" s="7"/>
      <c r="C51" s="8"/>
      <c r="D51" s="8"/>
      <c r="E51" s="8"/>
      <c r="F51" s="9"/>
      <c r="G51" s="21"/>
      <c r="H51" s="21"/>
      <c r="I51" s="9"/>
      <c r="J51" s="21"/>
      <c r="K51" s="11"/>
      <c r="L51" s="7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14"/>
    </row>
    <row r="52" spans="2:31">
      <c r="B52" s="7"/>
      <c r="C52" s="8"/>
      <c r="D52" s="8"/>
      <c r="E52" s="8"/>
      <c r="F52" s="9"/>
      <c r="G52" s="21"/>
      <c r="H52" s="21"/>
      <c r="I52" s="9"/>
      <c r="J52" s="21"/>
      <c r="K52" s="11"/>
      <c r="L52" s="7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14"/>
    </row>
    <row r="53" spans="2:31">
      <c r="B53" s="7"/>
      <c r="C53" s="8"/>
      <c r="D53" s="8"/>
      <c r="E53" s="8"/>
      <c r="F53" s="9"/>
      <c r="G53" s="21"/>
      <c r="H53" s="21"/>
      <c r="I53" s="9"/>
      <c r="J53" s="21"/>
      <c r="K53" s="11"/>
      <c r="L53" s="7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14"/>
    </row>
    <row r="54" spans="2:31">
      <c r="B54" s="7"/>
      <c r="C54" s="8"/>
      <c r="D54" s="8"/>
      <c r="E54" s="8"/>
      <c r="F54" s="9"/>
      <c r="G54" s="21"/>
      <c r="H54" s="21"/>
      <c r="I54" s="9"/>
      <c r="J54" s="21"/>
      <c r="K54" s="11"/>
      <c r="L54" s="7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14"/>
    </row>
    <row r="55" spans="2:31">
      <c r="B55" s="7"/>
      <c r="C55" s="8"/>
      <c r="D55" s="8"/>
      <c r="E55" s="8"/>
      <c r="F55" s="9"/>
      <c r="G55" s="21"/>
      <c r="H55" s="21"/>
      <c r="I55" s="9"/>
      <c r="J55" s="21"/>
      <c r="K55" s="11"/>
      <c r="L55" s="7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14"/>
    </row>
    <row r="56" spans="2:31">
      <c r="B56" s="7"/>
      <c r="C56" s="8"/>
      <c r="D56" s="8"/>
      <c r="E56" s="8"/>
      <c r="F56" s="9"/>
      <c r="G56" s="21"/>
      <c r="H56" s="21"/>
      <c r="I56" s="9"/>
      <c r="J56" s="21"/>
      <c r="K56" s="11"/>
      <c r="L56" s="7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14"/>
    </row>
    <row r="57" spans="2:31">
      <c r="B57" s="7"/>
      <c r="C57" s="8"/>
      <c r="D57" s="8"/>
      <c r="E57" s="8"/>
      <c r="F57" s="9"/>
      <c r="G57" s="21"/>
      <c r="H57" s="21"/>
      <c r="I57" s="9"/>
      <c r="J57" s="21"/>
      <c r="K57" s="11"/>
      <c r="L57" s="7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14"/>
    </row>
    <row r="58" spans="2:31" ht="15" thickBot="1">
      <c r="B58" s="22"/>
      <c r="C58" s="23"/>
      <c r="D58" s="23"/>
      <c r="E58" s="23"/>
      <c r="F58" s="24"/>
      <c r="G58" s="25"/>
      <c r="H58" s="25"/>
      <c r="I58" s="24"/>
      <c r="J58" s="25"/>
      <c r="K58" s="26"/>
      <c r="L58" s="22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7"/>
    </row>
  </sheetData>
  <mergeCells count="10">
    <mergeCell ref="B11:F13"/>
    <mergeCell ref="L11:P11"/>
    <mergeCell ref="Q11:U11"/>
    <mergeCell ref="V11:Z11"/>
    <mergeCell ref="AA11:AE11"/>
    <mergeCell ref="G11:G13"/>
    <mergeCell ref="K11:K13"/>
    <mergeCell ref="H11:H13"/>
    <mergeCell ref="I11:I13"/>
    <mergeCell ref="J11:J13"/>
  </mergeCells>
  <phoneticPr fontId="1" type="noConversion"/>
  <dataValidations count="1">
    <dataValidation type="list" allowBlank="1" showInputMessage="1" showErrorMessage="1" sqref="K14:K58" xr:uid="{00000000-0002-0000-0100-000000000000}">
      <formula1>$K$3:$K$5</formula1>
    </dataValidation>
  </dataValidations>
  <pageMargins left="0.25" right="0.25" top="0.75" bottom="0.75" header="0.3" footer="0.3"/>
  <pageSetup paperSize="9" scale="6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Page</vt:lpstr>
      <vt:lpstr>WBS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Joonwon LEE</dc:creator>
  <cp:lastModifiedBy>mesha</cp:lastModifiedBy>
  <cp:lastPrinted>2019-10-15T07:56:00Z</cp:lastPrinted>
  <dcterms:created xsi:type="dcterms:W3CDTF">2019-08-06T06:11:52Z</dcterms:created>
  <dcterms:modified xsi:type="dcterms:W3CDTF">2023-08-16T08:10:08Z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