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drive-download-20240804T044410Z-001\"/>
    </mc:Choice>
  </mc:AlternateContent>
  <xr:revisionPtr revIDLastSave="0" documentId="13_ncr:1_{8B71227C-3700-464C-8B7E-3C8DD5750471}" xr6:coauthVersionLast="47" xr6:coauthVersionMax="47" xr10:uidLastSave="{00000000-0000-0000-0000-000000000000}"/>
  <bookViews>
    <workbookView xWindow="-108" yWindow="-108" windowWidth="23256" windowHeight="12456" xr2:uid="{C9A83B2F-9E8A-49F7-8C6C-475D5DA7558E}"/>
  </bookViews>
  <sheets>
    <sheet name="Sheet1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6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4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38" i="1"/>
  <c r="B41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B35" i="1"/>
</calcChain>
</file>

<file path=xl/sharedStrings.xml><?xml version="1.0" encoding="utf-8"?>
<sst xmlns="http://schemas.openxmlformats.org/spreadsheetml/2006/main" count="325" uniqueCount="58">
  <si>
    <t>Quarterly Results of Tech Mahindra (in Rs. Cr.)</t>
  </si>
  <si>
    <t>Jun '24</t>
  </si>
  <si>
    <t>Mar '24</t>
  </si>
  <si>
    <t>Dec '23</t>
  </si>
  <si>
    <t>Sep '23</t>
  </si>
  <si>
    <t>Jun '23</t>
  </si>
  <si>
    <t>Net Sales/Income from operations</t>
  </si>
  <si>
    <t>Other Operating Income</t>
  </si>
  <si>
    <t>--</t>
  </si>
  <si>
    <t>Total Income From Operations</t>
  </si>
  <si>
    <t>EXPENDITURE</t>
  </si>
  <si>
    <t>Consumption of Raw Materials</t>
  </si>
  <si>
    <t>Purchase of Traded Goods</t>
  </si>
  <si>
    <t>Increase/Decrease in Stocks</t>
  </si>
  <si>
    <t>Power &amp; Fuel</t>
  </si>
  <si>
    <t>Employees Cost</t>
  </si>
  <si>
    <t>depreciat</t>
  </si>
  <si>
    <t>Excise Duty</t>
  </si>
  <si>
    <t>Admin. And Selling Expenses</t>
  </si>
  <si>
    <t>R &amp; D Expenses</t>
  </si>
  <si>
    <t>Provisions And Contingencies</t>
  </si>
  <si>
    <t>Exp. Capitalised</t>
  </si>
  <si>
    <t>Other Expenses</t>
  </si>
  <si>
    <t>P/L Before Other Inc. , Int., Excpt. Items &amp; Tax</t>
  </si>
  <si>
    <t>Other Income</t>
  </si>
  <si>
    <t>P/L Before Int., Excpt. Items &amp; Tax</t>
  </si>
  <si>
    <t>Interest</t>
  </si>
  <si>
    <t>P/L Before Exceptional Items &amp; Tax</t>
  </si>
  <si>
    <t>Exceptional Items</t>
  </si>
  <si>
    <t>P/L Before Tax</t>
  </si>
  <si>
    <t>Tax</t>
  </si>
  <si>
    <t>P/L After Tax from Ordinary Activities</t>
  </si>
  <si>
    <t>Prior Year Adjustments</t>
  </si>
  <si>
    <t>Extra Ordinary Items</t>
  </si>
  <si>
    <t>Net Profit/(Loss) For the Period</t>
  </si>
  <si>
    <t>Equity Share Capital</t>
  </si>
  <si>
    <t>Reserves Excluding Revaluation Reserves</t>
  </si>
  <si>
    <t>Equity Dividend Rate (%)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</si>
  <si>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</si>
  <si>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</si>
  <si>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</si>
  <si>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</si>
  <si>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</si>
  <si>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</si>
  <si>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</si>
  <si>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</si>
  <si>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</si>
  <si>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</si>
  <si>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</si>
  <si>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</si>
  <si>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</si>
  <si>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</si>
  <si>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</si>
  <si>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Profit Margin</t>
  </si>
  <si>
    <t>Sales Growth</t>
  </si>
  <si>
    <t>Depreciation/Sales</t>
  </si>
  <si>
    <t>Interest/Sales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</si>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</sst>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/>
      <right/>
      <top style="medium">
        <color rgb="FFD1D1D1"/>
      </top>
      <bottom style="medium">
        <color rgb="FFE0E0E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2" xfId="0" applyFont="1" applyFill="1" applyBorder="1" applyAlignment="1">
      <alignment horizontal="left" vertical="top" wrapText="1"/>
    </xf>
    <xf numFmtId="4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9" fontId="0" fillId="0" borderId="0" xfId="1" applyFont="1"/>
    <xf numFmtId="9" fontId="0" fillId="6" borderId="0" xfId="1" applyFont="1" applyFill="1"/>
    <xf numFmtId="0" fontId="2" fillId="7" borderId="3" xfId="0" applyFont="1" applyFill="1" applyBorder="1" applyAlignment="1">
      <alignment horizontal="right" vertical="top" wrapText="1"/>
    </xf>
    <xf numFmtId="0" fontId="2" fillId="6" borderId="0" xfId="0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165" fontId="0" fillId="6" borderId="0" xfId="0" applyNumberFormat="1" applyFill="1"/>
    <xf numFmtId="164" fontId="0" fillId="6" borderId="0" xfId="0" applyNumberFormat="1" applyFill="1"/>
    <xf numFmtId="4" fontId="0" fillId="0" borderId="0" xfId="0" applyNumberFormat="1"/>
    <xf numFmtId="0" fontId="5" fillId="6" borderId="0" xfId="0" applyFont="1" applyFill="1" applyAlignment="1">
      <alignment horizontal="left" vertical="top" wrapText="1"/>
    </xf>
    <xf numFmtId="2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Sheet1!$B$34:$U$34</c:f>
              <c:strCache>
                <c:ptCount val="2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</c:strCache>
            </c:strRef>
          </c:cat>
          <c:val>
            <c:numRef>
              <c:f>Sheet1!$B$47:$U$47</c:f>
              <c:numCache>
                <c:formatCode>0.00</c:formatCode>
                <c:ptCount val="20"/>
                <c:pt idx="0">
                  <c:v>0.91045759012568661</c:v>
                </c:pt>
                <c:pt idx="1">
                  <c:v>0.92433003553933346</c:v>
                </c:pt>
                <c:pt idx="2">
                  <c:v>0.94773205451409293</c:v>
                </c:pt>
                <c:pt idx="3">
                  <c:v>0.96770022127072608</c:v>
                </c:pt>
                <c:pt idx="4">
                  <c:v>0.92646673895972775</c:v>
                </c:pt>
                <c:pt idx="5">
                  <c:v>0.89238926726699286</c:v>
                </c:pt>
                <c:pt idx="6">
                  <c:v>0.88123885106847721</c:v>
                </c:pt>
                <c:pt idx="7">
                  <c:v>0.90953071623504278</c:v>
                </c:pt>
                <c:pt idx="8">
                  <c:v>0.87573631975594812</c:v>
                </c:pt>
                <c:pt idx="9">
                  <c:v>0.87372973204992022</c:v>
                </c:pt>
                <c:pt idx="10">
                  <c:v>0.83085852532516535</c:v>
                </c:pt>
                <c:pt idx="11">
                  <c:v>0.81968417707537145</c:v>
                </c:pt>
                <c:pt idx="12">
                  <c:v>0.84139191830044757</c:v>
                </c:pt>
                <c:pt idx="13">
                  <c:v>0.80115362071721641</c:v>
                </c:pt>
                <c:pt idx="14">
                  <c:v>0.7971976206212823</c:v>
                </c:pt>
                <c:pt idx="15">
                  <c:v>0.82630598022797264</c:v>
                </c:pt>
                <c:pt idx="16">
                  <c:v>0.85801219869638645</c:v>
                </c:pt>
                <c:pt idx="17">
                  <c:v>0.93942075304745187</c:v>
                </c:pt>
                <c:pt idx="18">
                  <c:v>0.85160603187385542</c:v>
                </c:pt>
                <c:pt idx="19">
                  <c:v>0.84666770015643278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2-46C5-B870-724EC11C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334431"/>
        <c:axId val="1748329631"/>
      </c:lineChart>
      <c:catAx>
        <c:axId val="1748334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29631"/>
        <c:crosses val="autoZero"/>
        <c:auto val="1"/>
        <c:lblAlgn val="ctr"/>
        <c:lblOffset val="100"/>
        <c:noMultiLvlLbl val="0"/>
      </c:catAx>
      <c:valAx>
        <c:axId val="1748329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Sales Growth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6026821369656759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5F-4F5B-BD58-688EF617FFFC}"/>
                </c:ext>
              </c:extLst>
            </c:dLbl>
            <c:dLbl>
              <c:idx val="3"/>
              <c:layout>
                <c:manualLayout>
                  <c:x val="-2.68732198972698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5F-4F5B-BD58-688EF617FFFC}"/>
                </c:ext>
              </c:extLst>
            </c:dLbl>
            <c:dLbl>
              <c:idx val="4"/>
              <c:layout>
                <c:manualLayout>
                  <c:x val="-5.7132567069419389E-3"/>
                  <c:y val="6.7164260717410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5F-4F5B-BD58-688EF617FFFC}"/>
                </c:ext>
              </c:extLst>
            </c:dLbl>
            <c:dLbl>
              <c:idx val="16"/>
              <c:layout>
                <c:manualLayout>
                  <c:x val="-2.6026821369656884E-2"/>
                  <c:y val="6.7164260717410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5F-4F5B-BD58-688EF617FFFC}"/>
                </c:ext>
              </c:extLst>
            </c:dLbl>
            <c:dLbl>
              <c:idx val="17"/>
              <c:layout>
                <c:manualLayout>
                  <c:x val="-4.3169997411582429E-2"/>
                  <c:y val="-0.11363222331819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5F-4F5B-BD58-688EF617FF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Sheet1!$B$34:$T$34</c:f>
              <c:strCache>
                <c:ptCount val="19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</c:strCache>
            </c:strRef>
          </c:cat>
          <c:val>
            <c:numRef>
              <c:f>Sheet1!$B$35:$T$35</c:f>
              <c:numCache>
                <c:formatCode>0%</c:formatCode>
                <c:ptCount val="19"/>
                <c:pt idx="0">
                  <c:v>2.0997022380174851E-2</c:v>
                </c:pt>
                <c:pt idx="1">
                  <c:v>-1.3306291108288914E-2</c:v>
                </c:pt>
                <c:pt idx="2">
                  <c:v>1.069954117455472E-2</c:v>
                </c:pt>
                <c:pt idx="3">
                  <c:v>-2.4071719702352015E-2</c:v>
                </c:pt>
                <c:pt idx="4">
                  <c:v>-2.2059697399094875E-2</c:v>
                </c:pt>
                <c:pt idx="5">
                  <c:v>-4.4686737777130912E-3</c:v>
                </c:pt>
                <c:pt idx="6">
                  <c:v>4.845512318937395E-2</c:v>
                </c:pt>
                <c:pt idx="7">
                  <c:v>5.1650259405324472E-2</c:v>
                </c:pt>
                <c:pt idx="8">
                  <c:v>6.9342948202041094E-2</c:v>
                </c:pt>
                <c:pt idx="9">
                  <c:v>3.4192302570249078E-2</c:v>
                </c:pt>
                <c:pt idx="10">
                  <c:v>6.4493607107964854E-2</c:v>
                </c:pt>
                <c:pt idx="11">
                  <c:v>6.7247052890373929E-2</c:v>
                </c:pt>
                <c:pt idx="12">
                  <c:v>5.6575371663025495E-2</c:v>
                </c:pt>
                <c:pt idx="13">
                  <c:v>-7.6933245208195399E-3</c:v>
                </c:pt>
                <c:pt idx="14">
                  <c:v>2.1689806061260922E-2</c:v>
                </c:pt>
                <c:pt idx="15">
                  <c:v>3.3455692492358344E-2</c:v>
                </c:pt>
                <c:pt idx="16">
                  <c:v>-5.3777783647433249E-2</c:v>
                </c:pt>
                <c:pt idx="17">
                  <c:v>-1.6521411593562976E-2</c:v>
                </c:pt>
                <c:pt idx="18">
                  <c:v>8.5037417027213749E-2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F-4F5B-BD58-688EF617FF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0998367"/>
        <c:axId val="1630999327"/>
      </c:lineChart>
      <c:catAx>
        <c:axId val="163099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99327"/>
        <c:crosses val="autoZero"/>
        <c:auto val="1"/>
        <c:lblAlgn val="ctr"/>
        <c:lblOffset val="100"/>
        <c:noMultiLvlLbl val="0"/>
      </c:catAx>
      <c:valAx>
        <c:axId val="16309993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3099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145390082920458E-2"/>
          <c:y val="0.16699273773331053"/>
          <c:w val="0.96195833689037857"/>
          <c:h val="0.67003098571011954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Sheet1!$B$34:$U$34</c:f>
              <c:strCache>
                <c:ptCount val="2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</c:strCache>
            </c:strRef>
          </c:cat>
          <c:val>
            <c:numRef>
              <c:f>Sheet1!$B$38:$U$38</c:f>
              <c:numCache>
                <c:formatCode>0%</c:formatCode>
                <c:ptCount val="20"/>
                <c:pt idx="0">
                  <c:v>5.8779257921276432E-2</c:v>
                </c:pt>
                <c:pt idx="1">
                  <c:v>5.0657957929113435E-2</c:v>
                </c:pt>
                <c:pt idx="2">
                  <c:v>4.6050761036450137E-2</c:v>
                </c:pt>
                <c:pt idx="3">
                  <c:v>5.323907775127637E-2</c:v>
                </c:pt>
                <c:pt idx="4">
                  <c:v>5.2303406498896907E-2</c:v>
                </c:pt>
                <c:pt idx="5">
                  <c:v>6.1864058143255476E-2</c:v>
                </c:pt>
                <c:pt idx="6">
                  <c:v>0.10961447449852561</c:v>
                </c:pt>
                <c:pt idx="7">
                  <c:v>0.11087043645871106</c:v>
                </c:pt>
                <c:pt idx="8">
                  <c:v>8.8528966091659889E-2</c:v>
                </c:pt>
                <c:pt idx="9">
                  <c:v>0.1113865370376332</c:v>
                </c:pt>
                <c:pt idx="10">
                  <c:v>0.14754516802059753</c:v>
                </c:pt>
                <c:pt idx="11">
                  <c:v>0.18423318964142388</c:v>
                </c:pt>
                <c:pt idx="12">
                  <c:v>0.1243396583244027</c:v>
                </c:pt>
                <c:pt idx="13">
                  <c:v>0.1555656205040763</c:v>
                </c:pt>
                <c:pt idx="14">
                  <c:v>0.16597488433575677</c:v>
                </c:pt>
                <c:pt idx="15">
                  <c:v>0.12985522121981524</c:v>
                </c:pt>
                <c:pt idx="16">
                  <c:v>0.11922341479754911</c:v>
                </c:pt>
                <c:pt idx="17">
                  <c:v>0.18381119666133997</c:v>
                </c:pt>
                <c:pt idx="18">
                  <c:v>0.11991011936460105</c:v>
                </c:pt>
                <c:pt idx="19">
                  <c:v>0.19685161435799145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F-44F5-81BC-1111EAA21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3369727"/>
        <c:axId val="1713370207"/>
      </c:lineChart>
      <c:catAx>
        <c:axId val="1713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70207"/>
        <c:crosses val="autoZero"/>
        <c:auto val="1"/>
        <c:lblAlgn val="ctr"/>
        <c:lblOffset val="100"/>
        <c:noMultiLvlLbl val="0"/>
      </c:catAx>
      <c:valAx>
        <c:axId val="17133702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1336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Depreciation</a:t>
            </a:r>
            <a:r>
              <a:rPr lang="en-US" baseline="0"/>
              <a:t> on Sales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Sheet1!$B$34:$U$34</c:f>
              <c:strCache>
                <c:ptCount val="2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</c:strCache>
            </c:strRef>
          </c:cat>
          <c:val>
            <c:numRef>
              <c:f>Sheet1!$B$41:$U$41</c:f>
              <c:numCache>
                <c:formatCode>0.000</c:formatCode>
                <c:ptCount val="20"/>
                <c:pt idx="0">
                  <c:v>1.9031760367276284E-2</c:v>
                </c:pt>
                <c:pt idx="1">
                  <c:v>1.9633080395735282E-2</c:v>
                </c:pt>
                <c:pt idx="2">
                  <c:v>1.8916920977311069E-2</c:v>
                </c:pt>
                <c:pt idx="3">
                  <c:v>1.9751525426975867E-2</c:v>
                </c:pt>
                <c:pt idx="4">
                  <c:v>1.9135848633287211E-2</c:v>
                </c:pt>
                <c:pt idx="5">
                  <c:v>1.8476025049138364E-2</c:v>
                </c:pt>
                <c:pt idx="6">
                  <c:v>9.5744293567294036E-3</c:v>
                </c:pt>
                <c:pt idx="7">
                  <c:v>1.8082406152789176E-2</c:v>
                </c:pt>
                <c:pt idx="8">
                  <c:v>1.8665141343288075E-2</c:v>
                </c:pt>
                <c:pt idx="9">
                  <c:v>2.0978870896779665E-2</c:v>
                </c:pt>
                <c:pt idx="10">
                  <c:v>1.7012917831935013E-2</c:v>
                </c:pt>
                <c:pt idx="11">
                  <c:v>1.8620486788338154E-2</c:v>
                </c:pt>
                <c:pt idx="12">
                  <c:v>1.9353211876694195E-2</c:v>
                </c:pt>
                <c:pt idx="13">
                  <c:v>2.1007619758085998E-2</c:v>
                </c:pt>
                <c:pt idx="14">
                  <c:v>2.1929940515532056E-2</c:v>
                </c:pt>
                <c:pt idx="15">
                  <c:v>2.2972826967748907E-2</c:v>
                </c:pt>
                <c:pt idx="16">
                  <c:v>2.3532039024662582E-2</c:v>
                </c:pt>
                <c:pt idx="17">
                  <c:v>2.2715566766597552E-2</c:v>
                </c:pt>
                <c:pt idx="18">
                  <c:v>2.1677858450987776E-2</c:v>
                </c:pt>
                <c:pt idx="19">
                  <c:v>2.4014544019617515E-2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67D-84B9-6A0BE027D0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3381247"/>
        <c:axId val="1713372127"/>
      </c:lineChart>
      <c:catAx>
        <c:axId val="17133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72127"/>
        <c:crosses val="autoZero"/>
        <c:auto val="1"/>
        <c:lblAlgn val="ctr"/>
        <c:lblOffset val="100"/>
        <c:noMultiLvlLbl val="0"/>
      </c:catAx>
      <c:valAx>
        <c:axId val="1713372127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713381247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Interest</a:t>
            </a:r>
            <a:r>
              <a:rPr lang="en-US" sz="1600" baseline="0"/>
              <a:t> on Sales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7506825152973E-2"/>
          <c:y val="9.1518899549404786E-2"/>
          <c:w val="0.92592592592592593"/>
          <c:h val="0.8136015700740110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diamond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5"/>
              <c:layout>
                <c:manualLayout>
                  <c:x val="-3.3307725138711053E-2"/>
                  <c:y val="4.7801754510415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76-47D8-88BE-96B0CDE8E698}"/>
                </c:ext>
              </c:extLst>
            </c:dLbl>
            <c:dLbl>
              <c:idx val="10"/>
              <c:layout>
                <c:manualLayout>
                  <c:x val="-2.8186086214255227E-2"/>
                  <c:y val="4.0594547303208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76-47D8-88BE-96B0CDE8E698}"/>
                </c:ext>
              </c:extLst>
            </c:dLbl>
            <c:dLbl>
              <c:idx val="13"/>
              <c:layout>
                <c:manualLayout>
                  <c:x val="-2.8186086214255227E-2"/>
                  <c:y val="-0.103549596840935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76-47D8-88BE-96B0CDE8E698}"/>
                </c:ext>
              </c:extLst>
            </c:dLbl>
            <c:dLbl>
              <c:idx val="14"/>
              <c:layout>
                <c:manualLayout>
                  <c:x val="-2.3064447289799402E-2"/>
                  <c:y val="5.0204156912818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76-47D8-88BE-96B0CDE8E6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Sheet1!$B$34:$U$34</c:f>
              <c:strCache>
                <c:ptCount val="2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</c:strCache>
            </c:strRef>
          </c:cat>
          <c:val>
            <c:numRef>
              <c:f>Sheet1!$B$44:$U$44</c:f>
              <c:numCache>
                <c:formatCode>0.0000</c:formatCode>
                <c:ptCount val="20"/>
                <c:pt idx="0">
                  <c:v>4.7602920147512603E-3</c:v>
                </c:pt>
                <c:pt idx="1">
                  <c:v>5.6766881183363755E-3</c:v>
                </c:pt>
                <c:pt idx="2">
                  <c:v>7.136493735428474E-3</c:v>
                </c:pt>
                <c:pt idx="3">
                  <c:v>5.5269787445999408E-3</c:v>
                </c:pt>
                <c:pt idx="4">
                  <c:v>5.0760946789814151E-3</c:v>
                </c:pt>
                <c:pt idx="5">
                  <c:v>5.2018101202175801E-3</c:v>
                </c:pt>
                <c:pt idx="6">
                  <c:v>5.3241836251774729E-3</c:v>
                </c:pt>
                <c:pt idx="7">
                  <c:v>3.272963224489017E-3</c:v>
                </c:pt>
                <c:pt idx="8">
                  <c:v>2.5187905791211329E-3</c:v>
                </c:pt>
                <c:pt idx="9">
                  <c:v>1.8564422839605535E-3</c:v>
                </c:pt>
                <c:pt idx="10">
                  <c:v>1.5203977449283082E-3</c:v>
                </c:pt>
                <c:pt idx="11">
                  <c:v>1.7105992177080095E-3</c:v>
                </c:pt>
                <c:pt idx="12">
                  <c:v>2.2820399672193155E-3</c:v>
                </c:pt>
                <c:pt idx="13">
                  <c:v>1.9582245430809398E-3</c:v>
                </c:pt>
                <c:pt idx="14">
                  <c:v>1.9563780568407139E-3</c:v>
                </c:pt>
                <c:pt idx="15">
                  <c:v>2.0798444168332346E-3</c:v>
                </c:pt>
                <c:pt idx="16">
                  <c:v>2.5541892891537679E-3</c:v>
                </c:pt>
                <c:pt idx="17">
                  <c:v>3.5526089884969428E-3</c:v>
                </c:pt>
                <c:pt idx="18">
                  <c:v>2.0391993869413308E-3</c:v>
                </c:pt>
                <c:pt idx="19">
                  <c:v>1.6911650718040505E-3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6-47D8-88BE-96B0CDE8E6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9290847"/>
        <c:axId val="1839302367"/>
      </c:lineChart>
      <c:catAx>
        <c:axId val="18392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02367"/>
        <c:crosses val="autoZero"/>
        <c:auto val="1"/>
        <c:lblAlgn val="ctr"/>
        <c:lblOffset val="100"/>
        <c:noMultiLvlLbl val="0"/>
      </c:catAx>
      <c:valAx>
        <c:axId val="1839302367"/>
        <c:scaling>
          <c:orientation val="minMax"/>
        </c:scaling>
        <c:delete val="1"/>
        <c:axPos val="l"/>
        <c:numFmt formatCode="0.0000" sourceLinked="1"/>
        <c:majorTickMark val="none"/>
        <c:minorTickMark val="none"/>
        <c:tickLblPos val="nextTo"/>
        <c:crossAx val="183929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Operating</a:t>
            </a:r>
            <a:r>
              <a:rPr lang="en-US" sz="1600" baseline="0"/>
              <a:t> Expenses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diamond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Sheet1!$B$34:$U$34</c:f>
              <c:strCache>
                <c:ptCount val="2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</c:strCache>
            </c:strRef>
          </c:cat>
          <c:val>
            <c:numRef>
              <c:f>Sheet1!$B$47:$U$47</c:f>
              <c:numCache>
                <c:formatCode>0.00</c:formatCode>
                <c:ptCount val="20"/>
                <c:pt idx="0">
                  <c:v>0.91045759012568661</c:v>
                </c:pt>
                <c:pt idx="1">
                  <c:v>0.92433003553933346</c:v>
                </c:pt>
                <c:pt idx="2">
                  <c:v>0.94773205451409293</c:v>
                </c:pt>
                <c:pt idx="3">
                  <c:v>0.96770022127072608</c:v>
                </c:pt>
                <c:pt idx="4">
                  <c:v>0.92646673895972775</c:v>
                </c:pt>
                <c:pt idx="5">
                  <c:v>0.89238926726699286</c:v>
                </c:pt>
                <c:pt idx="6">
                  <c:v>0.88123885106847721</c:v>
                </c:pt>
                <c:pt idx="7">
                  <c:v>0.90953071623504278</c:v>
                </c:pt>
                <c:pt idx="8">
                  <c:v>0.87573631975594812</c:v>
                </c:pt>
                <c:pt idx="9">
                  <c:v>0.87372973204992022</c:v>
                </c:pt>
                <c:pt idx="10">
                  <c:v>0.83085852532516535</c:v>
                </c:pt>
                <c:pt idx="11">
                  <c:v>0.81968417707537145</c:v>
                </c:pt>
                <c:pt idx="12">
                  <c:v>0.84139191830044757</c:v>
                </c:pt>
                <c:pt idx="13">
                  <c:v>0.80115362071721641</c:v>
                </c:pt>
                <c:pt idx="14">
                  <c:v>0.7971976206212823</c:v>
                </c:pt>
                <c:pt idx="15">
                  <c:v>0.82630598022797264</c:v>
                </c:pt>
                <c:pt idx="16">
                  <c:v>0.85801219869638645</c:v>
                </c:pt>
                <c:pt idx="17">
                  <c:v>0.93942075304745187</c:v>
                </c:pt>
                <c:pt idx="18">
                  <c:v>0.85160603187385542</c:v>
                </c:pt>
                <c:pt idx="19">
                  <c:v>0.84666770015643278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7-4EB1-9831-3E26314308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8334431"/>
        <c:axId val="1748329631"/>
      </c:lineChart>
      <c:catAx>
        <c:axId val="17483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29631"/>
        <c:crosses val="autoZero"/>
        <c:auto val="1"/>
        <c:lblAlgn val="ctr"/>
        <c:lblOffset val="100"/>
        <c:noMultiLvlLbl val="0"/>
      </c:catAx>
      <c:valAx>
        <c:axId val="174832963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483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494907</xdr:colOff>
      <xdr:row>51</xdr:row>
      <xdr:rowOff>7070</xdr:rowOff>
    </xdr:from>
    <xdr:to>
      <xdr:col>22</xdr:col>
      <xdr:colOff>164969</xdr:colOff>
      <xdr:row>66</xdr:row>
      <xdr:rowOff>40064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1DB7D5-91CF-9C9F-85D9-E2530A993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83722</xdr:rowOff>
    </xdr:from>
    <xdr:to>
      <xdr:col>12</xdr:col>
      <xdr:colOff>183235</xdr:colOff>
      <xdr:row>18</xdr:row>
      <xdr:rowOff>76498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44620-1D89-44D5-9F98-3486153FA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8021</xdr:rowOff>
    </xdr:from>
    <xdr:to>
      <xdr:col>24</xdr:col>
      <xdr:colOff>309562</xdr:colOff>
      <xdr:row>3</xdr:row>
      <xdr:rowOff>166688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155D6E-D0AE-1E96-956F-372E91EDB5C3}"/>
            </a:ext>
          </a:extLst>
        </xdr:cNvPr>
        <xdr:cNvSpPr/>
      </xdr:nvSpPr>
      <xdr:spPr>
        <a:xfrm>
          <a:off x="0" y="8021"/>
          <a:ext cx="14882812" cy="694448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bg1">
                  <a:lumMod val="65000"/>
                </a:schemeClr>
              </a:solidFill>
              <a:latin typeface="Arial Black" panose="020B0A04020102020204" pitchFamily="34" charset="0"/>
            </a:rPr>
            <a:t>Quarterly</a:t>
          </a:r>
          <a:r>
            <a:rPr lang="en-US" sz="1400">
              <a:latin typeface="Arial Black" panose="020B0A04020102020204" pitchFamily="34" charset="0"/>
            </a:rPr>
            <a:t> </a:t>
          </a:r>
          <a:r>
            <a:rPr lang="en-US" sz="1400">
              <a:solidFill>
                <a:srgbClr val="CC0000"/>
              </a:solidFill>
              <a:latin typeface="Arial Black" panose="020B0A04020102020204" pitchFamily="34" charset="0"/>
            </a:rPr>
            <a:t>Financial Analysis</a:t>
          </a:r>
        </a:p>
        <a:p>
          <a:pPr algn="ctr"/>
          <a:r>
            <a:rPr lang="en-US" sz="1400">
              <a:latin typeface="Arial Black" panose="020B0A04020102020204" pitchFamily="34" charset="0"/>
            </a:rPr>
            <a:t>(</a:t>
          </a:r>
          <a:r>
            <a:rPr lang="en-US" sz="1400">
              <a:solidFill>
                <a:schemeClr val="bg1">
                  <a:lumMod val="75000"/>
                </a:schemeClr>
              </a:solidFill>
              <a:latin typeface="Arial Black" panose="020B0A04020102020204" pitchFamily="34" charset="0"/>
            </a:rPr>
            <a:t>2019</a:t>
          </a:r>
          <a:r>
            <a:rPr lang="en-US" sz="1400" baseline="0">
              <a:latin typeface="Arial Black" panose="020B0A04020102020204" pitchFamily="34" charset="0"/>
            </a:rPr>
            <a:t> - </a:t>
          </a:r>
          <a:r>
            <a:rPr lang="en-US" sz="1400" baseline="0">
              <a:solidFill>
                <a:srgbClr val="CC0000"/>
              </a:solidFill>
              <a:latin typeface="Arial Black" panose="020B0A04020102020204" pitchFamily="34" charset="0"/>
            </a:rPr>
            <a:t>2024</a:t>
          </a:r>
          <a:r>
            <a:rPr lang="en-US" sz="1400" baseline="0">
              <a:latin typeface="Arial Black" panose="020B0A04020102020204" pitchFamily="34" charset="0"/>
            </a:rPr>
            <a:t>)</a:t>
          </a:r>
          <a:endParaRPr lang="en-US" sz="105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219259</xdr:colOff>
      <xdr:row>3</xdr:row>
      <xdr:rowOff>77402</xdr:rowOff>
    </xdr:from>
    <xdr:to>
      <xdr:col>24</xdr:col>
      <xdr:colOff>292706</xdr:colOff>
      <xdr:row>18</xdr:row>
      <xdr:rowOff>66385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F357B-F44B-4E45-B049-45CBBDEAC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103925</xdr:rowOff>
    </xdr:from>
    <xdr:to>
      <xdr:col>12</xdr:col>
      <xdr:colOff>195384</xdr:colOff>
      <xdr:row>33</xdr:row>
      <xdr:rowOff>108687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73364-D825-4A73-BABF-B4F12897C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205154</xdr:colOff>
      <xdr:row>18</xdr:row>
      <xdr:rowOff>97281</xdr:rowOff>
    </xdr:from>
    <xdr:to>
      <xdr:col>24</xdr:col>
      <xdr:colOff>298251</xdr:colOff>
      <xdr:row>47</xdr:row>
      <xdr:rowOff>135381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33503C-85F7-46C3-93F9-6DD413F4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88353</xdr:rowOff>
    </xdr:from>
    <xdr:to>
      <xdr:col>12</xdr:col>
      <xdr:colOff>161924</xdr:colOff>
      <xdr:row>47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04E9D2-E48D-4100-9E7D-A59635AAC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301715</xdr:colOff>
      <xdr:row>0</xdr:row>
      <xdr:rowOff>0</xdr:rowOff>
    </xdr:from>
    <xdr:to>
      <xdr:col>2</xdr:col>
      <xdr:colOff>524453</xdr:colOff>
      <xdr:row>3</xdr:row>
      <xdr:rowOff>131911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E1AD68-52DC-87C3-9D90-E2C53FAD0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715" y="0"/>
          <a:ext cx="1441938" cy="685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B3DD-F834-42C0-8F2F-4D002CB6A1DA}">
  <dimension ref="A1:V47"/>
  <sheetViews>
    <sheetView tabSelected="1" topLeftCell="A28" zoomScale="97" zoomScaleNormal="120" workbookViewId="0">
      <selection activeCell="J52" sqref="J52"/>
    </sheetView>
  </sheetViews>
  <sheetFormatPr defaultRowHeight="14.4" x14ac:dyDescent="0.3"/>
  <cols>
    <col min="1" max="1" width="43.109375" customWidth="1"/>
    <col min="3" max="3" width="12.21875" customWidth="1"/>
  </cols>
  <sheetData>
    <row r="1" spans="1:22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43</v>
      </c>
      <c r="M1" s="7" t="s">
        <v>44</v>
      </c>
      <c r="N1" s="7" t="s">
        <v>45</v>
      </c>
      <c r="O1" s="7" t="s">
        <v>46</v>
      </c>
      <c r="P1" s="7" t="s">
        <v>47</v>
      </c>
      <c r="Q1" s="7" t="s">
        <v>48</v>
      </c>
      <c r="R1" s="7" t="s">
        <v>49</v>
      </c>
      <c r="S1" s="7" t="s">
        <v>50</v>
      </c>
      <c r="T1" s="7" t="s">
        <v>51</v>
      </c>
      <c r="U1" s="7" t="s">
        <v>52</v>
      </c>
      <c r="V1" s="7"/>
    </row>
    <row r="2" spans="1:22" ht="15" thickBot="1" x14ac:dyDescent="0.35">
      <c r="A2" s="1" t="s">
        <v>6</v>
      </c>
      <c r="B2" s="2">
        <v>10629.6</v>
      </c>
      <c r="C2" s="2">
        <v>10411</v>
      </c>
      <c r="D2" s="2">
        <v>10551.4</v>
      </c>
      <c r="E2" s="2">
        <v>10439.700000000001</v>
      </c>
      <c r="F2" s="2">
        <v>10697.2</v>
      </c>
      <c r="G2" s="2">
        <v>10938.5</v>
      </c>
      <c r="H2" s="2">
        <v>10987.6</v>
      </c>
      <c r="I2" s="2">
        <v>10479.799999999999</v>
      </c>
      <c r="J2" s="2">
        <v>9965.1</v>
      </c>
      <c r="K2" s="2">
        <v>9318.9</v>
      </c>
      <c r="L2" s="2">
        <v>9010.7999999999993</v>
      </c>
      <c r="M2" s="2">
        <v>8464.8700000000008</v>
      </c>
      <c r="N2" s="2">
        <v>7931.5</v>
      </c>
      <c r="O2" s="2">
        <v>7506.8</v>
      </c>
      <c r="P2" s="2">
        <v>7565</v>
      </c>
      <c r="Q2" s="2">
        <v>7404.4</v>
      </c>
      <c r="R2" s="2">
        <v>7164.7</v>
      </c>
      <c r="S2" s="2">
        <v>7571.9</v>
      </c>
      <c r="T2" s="2">
        <v>7699.1</v>
      </c>
      <c r="U2" s="2">
        <v>7095.7</v>
      </c>
      <c r="V2" s="3"/>
    </row>
    <row r="3" spans="1:22" ht="15" thickBot="1" x14ac:dyDescent="0.35">
      <c r="A3" s="1" t="s">
        <v>7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/>
    </row>
    <row r="4" spans="1:22" ht="15" thickBot="1" x14ac:dyDescent="0.35">
      <c r="A4" s="1" t="s">
        <v>9</v>
      </c>
      <c r="B4" s="2">
        <v>10629.6</v>
      </c>
      <c r="C4" s="2">
        <v>10411</v>
      </c>
      <c r="D4" s="2">
        <v>10551.4</v>
      </c>
      <c r="E4" s="2">
        <v>10439.700000000001</v>
      </c>
      <c r="F4" s="2">
        <v>10697.2</v>
      </c>
      <c r="G4" s="2">
        <v>10938.5</v>
      </c>
      <c r="H4" s="2">
        <v>10987.6</v>
      </c>
      <c r="I4" s="2">
        <v>10479.799999999999</v>
      </c>
      <c r="J4" s="2">
        <v>9965.1</v>
      </c>
      <c r="K4" s="2">
        <v>9318.9</v>
      </c>
      <c r="L4" s="2">
        <v>9010.7999999999993</v>
      </c>
      <c r="M4" s="2">
        <v>8464.8700000000008</v>
      </c>
      <c r="N4" s="2">
        <v>7931.5</v>
      </c>
      <c r="O4" s="2">
        <v>7506.8</v>
      </c>
      <c r="P4" s="2">
        <v>7565</v>
      </c>
      <c r="Q4" s="2">
        <v>7404.4</v>
      </c>
      <c r="R4" s="2">
        <v>7164.7</v>
      </c>
      <c r="S4" s="2">
        <v>7571.9</v>
      </c>
      <c r="T4" s="2">
        <v>7699.1</v>
      </c>
      <c r="U4" s="2">
        <v>7095.7</v>
      </c>
      <c r="V4" s="3"/>
    </row>
    <row r="5" spans="1:22" ht="15" thickBot="1" x14ac:dyDescent="0.3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" thickBot="1" x14ac:dyDescent="0.35">
      <c r="A6" s="1" t="s">
        <v>11</v>
      </c>
      <c r="B6" s="3" t="s">
        <v>8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/>
    </row>
    <row r="7" spans="1:22" ht="15" thickBot="1" x14ac:dyDescent="0.35">
      <c r="A7" s="1" t="s">
        <v>12</v>
      </c>
      <c r="B7" s="3" t="s">
        <v>8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L7" s="3" t="s">
        <v>8</v>
      </c>
      <c r="M7" s="3" t="s">
        <v>8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/>
    </row>
    <row r="8" spans="1:22" ht="15" thickBot="1" x14ac:dyDescent="0.35">
      <c r="A8" s="1" t="s">
        <v>13</v>
      </c>
      <c r="B8" s="3" t="s">
        <v>8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8</v>
      </c>
      <c r="K8" s="3" t="s">
        <v>8</v>
      </c>
      <c r="L8" s="3" t="s">
        <v>8</v>
      </c>
      <c r="M8" s="3" t="s">
        <v>8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/>
    </row>
    <row r="9" spans="1:22" ht="15" thickBot="1" x14ac:dyDescent="0.35">
      <c r="A9" s="1" t="s">
        <v>14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8</v>
      </c>
      <c r="K9" s="3" t="s">
        <v>8</v>
      </c>
      <c r="L9" s="3" t="s">
        <v>8</v>
      </c>
      <c r="M9" s="3" t="s">
        <v>8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/>
    </row>
    <row r="10" spans="1:22" ht="15" thickBot="1" x14ac:dyDescent="0.35">
      <c r="A10" s="8" t="s">
        <v>15</v>
      </c>
      <c r="B10" s="2">
        <v>4103.2</v>
      </c>
      <c r="C10" s="2">
        <v>4018</v>
      </c>
      <c r="D10" s="2">
        <v>4113.2</v>
      </c>
      <c r="E10" s="2">
        <v>4029.2</v>
      </c>
      <c r="F10" s="2">
        <v>3921.9</v>
      </c>
      <c r="G10" s="2">
        <v>3936.8</v>
      </c>
      <c r="H10" s="2">
        <v>3818.1</v>
      </c>
      <c r="I10" s="2">
        <v>3561.4</v>
      </c>
      <c r="J10" s="2">
        <v>3286.9</v>
      </c>
      <c r="K10" s="2">
        <v>2945.1</v>
      </c>
      <c r="L10" s="2">
        <v>2811.3</v>
      </c>
      <c r="M10" s="2">
        <v>2695.92</v>
      </c>
      <c r="N10" s="2">
        <v>2601.9</v>
      </c>
      <c r="O10" s="2">
        <v>2197.9</v>
      </c>
      <c r="P10" s="2">
        <v>2400.9</v>
      </c>
      <c r="Q10" s="2">
        <v>2309</v>
      </c>
      <c r="R10" s="2">
        <v>2254.8000000000002</v>
      </c>
      <c r="S10" s="2">
        <v>2333.6</v>
      </c>
      <c r="T10" s="2">
        <v>2357.9</v>
      </c>
      <c r="U10" s="2">
        <v>2351</v>
      </c>
      <c r="V10" s="3"/>
    </row>
    <row r="11" spans="1:22" ht="15" thickBot="1" x14ac:dyDescent="0.35">
      <c r="A11" s="1" t="s">
        <v>16</v>
      </c>
      <c r="B11" s="3">
        <v>202.3</v>
      </c>
      <c r="C11" s="3">
        <v>204.4</v>
      </c>
      <c r="D11" s="3">
        <v>199.6</v>
      </c>
      <c r="E11" s="3">
        <v>206.2</v>
      </c>
      <c r="F11" s="3">
        <v>204.7</v>
      </c>
      <c r="G11" s="3">
        <v>202.1</v>
      </c>
      <c r="H11" s="3">
        <v>105.2</v>
      </c>
      <c r="I11" s="3">
        <v>189.5</v>
      </c>
      <c r="J11" s="3">
        <v>186</v>
      </c>
      <c r="K11" s="3">
        <v>195.5</v>
      </c>
      <c r="L11" s="3">
        <v>153.30000000000001</v>
      </c>
      <c r="M11" s="3">
        <v>157.62</v>
      </c>
      <c r="N11" s="3">
        <v>153.5</v>
      </c>
      <c r="O11" s="3">
        <v>157.69999999999999</v>
      </c>
      <c r="P11" s="3">
        <v>165.9</v>
      </c>
      <c r="Q11" s="3">
        <v>170.1</v>
      </c>
      <c r="R11" s="3">
        <v>168.6</v>
      </c>
      <c r="S11" s="3">
        <v>172</v>
      </c>
      <c r="T11" s="3">
        <v>166.9</v>
      </c>
      <c r="U11" s="3">
        <v>170.4</v>
      </c>
      <c r="V11" s="3"/>
    </row>
    <row r="12" spans="1:22" ht="15" thickBot="1" x14ac:dyDescent="0.35">
      <c r="A12" s="1" t="s">
        <v>17</v>
      </c>
      <c r="B12" s="3" t="s">
        <v>8</v>
      </c>
      <c r="C12" s="3" t="s">
        <v>8</v>
      </c>
      <c r="D12" s="3" t="s">
        <v>8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8</v>
      </c>
      <c r="K12" s="3" t="s">
        <v>8</v>
      </c>
      <c r="L12" s="3" t="s">
        <v>8</v>
      </c>
      <c r="M12" s="3" t="s">
        <v>8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/>
    </row>
    <row r="13" spans="1:22" ht="15" thickBot="1" x14ac:dyDescent="0.35">
      <c r="A13" s="8" t="s">
        <v>18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/>
    </row>
    <row r="14" spans="1:22" ht="15" thickBot="1" x14ac:dyDescent="0.35">
      <c r="A14" s="8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/>
    </row>
    <row r="15" spans="1:22" ht="15" thickBot="1" x14ac:dyDescent="0.35">
      <c r="A15" s="1" t="s">
        <v>20</v>
      </c>
      <c r="B15" s="3">
        <v>0</v>
      </c>
      <c r="C15" s="3">
        <v>89.6</v>
      </c>
      <c r="D15" s="3">
        <v>0</v>
      </c>
      <c r="E15" s="3">
        <v>0</v>
      </c>
      <c r="F15" s="3">
        <v>0</v>
      </c>
      <c r="G15" s="3">
        <v>133.69999999999999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/>
    </row>
    <row r="16" spans="1:22" ht="15" thickBot="1" x14ac:dyDescent="0.35">
      <c r="A16" s="1" t="s">
        <v>21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8</v>
      </c>
      <c r="K16" s="3" t="s">
        <v>8</v>
      </c>
      <c r="L16" s="3" t="s">
        <v>8</v>
      </c>
      <c r="M16" s="3" t="s">
        <v>8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/>
    </row>
    <row r="17" spans="1:22" ht="15" thickBot="1" x14ac:dyDescent="0.35">
      <c r="A17" s="8" t="s">
        <v>22</v>
      </c>
      <c r="B17" s="2">
        <v>5574.6</v>
      </c>
      <c r="C17" s="2">
        <v>5605.2</v>
      </c>
      <c r="D17" s="2">
        <v>5886.7</v>
      </c>
      <c r="E17" s="2">
        <v>6073.3</v>
      </c>
      <c r="F17" s="2">
        <v>5988.7</v>
      </c>
      <c r="G17" s="2">
        <v>5824.6</v>
      </c>
      <c r="H17" s="2">
        <v>5864.6</v>
      </c>
      <c r="I17" s="2">
        <v>5970.3</v>
      </c>
      <c r="J17" s="2">
        <v>5439.9</v>
      </c>
      <c r="K17" s="2">
        <v>5197.1000000000004</v>
      </c>
      <c r="L17" s="2">
        <v>4675.3999999999996</v>
      </c>
      <c r="M17" s="2">
        <v>4242.6000000000004</v>
      </c>
      <c r="N17" s="2">
        <v>4071.6</v>
      </c>
      <c r="O17" s="2">
        <v>3816.2</v>
      </c>
      <c r="P17" s="2">
        <v>3629.9</v>
      </c>
      <c r="Q17" s="2">
        <v>3809.3</v>
      </c>
      <c r="R17" s="2">
        <v>3892.6</v>
      </c>
      <c r="S17" s="2">
        <v>4779.6000000000004</v>
      </c>
      <c r="T17" s="2">
        <v>4198.7</v>
      </c>
      <c r="U17" s="2">
        <v>3656.7</v>
      </c>
      <c r="V17" s="3"/>
    </row>
    <row r="18" spans="1:22" ht="15" thickBot="1" x14ac:dyDescent="0.35">
      <c r="A18" s="1" t="s">
        <v>23</v>
      </c>
      <c r="B18" s="3">
        <v>749.5</v>
      </c>
      <c r="C18" s="3">
        <v>493.8</v>
      </c>
      <c r="D18" s="3">
        <v>351.9</v>
      </c>
      <c r="E18" s="3">
        <v>131</v>
      </c>
      <c r="F18" s="3">
        <v>581.9</v>
      </c>
      <c r="G18" s="3">
        <v>841.3</v>
      </c>
      <c r="H18" s="2">
        <v>1199.7</v>
      </c>
      <c r="I18" s="3">
        <v>758.6</v>
      </c>
      <c r="J18" s="2">
        <v>1052.3</v>
      </c>
      <c r="K18" s="3">
        <v>981.2</v>
      </c>
      <c r="L18" s="2">
        <v>1370.8</v>
      </c>
      <c r="M18" s="2">
        <v>1368.74</v>
      </c>
      <c r="N18" s="2">
        <v>1104.5</v>
      </c>
      <c r="O18" s="2">
        <v>1335</v>
      </c>
      <c r="P18" s="2">
        <v>1368.3</v>
      </c>
      <c r="Q18" s="2">
        <v>1116</v>
      </c>
      <c r="R18" s="3">
        <v>848.7</v>
      </c>
      <c r="S18" s="3">
        <v>286.7</v>
      </c>
      <c r="T18" s="3">
        <v>975.6</v>
      </c>
      <c r="U18" s="3">
        <v>917.6</v>
      </c>
      <c r="V18" s="3"/>
    </row>
    <row r="19" spans="1:22" ht="15" thickBot="1" x14ac:dyDescent="0.35">
      <c r="A19" s="1" t="s">
        <v>24</v>
      </c>
      <c r="B19" s="3">
        <v>123.4</v>
      </c>
      <c r="C19" s="3">
        <v>272.7</v>
      </c>
      <c r="D19" s="3">
        <v>265.2</v>
      </c>
      <c r="E19" s="3">
        <v>513.6</v>
      </c>
      <c r="F19" s="3">
        <v>201</v>
      </c>
      <c r="G19" s="3">
        <v>79.599999999999994</v>
      </c>
      <c r="H19" s="3">
        <v>368.6</v>
      </c>
      <c r="I19" s="3">
        <v>771.9</v>
      </c>
      <c r="J19" s="3">
        <v>118.6</v>
      </c>
      <c r="K19" s="3">
        <v>227.4</v>
      </c>
      <c r="L19" s="3">
        <v>405.9</v>
      </c>
      <c r="M19" s="3">
        <v>650.04999999999995</v>
      </c>
      <c r="N19" s="3">
        <v>239.7</v>
      </c>
      <c r="O19" s="3">
        <v>207</v>
      </c>
      <c r="P19" s="3">
        <v>286.3</v>
      </c>
      <c r="Q19" s="3">
        <v>157</v>
      </c>
      <c r="R19" s="3">
        <v>271.5</v>
      </c>
      <c r="S19" s="2">
        <v>1257.7</v>
      </c>
      <c r="T19" s="3">
        <v>289.60000000000002</v>
      </c>
      <c r="U19" s="3">
        <v>580.1</v>
      </c>
      <c r="V19" s="3"/>
    </row>
    <row r="20" spans="1:22" ht="15" thickBot="1" x14ac:dyDescent="0.35">
      <c r="A20" s="1" t="s">
        <v>25</v>
      </c>
      <c r="B20" s="3">
        <v>872.9</v>
      </c>
      <c r="C20" s="3">
        <v>766.5</v>
      </c>
      <c r="D20" s="3">
        <v>617.1</v>
      </c>
      <c r="E20" s="3">
        <v>644.6</v>
      </c>
      <c r="F20" s="3">
        <v>782.9</v>
      </c>
      <c r="G20" s="3">
        <v>920.9</v>
      </c>
      <c r="H20" s="2">
        <v>1568.3</v>
      </c>
      <c r="I20" s="2">
        <v>1530.5</v>
      </c>
      <c r="J20" s="2">
        <v>1170.9000000000001</v>
      </c>
      <c r="K20" s="2">
        <v>1208.5999999999999</v>
      </c>
      <c r="L20" s="2">
        <v>1776.7</v>
      </c>
      <c r="M20" s="2">
        <v>2018.78</v>
      </c>
      <c r="N20" s="2">
        <v>1344.2</v>
      </c>
      <c r="O20" s="2">
        <v>1542</v>
      </c>
      <c r="P20" s="2">
        <v>1654.6</v>
      </c>
      <c r="Q20" s="2">
        <v>1273</v>
      </c>
      <c r="R20" s="2">
        <v>1120.2</v>
      </c>
      <c r="S20" s="2">
        <v>1544.4</v>
      </c>
      <c r="T20" s="2">
        <v>1265.2</v>
      </c>
      <c r="U20" s="2">
        <v>1497.7</v>
      </c>
      <c r="V20" s="3"/>
    </row>
    <row r="21" spans="1:22" ht="15" thickBot="1" x14ac:dyDescent="0.35">
      <c r="A21" s="1" t="s">
        <v>26</v>
      </c>
      <c r="B21" s="3">
        <v>50.6</v>
      </c>
      <c r="C21" s="3">
        <v>59.1</v>
      </c>
      <c r="D21" s="3">
        <v>75.3</v>
      </c>
      <c r="E21" s="3">
        <v>57.7</v>
      </c>
      <c r="F21" s="3">
        <v>54.3</v>
      </c>
      <c r="G21" s="3">
        <v>56.9</v>
      </c>
      <c r="H21" s="3">
        <v>58.5</v>
      </c>
      <c r="I21" s="3">
        <v>34.299999999999997</v>
      </c>
      <c r="J21" s="3">
        <v>25.1</v>
      </c>
      <c r="K21" s="3">
        <v>17.3</v>
      </c>
      <c r="L21" s="3">
        <v>13.7</v>
      </c>
      <c r="M21" s="3">
        <v>14.48</v>
      </c>
      <c r="N21" s="3">
        <v>18.100000000000001</v>
      </c>
      <c r="O21" s="3">
        <v>14.7</v>
      </c>
      <c r="P21" s="3">
        <v>14.8</v>
      </c>
      <c r="Q21" s="3">
        <v>15.4</v>
      </c>
      <c r="R21" s="3">
        <v>18.3</v>
      </c>
      <c r="S21" s="3">
        <v>26.9</v>
      </c>
      <c r="T21" s="3">
        <v>15.7</v>
      </c>
      <c r="U21" s="3">
        <v>12</v>
      </c>
      <c r="V21" s="3"/>
    </row>
    <row r="22" spans="1:22" ht="15" thickBot="1" x14ac:dyDescent="0.35">
      <c r="A22" s="1" t="s">
        <v>27</v>
      </c>
      <c r="B22" s="3">
        <v>822.3</v>
      </c>
      <c r="C22" s="3">
        <v>707.4</v>
      </c>
      <c r="D22" s="3">
        <v>541.79999999999995</v>
      </c>
      <c r="E22" s="3">
        <v>586.9</v>
      </c>
      <c r="F22" s="3">
        <v>728.6</v>
      </c>
      <c r="G22" s="3">
        <v>864</v>
      </c>
      <c r="H22" s="2">
        <v>1509.8</v>
      </c>
      <c r="I22" s="2">
        <v>1496.2</v>
      </c>
      <c r="J22" s="2">
        <v>1145.8</v>
      </c>
      <c r="K22" s="2">
        <v>1191.3</v>
      </c>
      <c r="L22" s="2">
        <v>1763</v>
      </c>
      <c r="M22" s="2">
        <v>2004.3</v>
      </c>
      <c r="N22" s="2">
        <v>1326.1</v>
      </c>
      <c r="O22" s="2">
        <v>1527.3</v>
      </c>
      <c r="P22" s="2">
        <v>1639.8</v>
      </c>
      <c r="Q22" s="2">
        <v>1257.5999999999999</v>
      </c>
      <c r="R22" s="2">
        <v>1101.9000000000001</v>
      </c>
      <c r="S22" s="2">
        <v>1517.5</v>
      </c>
      <c r="T22" s="2">
        <v>1249.5</v>
      </c>
      <c r="U22" s="2">
        <v>1485.7</v>
      </c>
      <c r="V22" s="3"/>
    </row>
    <row r="23" spans="1:22" ht="15" thickBot="1" x14ac:dyDescent="0.35">
      <c r="A23" s="1" t="s">
        <v>28</v>
      </c>
      <c r="B23" s="3" t="s">
        <v>8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8</v>
      </c>
      <c r="K23" s="3" t="s">
        <v>8</v>
      </c>
      <c r="L23" s="3" t="s">
        <v>8</v>
      </c>
      <c r="M23" s="3" t="s">
        <v>8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/>
    </row>
    <row r="24" spans="1:22" ht="15" thickBot="1" x14ac:dyDescent="0.35">
      <c r="A24" s="1" t="s">
        <v>29</v>
      </c>
      <c r="B24" s="3">
        <v>822.3</v>
      </c>
      <c r="C24" s="3">
        <v>707.4</v>
      </c>
      <c r="D24" s="3">
        <v>541.79999999999995</v>
      </c>
      <c r="E24" s="3">
        <v>586.9</v>
      </c>
      <c r="F24" s="3">
        <v>728.6</v>
      </c>
      <c r="G24" s="3">
        <v>864</v>
      </c>
      <c r="H24" s="2">
        <v>1509.8</v>
      </c>
      <c r="I24" s="2">
        <v>1496.2</v>
      </c>
      <c r="J24" s="2">
        <v>1145.8</v>
      </c>
      <c r="K24" s="2">
        <v>1191.3</v>
      </c>
      <c r="L24" s="2">
        <v>1763</v>
      </c>
      <c r="M24" s="2">
        <v>2004.3</v>
      </c>
      <c r="N24" s="2">
        <v>1326.1</v>
      </c>
      <c r="O24" s="2">
        <v>1527.3</v>
      </c>
      <c r="P24" s="2">
        <v>1639.8</v>
      </c>
      <c r="Q24" s="2">
        <v>1257.5999999999999</v>
      </c>
      <c r="R24" s="2">
        <v>1101.9000000000001</v>
      </c>
      <c r="S24" s="2">
        <v>1517.5</v>
      </c>
      <c r="T24" s="2">
        <v>1249.5</v>
      </c>
      <c r="U24" s="2">
        <v>1485.7</v>
      </c>
      <c r="V24" s="3"/>
    </row>
    <row r="25" spans="1:22" ht="15" thickBot="1" x14ac:dyDescent="0.35">
      <c r="A25" s="1" t="s">
        <v>30</v>
      </c>
      <c r="B25" s="3">
        <v>197.5</v>
      </c>
      <c r="C25" s="3">
        <v>180</v>
      </c>
      <c r="D25" s="3">
        <v>55.9</v>
      </c>
      <c r="E25" s="3">
        <v>31.1</v>
      </c>
      <c r="F25" s="3">
        <v>169.1</v>
      </c>
      <c r="G25" s="3">
        <v>187.3</v>
      </c>
      <c r="H25" s="3">
        <v>305.39999999999998</v>
      </c>
      <c r="I25" s="3">
        <v>334.3</v>
      </c>
      <c r="J25" s="3">
        <v>263.60000000000002</v>
      </c>
      <c r="K25" s="3">
        <v>153.30000000000001</v>
      </c>
      <c r="L25" s="3">
        <v>433.5</v>
      </c>
      <c r="M25" s="3">
        <v>444.79</v>
      </c>
      <c r="N25" s="3">
        <v>339.9</v>
      </c>
      <c r="O25" s="3">
        <v>359.5</v>
      </c>
      <c r="P25" s="3">
        <v>384.2</v>
      </c>
      <c r="Q25" s="3">
        <v>296.10000000000002</v>
      </c>
      <c r="R25" s="3">
        <v>247.7</v>
      </c>
      <c r="S25" s="3">
        <v>125.7</v>
      </c>
      <c r="T25" s="3">
        <v>326.3</v>
      </c>
      <c r="U25" s="3">
        <v>88.9</v>
      </c>
      <c r="V25" s="3"/>
    </row>
    <row r="26" spans="1:22" ht="15" thickBot="1" x14ac:dyDescent="0.35">
      <c r="A26" s="1" t="s">
        <v>31</v>
      </c>
      <c r="B26" s="3">
        <v>624.79999999999995</v>
      </c>
      <c r="C26" s="3">
        <v>527.4</v>
      </c>
      <c r="D26" s="3">
        <v>485.9</v>
      </c>
      <c r="E26" s="3">
        <v>555.79999999999995</v>
      </c>
      <c r="F26" s="3">
        <v>559.5</v>
      </c>
      <c r="G26" s="3">
        <v>676.7</v>
      </c>
      <c r="H26" s="2">
        <v>1204.4000000000001</v>
      </c>
      <c r="I26" s="2">
        <v>1161.9000000000001</v>
      </c>
      <c r="J26" s="3">
        <v>882.2</v>
      </c>
      <c r="K26" s="2">
        <v>1038</v>
      </c>
      <c r="L26" s="2">
        <v>1329.5</v>
      </c>
      <c r="M26" s="2">
        <v>1559.51</v>
      </c>
      <c r="N26" s="3">
        <v>986.2</v>
      </c>
      <c r="O26" s="2">
        <v>1167.8</v>
      </c>
      <c r="P26" s="2">
        <v>1255.5999999999999</v>
      </c>
      <c r="Q26" s="3">
        <v>961.5</v>
      </c>
      <c r="R26" s="3">
        <v>854.2</v>
      </c>
      <c r="S26" s="2">
        <v>1391.8</v>
      </c>
      <c r="T26" s="3">
        <v>923.2</v>
      </c>
      <c r="U26" s="2">
        <v>1396.8</v>
      </c>
      <c r="V26" s="3"/>
    </row>
    <row r="27" spans="1:22" ht="15" thickBot="1" x14ac:dyDescent="0.35">
      <c r="A27" s="1" t="s">
        <v>32</v>
      </c>
      <c r="B27" s="3" t="s">
        <v>8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8</v>
      </c>
      <c r="K27" s="3" t="s">
        <v>8</v>
      </c>
      <c r="L27" s="3" t="s">
        <v>8</v>
      </c>
      <c r="M27" s="3" t="s">
        <v>8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/>
    </row>
    <row r="28" spans="1:22" ht="15" thickBot="1" x14ac:dyDescent="0.35">
      <c r="A28" s="1" t="s">
        <v>33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  <c r="M28" s="3" t="s">
        <v>8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/>
    </row>
    <row r="29" spans="1:22" ht="15" thickBot="1" x14ac:dyDescent="0.35">
      <c r="A29" s="1" t="s">
        <v>34</v>
      </c>
      <c r="B29" s="3">
        <v>624.79999999999995</v>
      </c>
      <c r="C29" s="3">
        <v>527.4</v>
      </c>
      <c r="D29" s="3">
        <v>485.9</v>
      </c>
      <c r="E29" s="3">
        <v>555.79999999999995</v>
      </c>
      <c r="F29" s="3">
        <v>559.5</v>
      </c>
      <c r="G29" s="3">
        <v>676.7</v>
      </c>
      <c r="H29" s="2">
        <v>1204.4000000000001</v>
      </c>
      <c r="I29" s="2">
        <v>1161.9000000000001</v>
      </c>
      <c r="J29" s="3">
        <v>882.2</v>
      </c>
      <c r="K29" s="2">
        <v>1038</v>
      </c>
      <c r="L29" s="2">
        <v>1329.5</v>
      </c>
      <c r="M29" s="2">
        <v>1559.51</v>
      </c>
      <c r="N29" s="3">
        <v>986.2</v>
      </c>
      <c r="O29" s="2">
        <v>1167.8</v>
      </c>
      <c r="P29" s="2">
        <v>1255.5999999999999</v>
      </c>
      <c r="Q29" s="3">
        <v>961.5</v>
      </c>
      <c r="R29" s="3">
        <v>854.2</v>
      </c>
      <c r="S29" s="2">
        <v>1391.8</v>
      </c>
      <c r="T29" s="3">
        <v>923.2</v>
      </c>
      <c r="U29" s="2">
        <v>1396.8</v>
      </c>
      <c r="V29" s="3"/>
    </row>
    <row r="30" spans="1:22" ht="15" thickBot="1" x14ac:dyDescent="0.35">
      <c r="A30" s="1" t="s">
        <v>35</v>
      </c>
      <c r="B30" s="3">
        <v>489</v>
      </c>
      <c r="C30" s="3">
        <v>488.4</v>
      </c>
      <c r="D30" s="3">
        <v>488.1</v>
      </c>
      <c r="E30" s="3">
        <v>487.8</v>
      </c>
      <c r="F30" s="3">
        <v>487.4</v>
      </c>
      <c r="G30" s="3">
        <v>487.1</v>
      </c>
      <c r="H30" s="3">
        <v>486.9</v>
      </c>
      <c r="I30" s="3">
        <v>486.6</v>
      </c>
      <c r="J30" s="3">
        <v>486.3</v>
      </c>
      <c r="K30" s="3">
        <v>485.9</v>
      </c>
      <c r="L30" s="3">
        <v>485.3</v>
      </c>
      <c r="M30" s="3">
        <v>484.9</v>
      </c>
      <c r="N30" s="3">
        <v>484.5</v>
      </c>
      <c r="O30" s="3">
        <v>484.1</v>
      </c>
      <c r="P30" s="3">
        <v>483.7</v>
      </c>
      <c r="Q30" s="3">
        <v>483.3</v>
      </c>
      <c r="R30" s="3">
        <v>483.1</v>
      </c>
      <c r="S30" s="3">
        <v>482.9</v>
      </c>
      <c r="T30" s="3">
        <v>482.7</v>
      </c>
      <c r="U30" s="3">
        <v>482.4</v>
      </c>
      <c r="V30" s="3"/>
    </row>
    <row r="31" spans="1:22" ht="15" thickBot="1" x14ac:dyDescent="0.35">
      <c r="A31" s="1" t="s">
        <v>36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8</v>
      </c>
      <c r="K31" s="3" t="s">
        <v>8</v>
      </c>
      <c r="L31" s="3" t="s">
        <v>8</v>
      </c>
      <c r="M31" s="3" t="s">
        <v>8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  <c r="S31" s="3" t="s">
        <v>8</v>
      </c>
      <c r="T31" s="3" t="s">
        <v>8</v>
      </c>
      <c r="U31" s="3" t="s">
        <v>8</v>
      </c>
      <c r="V31" s="3"/>
    </row>
    <row r="32" spans="1:22" ht="15" thickBot="1" x14ac:dyDescent="0.35">
      <c r="A32" s="1" t="s">
        <v>37</v>
      </c>
      <c r="B32" s="3" t="s">
        <v>8</v>
      </c>
      <c r="C32" s="3" t="s">
        <v>8</v>
      </c>
      <c r="D32" s="3" t="s">
        <v>8</v>
      </c>
      <c r="E32" s="3" t="s">
        <v>8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8</v>
      </c>
      <c r="K32" s="3" t="s">
        <v>8</v>
      </c>
      <c r="L32" s="3" t="s">
        <v>8</v>
      </c>
      <c r="M32" s="3" t="s">
        <v>8</v>
      </c>
      <c r="N32" s="3" t="s">
        <v>8</v>
      </c>
      <c r="O32" s="3" t="s">
        <v>8</v>
      </c>
      <c r="P32" s="3" t="s">
        <v>8</v>
      </c>
      <c r="Q32" s="3" t="s">
        <v>8</v>
      </c>
      <c r="R32" s="3" t="s">
        <v>8</v>
      </c>
      <c r="S32" s="3" t="s">
        <v>8</v>
      </c>
      <c r="T32" s="3" t="s">
        <v>8</v>
      </c>
      <c r="U32" s="3" t="s">
        <v>8</v>
      </c>
      <c r="V32" s="3"/>
    </row>
    <row r="33" spans="1:21" ht="15" thickBot="1" x14ac:dyDescent="0.35"/>
    <row r="34" spans="1:21" ht="15" thickBot="1" x14ac:dyDescent="0.35">
      <c r="A34" s="9"/>
      <c r="B34" s="12" t="s">
        <v>1</v>
      </c>
      <c r="C34" s="12" t="s">
        <v>2</v>
      </c>
      <c r="D34" s="12" t="s">
        <v>3</v>
      </c>
      <c r="E34" s="12" t="s">
        <v>4</v>
      </c>
      <c r="F34" s="12" t="s">
        <v>5</v>
      </c>
      <c r="G34" s="12" t="s">
        <v>38</v>
      </c>
      <c r="H34" s="12" t="s">
        <v>39</v>
      </c>
      <c r="I34" s="12" t="s">
        <v>40</v>
      </c>
      <c r="J34" s="12" t="s">
        <v>41</v>
      </c>
      <c r="K34" s="12" t="s">
        <v>42</v>
      </c>
      <c r="L34" s="12" t="s">
        <v>43</v>
      </c>
      <c r="M34" s="12" t="s">
        <v>44</v>
      </c>
      <c r="N34" s="12" t="s">
        <v>45</v>
      </c>
      <c r="O34" s="12" t="s">
        <v>46</v>
      </c>
      <c r="P34" s="12" t="s">
        <v>47</v>
      </c>
      <c r="Q34" s="12" t="s">
        <v>48</v>
      </c>
      <c r="R34" s="12" t="s">
        <v>49</v>
      </c>
      <c r="S34" s="12" t="s">
        <v>50</v>
      </c>
      <c r="T34" s="12" t="s">
        <v>51</v>
      </c>
      <c r="U34" s="12" t="s">
        <v>52</v>
      </c>
    </row>
    <row r="35" spans="1:21" x14ac:dyDescent="0.3">
      <c r="A35" s="13" t="s">
        <v>54</v>
      </c>
      <c r="B35" s="11">
        <f>(B2-C2)/C2</f>
        <v>2.0997022380174851E-2</v>
      </c>
      <c r="C35" s="11">
        <f t="shared" ref="C35:T35" si="0">(C2-D2)/D2</f>
        <v>-1.3306291108288914E-2</v>
      </c>
      <c r="D35" s="11">
        <f t="shared" si="0"/>
        <v>1.069954117455472E-2</v>
      </c>
      <c r="E35" s="11">
        <f t="shared" si="0"/>
        <v>-2.4071719702352015E-2</v>
      </c>
      <c r="F35" s="11">
        <f t="shared" si="0"/>
        <v>-2.2059697399094875E-2</v>
      </c>
      <c r="G35" s="11">
        <f t="shared" si="0"/>
        <v>-4.4686737777130912E-3</v>
      </c>
      <c r="H35" s="11">
        <f t="shared" si="0"/>
        <v>4.845512318937395E-2</v>
      </c>
      <c r="I35" s="11">
        <f t="shared" si="0"/>
        <v>5.1650259405324472E-2</v>
      </c>
      <c r="J35" s="11">
        <f t="shared" si="0"/>
        <v>6.9342948202041094E-2</v>
      </c>
      <c r="K35" s="11">
        <f t="shared" si="0"/>
        <v>3.4192302570249078E-2</v>
      </c>
      <c r="L35" s="11">
        <f t="shared" si="0"/>
        <v>6.4493607107964854E-2</v>
      </c>
      <c r="M35" s="11">
        <f t="shared" si="0"/>
        <v>6.7247052890373929E-2</v>
      </c>
      <c r="N35" s="11">
        <f t="shared" si="0"/>
        <v>5.6575371663025495E-2</v>
      </c>
      <c r="O35" s="11">
        <f t="shared" si="0"/>
        <v>-7.6933245208195399E-3</v>
      </c>
      <c r="P35" s="11">
        <f t="shared" si="0"/>
        <v>2.1689806061260922E-2</v>
      </c>
      <c r="Q35" s="11">
        <f t="shared" si="0"/>
        <v>3.3455692492358344E-2</v>
      </c>
      <c r="R35" s="11">
        <f t="shared" si="0"/>
        <v>-5.3777783647433249E-2</v>
      </c>
      <c r="S35" s="11">
        <f t="shared" si="0"/>
        <v>-1.6521411593562976E-2</v>
      </c>
      <c r="T35" s="11">
        <f t="shared" si="0"/>
        <v>8.5037417027213749E-2</v>
      </c>
      <c r="U35" s="10"/>
    </row>
    <row r="36" spans="1:21" ht="15" thickBot="1" x14ac:dyDescent="0.35">
      <c r="A36" s="1" t="s">
        <v>6</v>
      </c>
      <c r="B36" s="2">
        <v>10629.6</v>
      </c>
      <c r="C36" s="2">
        <v>10411</v>
      </c>
      <c r="D36" s="2">
        <v>10551.4</v>
      </c>
      <c r="E36" s="2">
        <v>10439.700000000001</v>
      </c>
      <c r="F36" s="2">
        <v>10697.2</v>
      </c>
      <c r="G36" s="2">
        <v>10938.5</v>
      </c>
      <c r="H36" s="2">
        <v>10987.6</v>
      </c>
      <c r="I36" s="2">
        <v>10479.799999999999</v>
      </c>
      <c r="J36" s="2">
        <v>9965.1</v>
      </c>
      <c r="K36" s="2">
        <v>9318.9</v>
      </c>
      <c r="L36" s="2">
        <v>9010.7999999999993</v>
      </c>
      <c r="M36" s="2">
        <v>8464.8700000000008</v>
      </c>
      <c r="N36" s="2">
        <v>7931.5</v>
      </c>
      <c r="O36" s="2">
        <v>7506.8</v>
      </c>
      <c r="P36" s="2">
        <v>7565</v>
      </c>
      <c r="Q36" s="2">
        <v>7404.4</v>
      </c>
      <c r="R36" s="2">
        <v>7164.7</v>
      </c>
      <c r="S36" s="2">
        <v>7571.9</v>
      </c>
      <c r="T36" s="2">
        <v>7699.1</v>
      </c>
      <c r="U36" s="2">
        <v>7095.7</v>
      </c>
    </row>
    <row r="37" spans="1:21" ht="15" thickBot="1" x14ac:dyDescent="0.35">
      <c r="A37" s="1" t="s">
        <v>34</v>
      </c>
      <c r="B37" s="3">
        <v>624.79999999999995</v>
      </c>
      <c r="C37" s="3">
        <v>527.4</v>
      </c>
      <c r="D37" s="3">
        <v>485.9</v>
      </c>
      <c r="E37" s="3">
        <v>555.79999999999995</v>
      </c>
      <c r="F37" s="3">
        <v>559.5</v>
      </c>
      <c r="G37" s="3">
        <v>676.7</v>
      </c>
      <c r="H37" s="2">
        <v>1204.4000000000001</v>
      </c>
      <c r="I37" s="2">
        <v>1161.9000000000001</v>
      </c>
      <c r="J37" s="3">
        <v>882.2</v>
      </c>
      <c r="K37" s="2">
        <v>1038</v>
      </c>
      <c r="L37" s="2">
        <v>1329.5</v>
      </c>
      <c r="M37" s="2">
        <v>1559.51</v>
      </c>
      <c r="N37" s="3">
        <v>986.2</v>
      </c>
      <c r="O37" s="2">
        <v>1167.8</v>
      </c>
      <c r="P37" s="2">
        <v>1255.5999999999999</v>
      </c>
      <c r="Q37" s="3">
        <v>961.5</v>
      </c>
      <c r="R37" s="3">
        <v>854.2</v>
      </c>
      <c r="S37" s="2">
        <v>1391.8</v>
      </c>
      <c r="T37" s="3">
        <v>923.2</v>
      </c>
      <c r="U37" s="2">
        <v>1396.8</v>
      </c>
    </row>
    <row r="38" spans="1:21" x14ac:dyDescent="0.3">
      <c r="A38" s="13" t="s">
        <v>53</v>
      </c>
      <c r="B38" s="11">
        <f>B37/B36</f>
        <v>5.8779257921276432E-2</v>
      </c>
      <c r="C38" s="11">
        <f t="shared" ref="C38:U38" si="1">C37/C36</f>
        <v>5.0657957929113435E-2</v>
      </c>
      <c r="D38" s="11">
        <f t="shared" si="1"/>
        <v>4.6050761036450137E-2</v>
      </c>
      <c r="E38" s="11">
        <f t="shared" si="1"/>
        <v>5.323907775127637E-2</v>
      </c>
      <c r="F38" s="11">
        <f t="shared" si="1"/>
        <v>5.2303406498896907E-2</v>
      </c>
      <c r="G38" s="11">
        <f t="shared" si="1"/>
        <v>6.1864058143255476E-2</v>
      </c>
      <c r="H38" s="11">
        <f t="shared" si="1"/>
        <v>0.10961447449852561</v>
      </c>
      <c r="I38" s="11">
        <f t="shared" si="1"/>
        <v>0.11087043645871106</v>
      </c>
      <c r="J38" s="11">
        <f t="shared" si="1"/>
        <v>8.8528966091659889E-2</v>
      </c>
      <c r="K38" s="11">
        <f t="shared" si="1"/>
        <v>0.1113865370376332</v>
      </c>
      <c r="L38" s="11">
        <f t="shared" si="1"/>
        <v>0.14754516802059753</v>
      </c>
      <c r="M38" s="11">
        <f t="shared" si="1"/>
        <v>0.18423318964142388</v>
      </c>
      <c r="N38" s="11">
        <f t="shared" si="1"/>
        <v>0.1243396583244027</v>
      </c>
      <c r="O38" s="11">
        <f t="shared" si="1"/>
        <v>0.1555656205040763</v>
      </c>
      <c r="P38" s="11">
        <f t="shared" si="1"/>
        <v>0.16597488433575677</v>
      </c>
      <c r="Q38" s="11">
        <f t="shared" si="1"/>
        <v>0.12985522121981524</v>
      </c>
      <c r="R38" s="11">
        <f t="shared" si="1"/>
        <v>0.11922341479754911</v>
      </c>
      <c r="S38" s="11">
        <f t="shared" si="1"/>
        <v>0.18381119666133997</v>
      </c>
      <c r="T38" s="11">
        <f t="shared" si="1"/>
        <v>0.11991011936460105</v>
      </c>
      <c r="U38" s="11">
        <f t="shared" si="1"/>
        <v>0.19685161435799145</v>
      </c>
    </row>
    <row r="39" spans="1:21" ht="15" thickBot="1" x14ac:dyDescent="0.35">
      <c r="A39" s="1" t="s">
        <v>6</v>
      </c>
      <c r="B39" s="2">
        <v>10629.6</v>
      </c>
      <c r="C39" s="2">
        <v>10411</v>
      </c>
      <c r="D39" s="2">
        <v>10551.4</v>
      </c>
      <c r="E39" s="2">
        <v>10439.700000000001</v>
      </c>
      <c r="F39" s="2">
        <v>10697.2</v>
      </c>
      <c r="G39" s="2">
        <v>10938.5</v>
      </c>
      <c r="H39" s="2">
        <v>10987.6</v>
      </c>
      <c r="I39" s="2">
        <v>10479.799999999999</v>
      </c>
      <c r="J39" s="2">
        <v>9965.1</v>
      </c>
      <c r="K39" s="2">
        <v>9318.9</v>
      </c>
      <c r="L39" s="2">
        <v>9010.7999999999993</v>
      </c>
      <c r="M39" s="2">
        <v>8464.8700000000008</v>
      </c>
      <c r="N39" s="2">
        <v>7931.5</v>
      </c>
      <c r="O39" s="2">
        <v>7506.8</v>
      </c>
      <c r="P39" s="2">
        <v>7565</v>
      </c>
      <c r="Q39" s="2">
        <v>7404.4</v>
      </c>
      <c r="R39" s="2">
        <v>7164.7</v>
      </c>
      <c r="S39" s="2">
        <v>7571.9</v>
      </c>
      <c r="T39" s="2">
        <v>7699.1</v>
      </c>
      <c r="U39" s="2">
        <v>7095.7</v>
      </c>
    </row>
    <row r="40" spans="1:21" ht="15" thickBot="1" x14ac:dyDescent="0.35">
      <c r="A40" s="1" t="s">
        <v>16</v>
      </c>
      <c r="B40" s="3">
        <v>202.3</v>
      </c>
      <c r="C40" s="3">
        <v>204.4</v>
      </c>
      <c r="D40" s="3">
        <v>199.6</v>
      </c>
      <c r="E40" s="3">
        <v>206.2</v>
      </c>
      <c r="F40" s="3">
        <v>204.7</v>
      </c>
      <c r="G40" s="3">
        <v>202.1</v>
      </c>
      <c r="H40" s="3">
        <v>105.2</v>
      </c>
      <c r="I40" s="3">
        <v>189.5</v>
      </c>
      <c r="J40" s="3">
        <v>186</v>
      </c>
      <c r="K40" s="3">
        <v>195.5</v>
      </c>
      <c r="L40" s="3">
        <v>153.30000000000001</v>
      </c>
      <c r="M40" s="3">
        <v>157.62</v>
      </c>
      <c r="N40" s="3">
        <v>153.5</v>
      </c>
      <c r="O40" s="3">
        <v>157.69999999999999</v>
      </c>
      <c r="P40" s="3">
        <v>165.9</v>
      </c>
      <c r="Q40" s="3">
        <v>170.1</v>
      </c>
      <c r="R40" s="3">
        <v>168.6</v>
      </c>
      <c r="S40" s="3">
        <v>172</v>
      </c>
      <c r="T40" s="3">
        <v>166.9</v>
      </c>
      <c r="U40" s="3">
        <v>170.4</v>
      </c>
    </row>
    <row r="41" spans="1:21" x14ac:dyDescent="0.3">
      <c r="A41" s="14" t="s">
        <v>55</v>
      </c>
      <c r="B41" s="15">
        <f>B40/B39</f>
        <v>1.9031760367276284E-2</v>
      </c>
      <c r="C41" s="15">
        <f t="shared" ref="C41:U41" si="2">C40/C39</f>
        <v>1.9633080395735282E-2</v>
      </c>
      <c r="D41" s="15">
        <f t="shared" si="2"/>
        <v>1.8916920977311069E-2</v>
      </c>
      <c r="E41" s="15">
        <f t="shared" si="2"/>
        <v>1.9751525426975867E-2</v>
      </c>
      <c r="F41" s="15">
        <f t="shared" si="2"/>
        <v>1.9135848633287211E-2</v>
      </c>
      <c r="G41" s="15">
        <f t="shared" si="2"/>
        <v>1.8476025049138364E-2</v>
      </c>
      <c r="H41" s="15">
        <f t="shared" si="2"/>
        <v>9.5744293567294036E-3</v>
      </c>
      <c r="I41" s="15">
        <f t="shared" si="2"/>
        <v>1.8082406152789176E-2</v>
      </c>
      <c r="J41" s="15">
        <f t="shared" si="2"/>
        <v>1.8665141343288075E-2</v>
      </c>
      <c r="K41" s="15">
        <f t="shared" si="2"/>
        <v>2.0978870896779665E-2</v>
      </c>
      <c r="L41" s="15">
        <f t="shared" si="2"/>
        <v>1.7012917831935013E-2</v>
      </c>
      <c r="M41" s="15">
        <f t="shared" si="2"/>
        <v>1.8620486788338154E-2</v>
      </c>
      <c r="N41" s="15">
        <f t="shared" si="2"/>
        <v>1.9353211876694195E-2</v>
      </c>
      <c r="O41" s="15">
        <f t="shared" si="2"/>
        <v>2.1007619758085998E-2</v>
      </c>
      <c r="P41" s="15">
        <f t="shared" si="2"/>
        <v>2.1929940515532056E-2</v>
      </c>
      <c r="Q41" s="15">
        <f t="shared" si="2"/>
        <v>2.2972826967748907E-2</v>
      </c>
      <c r="R41" s="15">
        <f t="shared" si="2"/>
        <v>2.3532039024662582E-2</v>
      </c>
      <c r="S41" s="15">
        <f t="shared" si="2"/>
        <v>2.2715566766597552E-2</v>
      </c>
      <c r="T41" s="15">
        <f t="shared" si="2"/>
        <v>2.1677858450987776E-2</v>
      </c>
      <c r="U41" s="15">
        <f t="shared" si="2"/>
        <v>2.4014544019617515E-2</v>
      </c>
    </row>
    <row r="42" spans="1:21" ht="15" thickBot="1" x14ac:dyDescent="0.35">
      <c r="A42" s="1" t="s">
        <v>26</v>
      </c>
      <c r="B42" s="3">
        <v>50.6</v>
      </c>
      <c r="C42" s="3">
        <v>59.1</v>
      </c>
      <c r="D42" s="3">
        <v>75.3</v>
      </c>
      <c r="E42" s="3">
        <v>57.7</v>
      </c>
      <c r="F42" s="3">
        <v>54.3</v>
      </c>
      <c r="G42" s="3">
        <v>56.9</v>
      </c>
      <c r="H42" s="3">
        <v>58.5</v>
      </c>
      <c r="I42" s="3">
        <v>34.299999999999997</v>
      </c>
      <c r="J42" s="3">
        <v>25.1</v>
      </c>
      <c r="K42" s="3">
        <v>17.3</v>
      </c>
      <c r="L42" s="3">
        <v>13.7</v>
      </c>
      <c r="M42" s="3">
        <v>14.48</v>
      </c>
      <c r="N42" s="3">
        <v>18.100000000000001</v>
      </c>
      <c r="O42" s="3">
        <v>14.7</v>
      </c>
      <c r="P42" s="3">
        <v>14.8</v>
      </c>
      <c r="Q42" s="3">
        <v>15.4</v>
      </c>
      <c r="R42" s="3">
        <v>18.3</v>
      </c>
      <c r="S42" s="3">
        <v>26.9</v>
      </c>
      <c r="T42" s="3">
        <v>15.7</v>
      </c>
      <c r="U42" s="3">
        <v>12</v>
      </c>
    </row>
    <row r="43" spans="1:21" ht="15" thickBot="1" x14ac:dyDescent="0.35">
      <c r="A43" s="1" t="s">
        <v>6</v>
      </c>
      <c r="B43" s="2">
        <v>10629.6</v>
      </c>
      <c r="C43" s="2">
        <v>10411</v>
      </c>
      <c r="D43" s="2">
        <v>10551.4</v>
      </c>
      <c r="E43" s="2">
        <v>10439.700000000001</v>
      </c>
      <c r="F43" s="2">
        <v>10697.2</v>
      </c>
      <c r="G43" s="2">
        <v>10938.5</v>
      </c>
      <c r="H43" s="2">
        <v>10987.6</v>
      </c>
      <c r="I43" s="2">
        <v>10479.799999999999</v>
      </c>
      <c r="J43" s="2">
        <v>9965.1</v>
      </c>
      <c r="K43" s="2">
        <v>9318.9</v>
      </c>
      <c r="L43" s="2">
        <v>9010.7999999999993</v>
      </c>
      <c r="M43" s="2">
        <v>8464.8700000000008</v>
      </c>
      <c r="N43" s="2">
        <v>7931.5</v>
      </c>
      <c r="O43" s="2">
        <v>7506.8</v>
      </c>
      <c r="P43" s="2">
        <v>7565</v>
      </c>
      <c r="Q43" s="2">
        <v>7404.4</v>
      </c>
      <c r="R43" s="2">
        <v>7164.7</v>
      </c>
      <c r="S43" s="2">
        <v>7571.9</v>
      </c>
      <c r="T43" s="2">
        <v>7699.1</v>
      </c>
      <c r="U43" s="2">
        <v>7095.7</v>
      </c>
    </row>
    <row r="44" spans="1:21" x14ac:dyDescent="0.3">
      <c r="A44" s="14" t="s">
        <v>56</v>
      </c>
      <c r="B44" s="16">
        <f>B42/B43</f>
        <v>4.7602920147512603E-3</v>
      </c>
      <c r="C44" s="16">
        <f t="shared" ref="C44:U44" si="3">C42/C43</f>
        <v>5.6766881183363755E-3</v>
      </c>
      <c r="D44" s="16">
        <f t="shared" si="3"/>
        <v>7.136493735428474E-3</v>
      </c>
      <c r="E44" s="16">
        <f t="shared" si="3"/>
        <v>5.5269787445999408E-3</v>
      </c>
      <c r="F44" s="16">
        <f t="shared" si="3"/>
        <v>5.0760946789814151E-3</v>
      </c>
      <c r="G44" s="16">
        <f t="shared" si="3"/>
        <v>5.2018101202175801E-3</v>
      </c>
      <c r="H44" s="16">
        <f t="shared" si="3"/>
        <v>5.3241836251774729E-3</v>
      </c>
      <c r="I44" s="16">
        <f t="shared" si="3"/>
        <v>3.272963224489017E-3</v>
      </c>
      <c r="J44" s="16">
        <f t="shared" si="3"/>
        <v>2.5187905791211329E-3</v>
      </c>
      <c r="K44" s="16">
        <f t="shared" si="3"/>
        <v>1.8564422839605535E-3</v>
      </c>
      <c r="L44" s="16">
        <f t="shared" si="3"/>
        <v>1.5203977449283082E-3</v>
      </c>
      <c r="M44" s="16">
        <f t="shared" si="3"/>
        <v>1.7105992177080095E-3</v>
      </c>
      <c r="N44" s="16">
        <f t="shared" si="3"/>
        <v>2.2820399672193155E-3</v>
      </c>
      <c r="O44" s="16">
        <f t="shared" si="3"/>
        <v>1.9582245430809398E-3</v>
      </c>
      <c r="P44" s="16">
        <f t="shared" si="3"/>
        <v>1.9563780568407139E-3</v>
      </c>
      <c r="Q44" s="16">
        <f t="shared" si="3"/>
        <v>2.0798444168332346E-3</v>
      </c>
      <c r="R44" s="16">
        <f t="shared" si="3"/>
        <v>2.5541892891537679E-3</v>
      </c>
      <c r="S44" s="16">
        <f t="shared" si="3"/>
        <v>3.5526089884969428E-3</v>
      </c>
      <c r="T44" s="16">
        <f t="shared" si="3"/>
        <v>2.0391993869413308E-3</v>
      </c>
      <c r="U44" s="16">
        <f t="shared" si="3"/>
        <v>1.6911650718040505E-3</v>
      </c>
    </row>
    <row r="45" spans="1:21" ht="15" thickBot="1" x14ac:dyDescent="0.35">
      <c r="A45" s="1" t="s">
        <v>6</v>
      </c>
      <c r="B45" s="2">
        <v>10629.6</v>
      </c>
      <c r="C45" s="2">
        <v>10411</v>
      </c>
      <c r="D45" s="2">
        <v>10551.4</v>
      </c>
      <c r="E45" s="2">
        <v>10439.700000000001</v>
      </c>
      <c r="F45" s="2">
        <v>10697.2</v>
      </c>
      <c r="G45" s="2">
        <v>10938.5</v>
      </c>
      <c r="H45" s="2">
        <v>10987.6</v>
      </c>
      <c r="I45" s="2">
        <v>10479.799999999999</v>
      </c>
      <c r="J45" s="2">
        <v>9965.1</v>
      </c>
      <c r="K45" s="2">
        <v>9318.9</v>
      </c>
      <c r="L45" s="2">
        <v>9010.7999999999993</v>
      </c>
      <c r="M45" s="2">
        <v>8464.8700000000008</v>
      </c>
      <c r="N45" s="2">
        <v>7931.5</v>
      </c>
      <c r="O45" s="2">
        <v>7506.8</v>
      </c>
      <c r="P45" s="2">
        <v>7565</v>
      </c>
      <c r="Q45" s="2">
        <v>7404.4</v>
      </c>
      <c r="R45" s="2">
        <v>7164.7</v>
      </c>
      <c r="S45" s="2">
        <v>7571.9</v>
      </c>
      <c r="T45" s="2">
        <v>7699.1</v>
      </c>
      <c r="U45" s="2">
        <v>7095.7</v>
      </c>
    </row>
    <row r="46" spans="1:21" x14ac:dyDescent="0.3">
      <c r="A46" s="9" t="s">
        <v>57</v>
      </c>
      <c r="B46" s="17">
        <f>B10+B13+B14+B17</f>
        <v>9677.7999999999993</v>
      </c>
      <c r="C46" s="17">
        <f t="shared" ref="C46:U46" si="4">C10+C13+C14+C17</f>
        <v>9623.2000000000007</v>
      </c>
      <c r="D46" s="17">
        <f t="shared" si="4"/>
        <v>9999.9</v>
      </c>
      <c r="E46" s="17">
        <f t="shared" si="4"/>
        <v>10102.5</v>
      </c>
      <c r="F46" s="17">
        <f t="shared" si="4"/>
        <v>9910.6</v>
      </c>
      <c r="G46" s="17">
        <f t="shared" si="4"/>
        <v>9761.4000000000015</v>
      </c>
      <c r="H46" s="17">
        <f t="shared" si="4"/>
        <v>9682.7000000000007</v>
      </c>
      <c r="I46" s="17">
        <f t="shared" si="4"/>
        <v>9531.7000000000007</v>
      </c>
      <c r="J46" s="17">
        <f t="shared" si="4"/>
        <v>8726.7999999999993</v>
      </c>
      <c r="K46" s="17">
        <f t="shared" si="4"/>
        <v>8142.2000000000007</v>
      </c>
      <c r="L46" s="17">
        <f t="shared" si="4"/>
        <v>7486.7</v>
      </c>
      <c r="M46" s="17">
        <f t="shared" si="4"/>
        <v>6938.52</v>
      </c>
      <c r="N46" s="17">
        <f t="shared" si="4"/>
        <v>6673.5</v>
      </c>
      <c r="O46" s="17">
        <f t="shared" si="4"/>
        <v>6014.1</v>
      </c>
      <c r="P46" s="17">
        <f t="shared" si="4"/>
        <v>6030.8</v>
      </c>
      <c r="Q46" s="17">
        <f t="shared" si="4"/>
        <v>6118.3</v>
      </c>
      <c r="R46" s="17">
        <f t="shared" si="4"/>
        <v>6147.4</v>
      </c>
      <c r="S46" s="17">
        <f t="shared" si="4"/>
        <v>7113.2000000000007</v>
      </c>
      <c r="T46" s="17">
        <f t="shared" si="4"/>
        <v>6556.6</v>
      </c>
      <c r="U46" s="17">
        <f t="shared" si="4"/>
        <v>6007.7</v>
      </c>
    </row>
    <row r="47" spans="1:21" x14ac:dyDescent="0.3">
      <c r="A47" s="18" t="s">
        <v>57</v>
      </c>
      <c r="B47" s="19">
        <f>B46/B45</f>
        <v>0.91045759012568661</v>
      </c>
      <c r="C47" s="19">
        <f t="shared" ref="C47:U47" si="5">C46/C45</f>
        <v>0.92433003553933346</v>
      </c>
      <c r="D47" s="19">
        <f t="shared" si="5"/>
        <v>0.94773205451409293</v>
      </c>
      <c r="E47" s="19">
        <f t="shared" si="5"/>
        <v>0.96770022127072608</v>
      </c>
      <c r="F47" s="19">
        <f t="shared" si="5"/>
        <v>0.92646673895972775</v>
      </c>
      <c r="G47" s="19">
        <f t="shared" si="5"/>
        <v>0.89238926726699286</v>
      </c>
      <c r="H47" s="19">
        <f t="shared" si="5"/>
        <v>0.88123885106847721</v>
      </c>
      <c r="I47" s="19">
        <f t="shared" si="5"/>
        <v>0.90953071623504278</v>
      </c>
      <c r="J47" s="19">
        <f t="shared" si="5"/>
        <v>0.87573631975594812</v>
      </c>
      <c r="K47" s="19">
        <f t="shared" si="5"/>
        <v>0.87372973204992022</v>
      </c>
      <c r="L47" s="19">
        <f t="shared" si="5"/>
        <v>0.83085852532516535</v>
      </c>
      <c r="M47" s="19">
        <f t="shared" si="5"/>
        <v>0.81968417707537145</v>
      </c>
      <c r="N47" s="19">
        <f t="shared" si="5"/>
        <v>0.84139191830044757</v>
      </c>
      <c r="O47" s="19">
        <f t="shared" si="5"/>
        <v>0.80115362071721641</v>
      </c>
      <c r="P47" s="19">
        <f t="shared" si="5"/>
        <v>0.7971976206212823</v>
      </c>
      <c r="Q47" s="19">
        <f t="shared" si="5"/>
        <v>0.82630598022797264</v>
      </c>
      <c r="R47" s="19">
        <f t="shared" si="5"/>
        <v>0.85801219869638645</v>
      </c>
      <c r="S47" s="19">
        <f t="shared" si="5"/>
        <v>0.93942075304745187</v>
      </c>
      <c r="T47" s="19">
        <f t="shared" si="5"/>
        <v>0.85160603187385542</v>
      </c>
      <c r="U47" s="19">
        <f t="shared" si="5"/>
        <v>0.84666770015643278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13A9-871C-4738-A0F2-481D5D3269C6}">
  <dimension ref="A1"/>
  <sheetViews>
    <sheetView showGridLines="0" topLeftCell="A31" zoomScale="122" zoomScaleNormal="151" workbookViewId="0">
      <selection activeCell="AE15" sqref="AE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rubelpaul990@gmail.com</dc:creator>
  <cp:lastModifiedBy>rubelpaul990@gmail.com</cp:lastModifiedBy>
  <dcterms:created xsi:type="dcterms:W3CDTF">2024-09-17T19:15:06Z</dcterms:created>
  <dcterms:modified xsi:type="dcterms:W3CDTF">2024-09-25T09:55:51Z</dcterms:modified>
</cp:coreProperties>
</file>