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226"/>
  <workbookPr filterPrivacy="1" defaultThemeVersion="124226"/>
  <xr:revisionPtr revIDLastSave="0" documentId="10_ncr:8100000_{F6F397A6-4FA5-4066-84F5-EFB152EDC99F}" xr6:coauthVersionLast="32" xr6:coauthVersionMax="32" xr10:uidLastSave="{00000000-0000-0000-0000-000000000000}"/>
  <bookViews>
    <workbookView xWindow="0" yWindow="0" windowWidth="28800" windowHeight="11700" activeTab="1" xr2:uid="{00000000-000D-0000-FFFF-FFFF00000000}"/>
  </bookViews>
  <sheets>
    <sheet name="Протокол" sheetId="16" r:id="rId1"/>
    <sheet name="МЛСК 75В-001" sheetId="1" r:id="rId2"/>
    <sheet name="МЛСК 75В-002" sheetId="2" r:id="rId3"/>
    <sheet name="МЛСК 75В-003" sheetId="3" r:id="rId4"/>
    <sheet name="МЛСК 75В-004" sheetId="4" r:id="rId5"/>
    <sheet name="МЛСК 75В-005" sheetId="5" r:id="rId6"/>
    <sheet name="МЛСК 75В-006" sheetId="6" r:id="rId7"/>
    <sheet name="МЛСК 75В-007" sheetId="7" r:id="rId8"/>
    <sheet name="МЛСК 75В-008" sheetId="8" r:id="rId9"/>
    <sheet name="МЛСК 75В-009" sheetId="9" r:id="rId10"/>
    <sheet name="МЛСК 75В-010" sheetId="10" r:id="rId11"/>
    <sheet name="МЛСК 75В-011" sheetId="11" r:id="rId12"/>
    <sheet name="МЛСК 75В-012" sheetId="12" r:id="rId13"/>
    <sheet name="МЛСК 75В-013" sheetId="13" r:id="rId14"/>
    <sheet name="МЛСК 75В-014" sheetId="14" r:id="rId15"/>
    <sheet name="МЛСК 75В-015" sheetId="15" r:id="rId16"/>
    <sheet name="МЛСК75В-016" sheetId="25" r:id="rId17"/>
    <sheet name="МЛСК75В-017" sheetId="26" r:id="rId18"/>
    <sheet name="МЛСК75В-018" sheetId="27" r:id="rId19"/>
    <sheet name="МЛСК75В-019" sheetId="28" r:id="rId20"/>
    <sheet name="МЛСК75В-020" sheetId="29" r:id="rId21"/>
    <sheet name="МЛСК75В-021" sheetId="30" r:id="rId22"/>
    <sheet name="МЛСК75В-022" sheetId="31" r:id="rId23"/>
    <sheet name="МЛСК75В-23" sheetId="32" r:id="rId24"/>
    <sheet name="МЛСК75В-24" sheetId="33" r:id="rId25"/>
    <sheet name="МЛСК75В-25" sheetId="34" r:id="rId26"/>
    <sheet name="МЛСК75В-26" sheetId="35" r:id="rId27"/>
    <sheet name="МЛСК75В-27" sheetId="36" r:id="rId28"/>
    <sheet name="МЛСК75В-28" sheetId="37" r:id="rId29"/>
    <sheet name="МЛСК75В-29" sheetId="38" r:id="rId30"/>
    <sheet name="МЛСК75В-30" sheetId="39" r:id="rId31"/>
    <sheet name="МЛСК75В-31" sheetId="40" r:id="rId32"/>
    <sheet name="МЛСК75В-32" sheetId="41" r:id="rId33"/>
    <sheet name="МЛСК75В-33" sheetId="42" r:id="rId34"/>
    <sheet name="МЛСК75В-34" sheetId="43" r:id="rId35"/>
  </sheets>
  <calcPr calcId="162913" calcMode="manual" refMode="R1C1"/>
</workbook>
</file>

<file path=xl/calcChain.xml><?xml version="1.0" encoding="utf-8"?>
<calcChain xmlns="http://schemas.openxmlformats.org/spreadsheetml/2006/main">
  <c r="G25" i="36" l="1"/>
  <c r="G25" i="35"/>
  <c r="G25" i="34" l="1"/>
  <c r="G25" i="33" l="1"/>
  <c r="G25" i="32"/>
  <c r="G25" i="31" l="1"/>
  <c r="G25" i="29" l="1"/>
  <c r="G25" i="30"/>
  <c r="G25" i="28" l="1"/>
  <c r="G25" i="27"/>
  <c r="G25" i="26" l="1"/>
  <c r="G25" i="25" l="1"/>
  <c r="G25" i="6" l="1"/>
  <c r="G25" i="15"/>
  <c r="G25" i="12" l="1"/>
  <c r="G25" i="14"/>
  <c r="G25" i="13" l="1"/>
  <c r="G25" i="10" l="1"/>
  <c r="G25" i="9" l="1"/>
</calcChain>
</file>

<file path=xl/sharedStrings.xml><?xml version="1.0" encoding="utf-8"?>
<sst xmlns="http://schemas.openxmlformats.org/spreadsheetml/2006/main" count="3307" uniqueCount="114">
  <si>
    <t>ПРОТОКОЛ ИСПЫТАНИЙ И КОНТРОЛЯ МЛСК</t>
  </si>
  <si>
    <t>Изделие:</t>
  </si>
  <si>
    <t>МЛСК-75/50</t>
  </si>
  <si>
    <t>Партия №:</t>
  </si>
  <si>
    <t>Дата:</t>
  </si>
  <si>
    <t xml:space="preserve">Вид испытаний: </t>
  </si>
  <si>
    <t>ПСИ</t>
  </si>
  <si>
    <t>Основание:</t>
  </si>
  <si>
    <t>ТУ 341469-001-92580943-2017 или договор №</t>
  </si>
  <si>
    <t>Количество:</t>
  </si>
  <si>
    <t>1 шт.</t>
  </si>
  <si>
    <t>Условия испытаний:</t>
  </si>
  <si>
    <t>нормальные</t>
  </si>
  <si>
    <t>№ п.п.</t>
  </si>
  <si>
    <t>Наименование испытания</t>
  </si>
  <si>
    <t>Ссылка на МИ ПИ</t>
  </si>
  <si>
    <t>Оборудование для испытаний</t>
  </si>
  <si>
    <t>Параметр для контроля</t>
  </si>
  <si>
    <t>Норма по ПИ</t>
  </si>
  <si>
    <t>Результаты испытаний и контроля</t>
  </si>
  <si>
    <t>Внешний вид, габаритные размеры</t>
  </si>
  <si>
    <t>4.2.6</t>
  </si>
  <si>
    <t>Линейка измерит.</t>
  </si>
  <si>
    <t>ДхШхВ, мм не более</t>
  </si>
  <si>
    <t>Масса изделия</t>
  </si>
  <si>
    <t>Весы AND EM-15-RAL</t>
  </si>
  <si>
    <t>Вес, кг, не более</t>
  </si>
  <si>
    <t>Проверка номинальной электрической емкости</t>
  </si>
  <si>
    <t>4.2.1</t>
  </si>
  <si>
    <t>Стенд измерительный BTS IGBT-100V/400A-2</t>
  </si>
  <si>
    <t>Емкость, Ф</t>
  </si>
  <si>
    <t>Класс 3 по IEC-62391</t>
  </si>
  <si>
    <t>Класс 4 по IEC-62391</t>
  </si>
  <si>
    <t>Проверка внутреннего сопротивления</t>
  </si>
  <si>
    <t>4.2.2</t>
  </si>
  <si>
    <t>Стенд измерительный IGBT-100V/400A-2</t>
  </si>
  <si>
    <t>Сопротивление, мОм, не более</t>
  </si>
  <si>
    <t>Определение КПД по энергии модуля</t>
  </si>
  <si>
    <t>4.2.3</t>
  </si>
  <si>
    <t>КПД,%,  не менее</t>
  </si>
  <si>
    <t>Проверка сопротивления изоляции (1000В)</t>
  </si>
  <si>
    <t>4.2.5</t>
  </si>
  <si>
    <t>Мегаомметр МЕГЕОН13130</t>
  </si>
  <si>
    <t>Электрическое сопротивление изоляции корпуса, ГОм, не более</t>
  </si>
  <si>
    <t>Проверка сопротивления изоляции (2500В)</t>
  </si>
  <si>
    <t>Температура на внешней стенке корпуса, °С</t>
  </si>
  <si>
    <t>4.2.4</t>
  </si>
  <si>
    <t xml:space="preserve">Стенд измерительный IGBT-100V/400A-2 Мультиметр Mastech MAS838 57762 </t>
  </si>
  <si>
    <r>
      <t xml:space="preserve">Температура, </t>
    </r>
    <r>
      <rPr>
        <sz val="10"/>
        <color theme="1"/>
        <rFont val="Calibri"/>
        <family val="2"/>
        <charset val="204"/>
      </rPr>
      <t>˚</t>
    </r>
    <r>
      <rPr>
        <sz val="10"/>
        <color theme="1"/>
        <rFont val="Times New Roman"/>
        <family val="1"/>
        <charset val="204"/>
      </rPr>
      <t>С, не более</t>
    </r>
  </si>
  <si>
    <t>Подтверждение работоспо-собности информационного канала контроллера МЛСК</t>
  </si>
  <si>
    <t>4.2.7</t>
  </si>
  <si>
    <t>ПК с установленной программой оболочкой</t>
  </si>
  <si>
    <t>Данные по напряжению каждой ячейки и показания термодатчиков</t>
  </si>
  <si>
    <t>Наличие сигнала</t>
  </si>
  <si>
    <t>Проверка комплектности</t>
  </si>
  <si>
    <t>4.2.8</t>
  </si>
  <si>
    <t>-</t>
  </si>
  <si>
    <t>Состав комплекта</t>
  </si>
  <si>
    <t>Соответствие договору</t>
  </si>
  <si>
    <t>Проверка маркировки</t>
  </si>
  <si>
    <t>4.2.9</t>
  </si>
  <si>
    <t>Состав и позиция маркировки</t>
  </si>
  <si>
    <t>Проверка упаковки</t>
  </si>
  <si>
    <t>4.2.10</t>
  </si>
  <si>
    <t>Параметры упаковки</t>
  </si>
  <si>
    <t>Тест высокоскоростного разряда</t>
  </si>
  <si>
    <t>4.2.11</t>
  </si>
  <si>
    <t>Стенд испытательный СИМТВР (ООО Яростанмаш)</t>
  </si>
  <si>
    <t>Работоспособность после теста</t>
  </si>
  <si>
    <t>Контроль провел:</t>
  </si>
  <si>
    <t>≥2</t>
  </si>
  <si>
    <t>Испытатель</t>
  </si>
  <si>
    <t>(ФИО, подпись)</t>
  </si>
  <si>
    <t>Отгрузку разрешил:</t>
  </si>
  <si>
    <t>Менеджер ОТК и СМК</t>
  </si>
  <si>
    <t>(ФИО,  подпись)</t>
  </si>
  <si>
    <t>+</t>
  </si>
  <si>
    <t>G2-001.0817-009</t>
  </si>
  <si>
    <t>ТУ 341469-001-92580943-2017</t>
  </si>
  <si>
    <t>G2-001.0817-010</t>
  </si>
  <si>
    <t>G2-001.0817-002</t>
  </si>
  <si>
    <t>G2-001.0817-003</t>
  </si>
  <si>
    <t>G2-001.0817-004</t>
  </si>
  <si>
    <t>G2-001.0817-005</t>
  </si>
  <si>
    <t>G2-001.0817-007</t>
  </si>
  <si>
    <t>G2-001.0817-008</t>
  </si>
  <si>
    <t>G2-001.0917-011</t>
  </si>
  <si>
    <t>G2-001.0917-013</t>
  </si>
  <si>
    <t>G2-001.0917-012</t>
  </si>
  <si>
    <t>415 х 245 х245</t>
  </si>
  <si>
    <t>&gt;2</t>
  </si>
  <si>
    <t>G2-001.0917-014</t>
  </si>
  <si>
    <t>Электрическое сопротивление изоляции корпуса, ГОм, не менее</t>
  </si>
  <si>
    <r>
      <t>50</t>
    </r>
    <r>
      <rPr>
        <sz val="10"/>
        <rFont val="Calibri"/>
        <family val="2"/>
        <charset val="204"/>
      </rPr>
      <t>±</t>
    </r>
    <r>
      <rPr>
        <sz val="10"/>
        <rFont val="Times New Roman"/>
        <family val="1"/>
        <charset val="204"/>
      </rPr>
      <t>5%</t>
    </r>
  </si>
  <si>
    <t>G2-001.0917-015</t>
  </si>
  <si>
    <t>G2-001.0817-006</t>
  </si>
  <si>
    <r>
      <rPr>
        <b/>
        <sz val="10"/>
        <color theme="1"/>
        <rFont val="Calibri"/>
        <family val="2"/>
        <charset val="204"/>
      </rPr>
      <t>&gt;</t>
    </r>
    <r>
      <rPr>
        <b/>
        <sz val="10"/>
        <color theme="1"/>
        <rFont val="Calibri"/>
        <family val="2"/>
      </rPr>
      <t>2</t>
    </r>
  </si>
  <si>
    <t>G2-001.1017-016</t>
  </si>
  <si>
    <t>МО-75V50F-01</t>
  </si>
  <si>
    <t>G2-001.1017-017</t>
  </si>
  <si>
    <t>G2-001.0917-018</t>
  </si>
  <si>
    <t>G2-001.0917-019</t>
  </si>
  <si>
    <t>G2-001.0917-020</t>
  </si>
  <si>
    <t>G2-001.0917-021</t>
  </si>
  <si>
    <t>G2-001.1117-022</t>
  </si>
  <si>
    <t>G2-001.0917-023</t>
  </si>
  <si>
    <t>G2-001.0917-024</t>
  </si>
  <si>
    <t>G2-001.1217-025</t>
  </si>
  <si>
    <t>G2-001.1217-0</t>
  </si>
  <si>
    <t>G2-001.1217-026</t>
  </si>
  <si>
    <t>G2-001.1217-027</t>
  </si>
  <si>
    <r>
      <t>&gt;</t>
    </r>
    <r>
      <rPr>
        <b/>
        <sz val="10"/>
        <color theme="1"/>
        <rFont val="Calibri"/>
        <family val="2"/>
      </rPr>
      <t>2</t>
    </r>
  </si>
  <si>
    <t>28.09.017</t>
  </si>
  <si>
    <t>G2-001.0817-001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</si>
</sst>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  <charset val="204"/>
    </font>
    <font>
      <sz val="8"/>
      <color theme="1"/>
      <name val="Calibri"/>
      <family val="2"/>
      <scheme val="minor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b/>
      <sz val="9"/>
      <color theme="1"/>
      <name val="Times New Roman"/>
      <family val="1"/>
      <charset val="204"/>
    </font>
    <font>
      <b/>
      <sz val="11"/>
      <name val="Times New Roman"/>
      <family val="1"/>
      <charset val="204"/>
    </font>
    <font>
      <sz val="8"/>
      <color theme="1"/>
      <name val="Times New Roman"/>
      <family val="1"/>
      <charset val="204"/>
    </font>
    <font>
      <sz val="11"/>
      <color rgb="FF0000FF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b/>
      <sz val="9"/>
      <name val="Times New Roman"/>
      <family val="1"/>
      <charset val="204"/>
    </font>
    <font>
      <sz val="10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charset val="204"/>
    </font>
    <font>
      <sz val="11"/>
      <color theme="1"/>
      <name val="Calibri"/>
      <family val="2"/>
      <charset val="204"/>
    </font>
    <font>
      <sz val="9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11"/>
      <name val="Calibri"/>
      <family val="2"/>
      <scheme val="minor"/>
    </font>
    <font>
      <b/>
      <sz val="10"/>
      <color theme="1"/>
      <name val="Calibri"/>
      <family val="2"/>
      <charset val="204"/>
    </font>
    <font>
      <sz val="10"/>
      <name val="Calibri"/>
      <family val="2"/>
      <charset val="204"/>
    </font>
    <font>
      <b/>
      <sz val="10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20">
    <xf numFmtId="0" fontId="0" fillId="0" borderId="0" xfId="0"/>
    <xf numFmtId="0" fontId="0" fillId="0" borderId="0" xfId="0"/>
    <xf numFmtId="0" fontId="4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8" fillId="0" borderId="0" xfId="0" applyFont="1" applyAlignment="1">
      <alignment horizontal="left" vertical="center"/>
    </xf>
    <xf numFmtId="0" fontId="5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0" fontId="0" fillId="0" borderId="1" xfId="0" applyBorder="1"/>
    <xf numFmtId="0" fontId="0" fillId="0" borderId="0" xfId="0"/>
    <xf numFmtId="0" fontId="4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8" fillId="0" borderId="0" xfId="0" applyFont="1" applyAlignment="1">
      <alignment horizontal="left" vertical="center"/>
    </xf>
    <xf numFmtId="0" fontId="5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0" fontId="0" fillId="0" borderId="0" xfId="0"/>
    <xf numFmtId="0" fontId="4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8" fillId="0" borderId="0" xfId="0" applyFont="1" applyAlignment="1">
      <alignment horizontal="left" vertical="center"/>
    </xf>
    <xf numFmtId="0" fontId="5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0" fontId="0" fillId="0" borderId="0" xfId="0"/>
    <xf numFmtId="0" fontId="4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8" fillId="0" borderId="0" xfId="0" applyFont="1" applyAlignment="1">
      <alignment horizontal="left" vertical="center"/>
    </xf>
    <xf numFmtId="0" fontId="5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0" fontId="0" fillId="0" borderId="0" xfId="0"/>
    <xf numFmtId="0" fontId="4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8" fillId="0" borderId="0" xfId="0" applyFont="1" applyAlignment="1">
      <alignment horizontal="left" vertical="center"/>
    </xf>
    <xf numFmtId="0" fontId="5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0" fontId="0" fillId="0" borderId="0" xfId="0"/>
    <xf numFmtId="0" fontId="4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8" fillId="0" borderId="0" xfId="0" applyFont="1" applyAlignment="1">
      <alignment horizontal="left" vertical="center"/>
    </xf>
    <xf numFmtId="0" fontId="5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9" fillId="0" borderId="1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0" fontId="0" fillId="0" borderId="0" xfId="0"/>
    <xf numFmtId="0" fontId="4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8" fillId="0" borderId="0" xfId="0" applyFont="1" applyAlignment="1">
      <alignment horizontal="left" vertical="center"/>
    </xf>
    <xf numFmtId="0" fontId="5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0" fontId="0" fillId="0" borderId="0" xfId="0"/>
    <xf numFmtId="0" fontId="4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8" fillId="0" borderId="0" xfId="0" applyFont="1" applyAlignment="1">
      <alignment horizontal="left" vertical="center"/>
    </xf>
    <xf numFmtId="0" fontId="2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0" fillId="0" borderId="0" xfId="0"/>
    <xf numFmtId="0" fontId="4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8" fillId="0" borderId="0" xfId="0" applyFont="1" applyAlignment="1">
      <alignment horizontal="left" vertical="center"/>
    </xf>
    <xf numFmtId="0" fontId="5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9" fillId="0" borderId="1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49" fontId="1" fillId="0" borderId="0" xfId="0" applyNumberFormat="1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0" fontId="0" fillId="0" borderId="0" xfId="0"/>
    <xf numFmtId="0" fontId="4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0" fontId="0" fillId="0" borderId="0" xfId="0"/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4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49" fontId="1" fillId="0" borderId="0" xfId="0" applyNumberFormat="1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16" fillId="0" borderId="0" xfId="0" applyFont="1" applyAlignment="1">
      <alignment horizontal="left" vertical="center"/>
    </xf>
    <xf numFmtId="0" fontId="6" fillId="0" borderId="0" xfId="0" applyFont="1" applyAlignment="1">
      <alignment vertical="center" wrapText="1"/>
    </xf>
    <xf numFmtId="0" fontId="11" fillId="0" borderId="1" xfId="0" applyFont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16" fillId="0" borderId="1" xfId="0" applyFont="1" applyBorder="1" applyAlignment="1">
      <alignment horizontal="left" vertical="center"/>
    </xf>
    <xf numFmtId="0" fontId="17" fillId="0" borderId="1" xfId="0" applyFont="1" applyBorder="1" applyAlignment="1">
      <alignment vertical="center"/>
    </xf>
    <xf numFmtId="14" fontId="16" fillId="0" borderId="1" xfId="0" applyNumberFormat="1" applyFont="1" applyBorder="1" applyAlignment="1">
      <alignment horizontal="left" vertical="center"/>
    </xf>
    <xf numFmtId="0" fontId="17" fillId="0" borderId="1" xfId="0" applyFont="1" applyBorder="1" applyAlignment="1">
      <alignment horizontal="left" vertical="center"/>
    </xf>
    <xf numFmtId="0" fontId="10" fillId="2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9" fillId="0" borderId="2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left" vertical="center"/>
    </xf>
    <xf numFmtId="0" fontId="0" fillId="0" borderId="1" xfId="0" applyBorder="1" applyAlignment="1">
      <alignment vertical="center"/>
    </xf>
    <xf numFmtId="14" fontId="8" fillId="0" borderId="1" xfId="0" applyNumberFormat="1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14" fillId="0" borderId="2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18" fillId="0" borderId="1" xfId="0" applyFont="1" applyBorder="1" applyAlignment="1">
      <alignment horizontal="center" vertical="center" wrapText="1"/>
    </xf>
    <xf numFmtId="1" fontId="9" fillId="0" borderId="1" xfId="0" applyNumberFormat="1" applyFont="1" applyBorder="1" applyAlignment="1">
      <alignment horizontal="center" vertical="center" wrapText="1"/>
    </xf>
    <xf numFmtId="0" fontId="16" fillId="0" borderId="4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0"/>
  <sheetViews>
    <sheetView workbookViewId="0">
      <selection activeCell="F10" sqref="F10"/>
    </sheetView>
  </sheetViews>
  <sheetFormatPr defaultRowHeight="15" x14ac:dyDescent="0.25"/>
  <cols>
    <col min="2" max="2" width="40.140625" bestFit="1" customWidth="1"/>
    <col min="5" max="5" width="26.28515625" bestFit="1" customWidth="1"/>
  </cols>
  <sheetData>
    <row r="1" spans="1:8" x14ac:dyDescent="0.25">
      <c r="A1" s="161"/>
      <c r="B1" s="197" t="s">
        <v>0</v>
      </c>
      <c r="C1" s="197"/>
      <c r="D1" s="197"/>
      <c r="E1" s="197"/>
      <c r="F1" s="197"/>
      <c r="G1" s="197"/>
      <c r="H1" s="197"/>
    </row>
    <row r="2" spans="1:8" x14ac:dyDescent="0.25">
      <c r="A2" s="161"/>
      <c r="B2" s="145" t="s">
        <v>1</v>
      </c>
      <c r="C2" s="171" t="s">
        <v>2</v>
      </c>
      <c r="D2" s="163"/>
      <c r="E2" s="163"/>
      <c r="F2" s="146"/>
      <c r="G2" s="146"/>
      <c r="H2" s="160"/>
    </row>
    <row r="3" spans="1:8" x14ac:dyDescent="0.25">
      <c r="A3" s="161"/>
      <c r="B3" s="145" t="s">
        <v>3</v>
      </c>
      <c r="C3" s="198"/>
      <c r="D3" s="199"/>
      <c r="E3" s="163"/>
      <c r="F3" s="146"/>
      <c r="G3" s="146"/>
      <c r="H3" s="160"/>
    </row>
    <row r="4" spans="1:8" x14ac:dyDescent="0.25">
      <c r="A4" s="161"/>
      <c r="B4" s="145" t="s">
        <v>4</v>
      </c>
      <c r="C4" s="200"/>
      <c r="D4" s="201"/>
      <c r="E4" s="178"/>
      <c r="F4" s="146"/>
      <c r="G4" s="146"/>
      <c r="H4" s="160"/>
    </row>
    <row r="5" spans="1:8" x14ac:dyDescent="0.25">
      <c r="A5" s="161"/>
      <c r="B5" s="145" t="s">
        <v>5</v>
      </c>
      <c r="C5" s="171" t="s">
        <v>6</v>
      </c>
      <c r="D5" s="172"/>
      <c r="E5" s="148"/>
      <c r="F5" s="146"/>
      <c r="G5" s="146"/>
      <c r="H5" s="160"/>
    </row>
    <row r="6" spans="1:8" x14ac:dyDescent="0.25">
      <c r="A6" s="161"/>
      <c r="B6" s="145" t="s">
        <v>7</v>
      </c>
      <c r="C6" s="171" t="s">
        <v>78</v>
      </c>
      <c r="D6" s="163"/>
      <c r="E6" s="163"/>
      <c r="F6" s="162"/>
      <c r="G6" s="162"/>
      <c r="H6" s="160"/>
    </row>
    <row r="7" spans="1:8" x14ac:dyDescent="0.25">
      <c r="A7" s="161"/>
      <c r="B7" s="145" t="s">
        <v>9</v>
      </c>
      <c r="C7" s="171" t="s">
        <v>10</v>
      </c>
      <c r="D7" s="163"/>
      <c r="E7" s="163"/>
      <c r="F7" s="162"/>
      <c r="G7" s="162"/>
      <c r="H7" s="160"/>
    </row>
    <row r="8" spans="1:8" x14ac:dyDescent="0.25">
      <c r="A8" s="161"/>
      <c r="B8" s="145" t="s">
        <v>11</v>
      </c>
      <c r="C8" s="171" t="s">
        <v>12</v>
      </c>
      <c r="D8" s="163"/>
      <c r="E8" s="163"/>
      <c r="F8" s="162"/>
      <c r="G8" s="162"/>
      <c r="H8" s="160"/>
    </row>
    <row r="9" spans="1:8" ht="48" x14ac:dyDescent="0.25">
      <c r="A9" s="151" t="s">
        <v>13</v>
      </c>
      <c r="B9" s="151" t="s">
        <v>14</v>
      </c>
      <c r="C9" s="153" t="s">
        <v>15</v>
      </c>
      <c r="D9" s="174" t="s">
        <v>16</v>
      </c>
      <c r="E9" s="151" t="s">
        <v>17</v>
      </c>
      <c r="F9" s="151" t="s">
        <v>18</v>
      </c>
      <c r="G9" s="202" t="s">
        <v>19</v>
      </c>
      <c r="H9" s="202"/>
    </row>
    <row r="10" spans="1:8" ht="25.5" x14ac:dyDescent="0.25">
      <c r="A10" s="175">
        <v>1</v>
      </c>
      <c r="B10" s="176" t="s">
        <v>20</v>
      </c>
      <c r="C10" s="177" t="s">
        <v>21</v>
      </c>
      <c r="D10" s="173" t="s">
        <v>22</v>
      </c>
      <c r="E10" s="176" t="s">
        <v>23</v>
      </c>
      <c r="F10" s="173" t="s">
        <v>89</v>
      </c>
      <c r="G10" s="203"/>
      <c r="H10" s="203"/>
    </row>
    <row r="11" spans="1:8" ht="38.25" x14ac:dyDescent="0.25">
      <c r="A11" s="175">
        <v>2</v>
      </c>
      <c r="B11" s="176" t="s">
        <v>24</v>
      </c>
      <c r="C11" s="177" t="s">
        <v>21</v>
      </c>
      <c r="D11" s="173" t="s">
        <v>25</v>
      </c>
      <c r="E11" s="176" t="s">
        <v>26</v>
      </c>
      <c r="F11" s="173">
        <v>22</v>
      </c>
      <c r="G11" s="203"/>
      <c r="H11" s="203"/>
    </row>
    <row r="12" spans="1:8" ht="22.5" x14ac:dyDescent="0.25">
      <c r="A12" s="204">
        <v>3</v>
      </c>
      <c r="B12" s="205" t="s">
        <v>27</v>
      </c>
      <c r="C12" s="206" t="s">
        <v>28</v>
      </c>
      <c r="D12" s="196" t="s">
        <v>29</v>
      </c>
      <c r="E12" s="205" t="s">
        <v>30</v>
      </c>
      <c r="F12" s="196">
        <v>50</v>
      </c>
      <c r="G12" s="147" t="s">
        <v>31</v>
      </c>
      <c r="H12" s="147" t="s">
        <v>32</v>
      </c>
    </row>
    <row r="13" spans="1:8" x14ac:dyDescent="0.25">
      <c r="A13" s="204"/>
      <c r="B13" s="205"/>
      <c r="C13" s="206"/>
      <c r="D13" s="196"/>
      <c r="E13" s="205"/>
      <c r="F13" s="196"/>
      <c r="G13" s="179"/>
      <c r="H13" s="179"/>
    </row>
    <row r="14" spans="1:8" ht="22.5" x14ac:dyDescent="0.25">
      <c r="A14" s="204">
        <v>4</v>
      </c>
      <c r="B14" s="205" t="s">
        <v>33</v>
      </c>
      <c r="C14" s="206" t="s">
        <v>34</v>
      </c>
      <c r="D14" s="196" t="s">
        <v>35</v>
      </c>
      <c r="E14" s="205" t="s">
        <v>36</v>
      </c>
      <c r="F14" s="196">
        <v>17</v>
      </c>
      <c r="G14" s="147" t="s">
        <v>31</v>
      </c>
      <c r="H14" s="147" t="s">
        <v>32</v>
      </c>
    </row>
    <row r="15" spans="1:8" x14ac:dyDescent="0.25">
      <c r="A15" s="204"/>
      <c r="B15" s="205"/>
      <c r="C15" s="206"/>
      <c r="D15" s="196"/>
      <c r="E15" s="205"/>
      <c r="F15" s="196"/>
      <c r="G15" s="179"/>
      <c r="H15" s="179"/>
    </row>
    <row r="16" spans="1:8" ht="22.5" x14ac:dyDescent="0.25">
      <c r="A16" s="204">
        <v>5</v>
      </c>
      <c r="B16" s="205" t="s">
        <v>37</v>
      </c>
      <c r="C16" s="206" t="s">
        <v>38</v>
      </c>
      <c r="D16" s="196" t="s">
        <v>35</v>
      </c>
      <c r="E16" s="205" t="s">
        <v>39</v>
      </c>
      <c r="F16" s="196">
        <v>95</v>
      </c>
      <c r="G16" s="147" t="s">
        <v>31</v>
      </c>
      <c r="H16" s="147" t="s">
        <v>32</v>
      </c>
    </row>
    <row r="17" spans="1:8" x14ac:dyDescent="0.25">
      <c r="A17" s="204"/>
      <c r="B17" s="205"/>
      <c r="C17" s="206"/>
      <c r="D17" s="196"/>
      <c r="E17" s="205"/>
      <c r="F17" s="196"/>
      <c r="G17" s="179"/>
      <c r="H17" s="179"/>
    </row>
    <row r="18" spans="1:8" x14ac:dyDescent="0.25">
      <c r="A18" s="204">
        <v>6</v>
      </c>
      <c r="B18" s="157" t="s">
        <v>40</v>
      </c>
      <c r="C18" s="206" t="s">
        <v>41</v>
      </c>
      <c r="D18" s="196" t="s">
        <v>42</v>
      </c>
      <c r="E18" s="205" t="s">
        <v>43</v>
      </c>
      <c r="F18" s="173">
        <v>0.02</v>
      </c>
      <c r="G18" s="207"/>
      <c r="H18" s="207"/>
    </row>
    <row r="19" spans="1:8" x14ac:dyDescent="0.25">
      <c r="A19" s="204"/>
      <c r="B19" s="157" t="s">
        <v>44</v>
      </c>
      <c r="C19" s="206"/>
      <c r="D19" s="196"/>
      <c r="E19" s="205"/>
      <c r="F19" s="173">
        <v>0.02</v>
      </c>
      <c r="G19" s="203"/>
      <c r="H19" s="203"/>
    </row>
    <row r="20" spans="1:8" ht="140.25" x14ac:dyDescent="0.25">
      <c r="A20" s="175">
        <v>7</v>
      </c>
      <c r="B20" s="157" t="s">
        <v>45</v>
      </c>
      <c r="C20" s="177" t="s">
        <v>46</v>
      </c>
      <c r="D20" s="173" t="s">
        <v>47</v>
      </c>
      <c r="E20" s="176" t="s">
        <v>48</v>
      </c>
      <c r="F20" s="173">
        <v>50</v>
      </c>
      <c r="G20" s="209"/>
      <c r="H20" s="210"/>
    </row>
    <row r="21" spans="1:8" ht="89.25" x14ac:dyDescent="0.25">
      <c r="A21" s="175">
        <v>8</v>
      </c>
      <c r="B21" s="157" t="s">
        <v>49</v>
      </c>
      <c r="C21" s="177" t="s">
        <v>50</v>
      </c>
      <c r="D21" s="173" t="s">
        <v>51</v>
      </c>
      <c r="E21" s="176" t="s">
        <v>52</v>
      </c>
      <c r="F21" s="173" t="s">
        <v>53</v>
      </c>
      <c r="G21" s="209"/>
      <c r="H21" s="210"/>
    </row>
    <row r="22" spans="1:8" ht="38.25" x14ac:dyDescent="0.25">
      <c r="A22" s="175">
        <v>9</v>
      </c>
      <c r="B22" s="176" t="s">
        <v>54</v>
      </c>
      <c r="C22" s="177" t="s">
        <v>55</v>
      </c>
      <c r="D22" s="173" t="s">
        <v>56</v>
      </c>
      <c r="E22" s="176" t="s">
        <v>57</v>
      </c>
      <c r="F22" s="176" t="s">
        <v>58</v>
      </c>
      <c r="G22" s="203"/>
      <c r="H22" s="203"/>
    </row>
    <row r="23" spans="1:8" ht="38.25" x14ac:dyDescent="0.25">
      <c r="A23" s="175">
        <v>10</v>
      </c>
      <c r="B23" s="176" t="s">
        <v>59</v>
      </c>
      <c r="C23" s="177" t="s">
        <v>60</v>
      </c>
      <c r="D23" s="173" t="s">
        <v>56</v>
      </c>
      <c r="E23" s="176" t="s">
        <v>61</v>
      </c>
      <c r="F23" s="176" t="s">
        <v>58</v>
      </c>
      <c r="G23" s="203"/>
      <c r="H23" s="203"/>
    </row>
    <row r="24" spans="1:8" ht="38.25" x14ac:dyDescent="0.25">
      <c r="A24" s="175">
        <v>11</v>
      </c>
      <c r="B24" s="176" t="s">
        <v>62</v>
      </c>
      <c r="C24" s="177" t="s">
        <v>63</v>
      </c>
      <c r="D24" s="173" t="s">
        <v>56</v>
      </c>
      <c r="E24" s="176" t="s">
        <v>64</v>
      </c>
      <c r="F24" s="176" t="s">
        <v>58</v>
      </c>
      <c r="G24" s="203"/>
      <c r="H24" s="203"/>
    </row>
    <row r="25" spans="1:8" ht="89.25" x14ac:dyDescent="0.25">
      <c r="A25" s="175">
        <v>12</v>
      </c>
      <c r="B25" s="176" t="s">
        <v>65</v>
      </c>
      <c r="C25" s="177" t="s">
        <v>66</v>
      </c>
      <c r="D25" s="173" t="s">
        <v>67</v>
      </c>
      <c r="E25" s="176" t="s">
        <v>68</v>
      </c>
      <c r="F25" s="176" t="s">
        <v>58</v>
      </c>
      <c r="G25" s="203"/>
      <c r="H25" s="203"/>
    </row>
    <row r="26" spans="1:8" x14ac:dyDescent="0.25">
      <c r="A26" s="166"/>
      <c r="B26" s="167"/>
      <c r="C26" s="168"/>
      <c r="D26" s="169"/>
      <c r="E26" s="167"/>
      <c r="F26" s="167"/>
      <c r="G26" s="170"/>
      <c r="H26" s="170"/>
    </row>
    <row r="27" spans="1:8" x14ac:dyDescent="0.25">
      <c r="A27" s="161"/>
      <c r="B27" s="164" t="s">
        <v>69</v>
      </c>
      <c r="C27" s="165"/>
      <c r="D27" s="165"/>
      <c r="E27" s="163" t="s">
        <v>71</v>
      </c>
      <c r="F27" s="162"/>
      <c r="G27" s="162"/>
      <c r="H27" s="160"/>
    </row>
    <row r="28" spans="1:8" x14ac:dyDescent="0.25">
      <c r="A28" s="161"/>
      <c r="B28" s="164"/>
      <c r="C28" s="208" t="s">
        <v>72</v>
      </c>
      <c r="D28" s="208"/>
      <c r="E28" s="163"/>
      <c r="F28" s="162"/>
      <c r="G28" s="162"/>
      <c r="H28" s="160"/>
    </row>
    <row r="29" spans="1:8" x14ac:dyDescent="0.25">
      <c r="A29" s="161"/>
      <c r="B29" s="164" t="s">
        <v>73</v>
      </c>
      <c r="C29" s="165"/>
      <c r="D29" s="165"/>
      <c r="E29" s="163" t="s">
        <v>74</v>
      </c>
      <c r="F29" s="162"/>
      <c r="G29" s="162"/>
      <c r="H29" s="160"/>
    </row>
    <row r="30" spans="1:8" x14ac:dyDescent="0.25">
      <c r="A30" s="161"/>
      <c r="B30" s="164"/>
      <c r="C30" s="208" t="s">
        <v>75</v>
      </c>
      <c r="D30" s="208"/>
      <c r="E30" s="163"/>
      <c r="F30" s="162"/>
      <c r="G30" s="162"/>
      <c r="H30" s="160"/>
    </row>
  </sheetData>
  <sheetProtection sheet="1" objects="1" scenarios="1" formatCells="0" formatColumns="0" formatRows="0" insertColumns="0" insertRows="0" insertHyperlinks="0" deleteColumns="0" deleteRows="0" sort="0" autoFilter="0" pivotTables="0"/>
  <mergeCells count="38">
    <mergeCell ref="C28:D28"/>
    <mergeCell ref="C30:D30"/>
    <mergeCell ref="G20:H20"/>
    <mergeCell ref="G21:H21"/>
    <mergeCell ref="G22:H22"/>
    <mergeCell ref="G23:H23"/>
    <mergeCell ref="G24:H24"/>
    <mergeCell ref="G25:H25"/>
    <mergeCell ref="A18:A19"/>
    <mergeCell ref="C18:C19"/>
    <mergeCell ref="D18:D19"/>
    <mergeCell ref="E18:E19"/>
    <mergeCell ref="G18:H18"/>
    <mergeCell ref="G19:H19"/>
    <mergeCell ref="F16:F17"/>
    <mergeCell ref="A14:A15"/>
    <mergeCell ref="B14:B15"/>
    <mergeCell ref="C14:C15"/>
    <mergeCell ref="D14:D15"/>
    <mergeCell ref="E14:E15"/>
    <mergeCell ref="F14:F15"/>
    <mergeCell ref="A16:A17"/>
    <mergeCell ref="B16:B17"/>
    <mergeCell ref="C16:C17"/>
    <mergeCell ref="D16:D17"/>
    <mergeCell ref="E16:E17"/>
    <mergeCell ref="A12:A13"/>
    <mergeCell ref="B12:B13"/>
    <mergeCell ref="C12:C13"/>
    <mergeCell ref="D12:D13"/>
    <mergeCell ref="E12:E13"/>
    <mergeCell ref="F12:F13"/>
    <mergeCell ref="B1:H1"/>
    <mergeCell ref="C3:D3"/>
    <mergeCell ref="C4:D4"/>
    <mergeCell ref="G9:H9"/>
    <mergeCell ref="G10:H10"/>
    <mergeCell ref="G11:H1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00B050"/>
    <pageSetUpPr fitToPage="1"/>
  </sheetPr>
  <dimension ref="A1:H30"/>
  <sheetViews>
    <sheetView workbookViewId="0">
      <selection activeCell="C4" sqref="C4:D4"/>
    </sheetView>
  </sheetViews>
  <sheetFormatPr defaultRowHeight="15" x14ac:dyDescent="0.25"/>
  <cols>
    <col min="2" max="2" width="40.140625" bestFit="1" customWidth="1"/>
    <col min="5" max="5" width="26.28515625" bestFit="1" customWidth="1"/>
  </cols>
  <sheetData>
    <row r="1" spans="1:8" x14ac:dyDescent="0.25">
      <c r="A1" s="122"/>
      <c r="B1" s="197" t="s">
        <v>0</v>
      </c>
      <c r="C1" s="197"/>
      <c r="D1" s="197"/>
      <c r="E1" s="197"/>
      <c r="F1" s="197"/>
      <c r="G1" s="197"/>
      <c r="H1" s="197"/>
    </row>
    <row r="2" spans="1:8" x14ac:dyDescent="0.25">
      <c r="A2" s="122"/>
      <c r="B2" s="123" t="s">
        <v>1</v>
      </c>
      <c r="C2" s="126" t="s">
        <v>2</v>
      </c>
      <c r="D2" s="122"/>
      <c r="E2" s="122"/>
      <c r="F2" s="124"/>
      <c r="G2" s="124"/>
      <c r="H2" s="122"/>
    </row>
    <row r="3" spans="1:8" x14ac:dyDescent="0.25">
      <c r="A3" s="122"/>
      <c r="B3" s="123" t="s">
        <v>3</v>
      </c>
      <c r="C3" s="211" t="s">
        <v>77</v>
      </c>
      <c r="D3" s="212"/>
      <c r="E3" s="122"/>
      <c r="F3" s="124"/>
      <c r="G3" s="124"/>
      <c r="H3" s="122"/>
    </row>
    <row r="4" spans="1:8" x14ac:dyDescent="0.25">
      <c r="A4" s="122"/>
      <c r="B4" s="123" t="s">
        <v>4</v>
      </c>
      <c r="C4" s="213">
        <v>42990</v>
      </c>
      <c r="D4" s="214"/>
      <c r="E4" s="130"/>
      <c r="F4" s="124"/>
      <c r="G4" s="124"/>
      <c r="H4" s="122"/>
    </row>
    <row r="5" spans="1:8" x14ac:dyDescent="0.25">
      <c r="A5" s="122"/>
      <c r="B5" s="123" t="s">
        <v>5</v>
      </c>
      <c r="C5" s="126" t="s">
        <v>6</v>
      </c>
      <c r="D5" s="125"/>
      <c r="E5" s="132"/>
      <c r="F5" s="124"/>
      <c r="G5" s="124"/>
      <c r="H5" s="122"/>
    </row>
    <row r="6" spans="1:8" x14ac:dyDescent="0.25">
      <c r="A6" s="122"/>
      <c r="B6" s="123" t="s">
        <v>7</v>
      </c>
      <c r="C6" s="126" t="s">
        <v>8</v>
      </c>
      <c r="D6" s="122"/>
      <c r="E6" s="122"/>
      <c r="F6" s="122"/>
      <c r="G6" s="122"/>
      <c r="H6" s="122"/>
    </row>
    <row r="7" spans="1:8" x14ac:dyDescent="0.25">
      <c r="A7" s="122"/>
      <c r="B7" s="123" t="s">
        <v>9</v>
      </c>
      <c r="C7" s="126" t="s">
        <v>10</v>
      </c>
      <c r="D7" s="122"/>
      <c r="E7" s="122"/>
      <c r="F7" s="122"/>
      <c r="G7" s="122"/>
      <c r="H7" s="122"/>
    </row>
    <row r="8" spans="1:8" x14ac:dyDescent="0.25">
      <c r="A8" s="122"/>
      <c r="B8" s="123" t="s">
        <v>11</v>
      </c>
      <c r="C8" s="126" t="s">
        <v>12</v>
      </c>
      <c r="D8" s="122"/>
      <c r="E8" s="122"/>
      <c r="F8" s="122"/>
      <c r="G8" s="122"/>
      <c r="H8" s="122"/>
    </row>
    <row r="9" spans="1:8" ht="48" x14ac:dyDescent="0.25">
      <c r="A9" s="127" t="s">
        <v>13</v>
      </c>
      <c r="B9" s="127" t="s">
        <v>14</v>
      </c>
      <c r="C9" s="131" t="s">
        <v>15</v>
      </c>
      <c r="D9" s="128" t="s">
        <v>16</v>
      </c>
      <c r="E9" s="127" t="s">
        <v>17</v>
      </c>
      <c r="F9" s="127" t="s">
        <v>18</v>
      </c>
      <c r="G9" s="202" t="s">
        <v>19</v>
      </c>
      <c r="H9" s="202"/>
    </row>
    <row r="10" spans="1:8" ht="25.5" x14ac:dyDescent="0.25">
      <c r="A10" s="133">
        <v>1</v>
      </c>
      <c r="B10" s="134" t="s">
        <v>20</v>
      </c>
      <c r="C10" s="143" t="s">
        <v>21</v>
      </c>
      <c r="D10" s="135" t="s">
        <v>22</v>
      </c>
      <c r="E10" s="134" t="s">
        <v>23</v>
      </c>
      <c r="F10" s="135" t="s">
        <v>89</v>
      </c>
      <c r="G10" s="203"/>
      <c r="H10" s="203"/>
    </row>
    <row r="11" spans="1:8" ht="38.25" x14ac:dyDescent="0.25">
      <c r="A11" s="133">
        <v>2</v>
      </c>
      <c r="B11" s="134" t="s">
        <v>24</v>
      </c>
      <c r="C11" s="143" t="s">
        <v>21</v>
      </c>
      <c r="D11" s="135" t="s">
        <v>25</v>
      </c>
      <c r="E11" s="134" t="s">
        <v>26</v>
      </c>
      <c r="F11" s="135">
        <v>22</v>
      </c>
      <c r="G11" s="203">
        <v>18.75</v>
      </c>
      <c r="H11" s="203"/>
    </row>
    <row r="12" spans="1:8" ht="22.5" x14ac:dyDescent="0.25">
      <c r="A12" s="204">
        <v>3</v>
      </c>
      <c r="B12" s="205" t="s">
        <v>27</v>
      </c>
      <c r="C12" s="206" t="s">
        <v>28</v>
      </c>
      <c r="D12" s="196" t="s">
        <v>29</v>
      </c>
      <c r="E12" s="205" t="s">
        <v>30</v>
      </c>
      <c r="F12" s="196">
        <v>50</v>
      </c>
      <c r="G12" s="129" t="s">
        <v>31</v>
      </c>
      <c r="H12" s="129" t="s">
        <v>32</v>
      </c>
    </row>
    <row r="13" spans="1:8" x14ac:dyDescent="0.25">
      <c r="A13" s="204"/>
      <c r="B13" s="205"/>
      <c r="C13" s="206"/>
      <c r="D13" s="196"/>
      <c r="E13" s="205"/>
      <c r="F13" s="196"/>
      <c r="G13" s="137">
        <v>51.1</v>
      </c>
      <c r="H13" s="137">
        <v>48.6</v>
      </c>
    </row>
    <row r="14" spans="1:8" ht="22.5" x14ac:dyDescent="0.25">
      <c r="A14" s="204">
        <v>4</v>
      </c>
      <c r="B14" s="205" t="s">
        <v>33</v>
      </c>
      <c r="C14" s="206" t="s">
        <v>34</v>
      </c>
      <c r="D14" s="196" t="s">
        <v>35</v>
      </c>
      <c r="E14" s="205" t="s">
        <v>36</v>
      </c>
      <c r="F14" s="196">
        <v>17</v>
      </c>
      <c r="G14" s="129" t="s">
        <v>31</v>
      </c>
      <c r="H14" s="129" t="s">
        <v>32</v>
      </c>
    </row>
    <row r="15" spans="1:8" x14ac:dyDescent="0.25">
      <c r="A15" s="204"/>
      <c r="B15" s="205"/>
      <c r="C15" s="206"/>
      <c r="D15" s="196"/>
      <c r="E15" s="205"/>
      <c r="F15" s="196"/>
      <c r="G15" s="137">
        <v>20.5</v>
      </c>
      <c r="H15" s="137">
        <v>19.100000000000001</v>
      </c>
    </row>
    <row r="16" spans="1:8" ht="22.5" x14ac:dyDescent="0.25">
      <c r="A16" s="204">
        <v>5</v>
      </c>
      <c r="B16" s="205" t="s">
        <v>37</v>
      </c>
      <c r="C16" s="206" t="s">
        <v>38</v>
      </c>
      <c r="D16" s="196" t="s">
        <v>35</v>
      </c>
      <c r="E16" s="205" t="s">
        <v>39</v>
      </c>
      <c r="F16" s="196">
        <v>95</v>
      </c>
      <c r="G16" s="129" t="s">
        <v>31</v>
      </c>
      <c r="H16" s="129" t="s">
        <v>32</v>
      </c>
    </row>
    <row r="17" spans="1:8" x14ac:dyDescent="0.25">
      <c r="A17" s="204"/>
      <c r="B17" s="205"/>
      <c r="C17" s="206"/>
      <c r="D17" s="196"/>
      <c r="E17" s="205"/>
      <c r="F17" s="196"/>
      <c r="G17" s="137">
        <v>99.3</v>
      </c>
      <c r="H17" s="137">
        <v>86.5</v>
      </c>
    </row>
    <row r="18" spans="1:8" x14ac:dyDescent="0.25">
      <c r="A18" s="204">
        <v>6</v>
      </c>
      <c r="B18" s="136" t="s">
        <v>40</v>
      </c>
      <c r="C18" s="206" t="s">
        <v>41</v>
      </c>
      <c r="D18" s="196" t="s">
        <v>42</v>
      </c>
      <c r="E18" s="205" t="s">
        <v>43</v>
      </c>
      <c r="F18" s="135">
        <v>0.02</v>
      </c>
      <c r="G18" s="207">
        <v>0.38</v>
      </c>
      <c r="H18" s="207"/>
    </row>
    <row r="19" spans="1:8" x14ac:dyDescent="0.25">
      <c r="A19" s="204"/>
      <c r="B19" s="136" t="s">
        <v>44</v>
      </c>
      <c r="C19" s="206"/>
      <c r="D19" s="196"/>
      <c r="E19" s="205"/>
      <c r="F19" s="135">
        <v>0.02</v>
      </c>
      <c r="G19" s="203" t="s">
        <v>56</v>
      </c>
      <c r="H19" s="203"/>
    </row>
    <row r="20" spans="1:8" ht="140.25" x14ac:dyDescent="0.25">
      <c r="A20" s="133">
        <v>7</v>
      </c>
      <c r="B20" s="136" t="s">
        <v>45</v>
      </c>
      <c r="C20" s="143" t="s">
        <v>46</v>
      </c>
      <c r="D20" s="135" t="s">
        <v>47</v>
      </c>
      <c r="E20" s="134" t="s">
        <v>48</v>
      </c>
      <c r="F20" s="135">
        <v>50</v>
      </c>
      <c r="G20" s="209">
        <v>34</v>
      </c>
      <c r="H20" s="210"/>
    </row>
    <row r="21" spans="1:8" ht="89.25" x14ac:dyDescent="0.25">
      <c r="A21" s="133">
        <v>8</v>
      </c>
      <c r="B21" s="136" t="s">
        <v>49</v>
      </c>
      <c r="C21" s="143" t="s">
        <v>50</v>
      </c>
      <c r="D21" s="135" t="s">
        <v>51</v>
      </c>
      <c r="E21" s="134" t="s">
        <v>52</v>
      </c>
      <c r="F21" s="135" t="s">
        <v>53</v>
      </c>
      <c r="G21" s="209" t="s">
        <v>56</v>
      </c>
      <c r="H21" s="210"/>
    </row>
    <row r="22" spans="1:8" ht="38.25" x14ac:dyDescent="0.25">
      <c r="A22" s="133">
        <v>9</v>
      </c>
      <c r="B22" s="134" t="s">
        <v>54</v>
      </c>
      <c r="C22" s="143" t="s">
        <v>55</v>
      </c>
      <c r="D22" s="135" t="s">
        <v>56</v>
      </c>
      <c r="E22" s="134" t="s">
        <v>57</v>
      </c>
      <c r="F22" s="134" t="s">
        <v>58</v>
      </c>
      <c r="G22" s="203" t="s">
        <v>76</v>
      </c>
      <c r="H22" s="203"/>
    </row>
    <row r="23" spans="1:8" ht="38.25" x14ac:dyDescent="0.25">
      <c r="A23" s="133">
        <v>10</v>
      </c>
      <c r="B23" s="134" t="s">
        <v>59</v>
      </c>
      <c r="C23" s="143" t="s">
        <v>60</v>
      </c>
      <c r="D23" s="135" t="s">
        <v>56</v>
      </c>
      <c r="E23" s="134" t="s">
        <v>61</v>
      </c>
      <c r="F23" s="134" t="s">
        <v>58</v>
      </c>
      <c r="G23" s="203" t="s">
        <v>76</v>
      </c>
      <c r="H23" s="203"/>
    </row>
    <row r="24" spans="1:8" ht="38.25" x14ac:dyDescent="0.25">
      <c r="A24" s="133">
        <v>11</v>
      </c>
      <c r="B24" s="134" t="s">
        <v>62</v>
      </c>
      <c r="C24" s="143" t="s">
        <v>63</v>
      </c>
      <c r="D24" s="135" t="s">
        <v>56</v>
      </c>
      <c r="E24" s="134" t="s">
        <v>64</v>
      </c>
      <c r="F24" s="134" t="s">
        <v>58</v>
      </c>
      <c r="G24" s="203" t="s">
        <v>76</v>
      </c>
      <c r="H24" s="203"/>
    </row>
    <row r="25" spans="1:8" ht="89.25" x14ac:dyDescent="0.25">
      <c r="A25" s="133">
        <v>12</v>
      </c>
      <c r="B25" s="134" t="s">
        <v>65</v>
      </c>
      <c r="C25" s="143" t="s">
        <v>66</v>
      </c>
      <c r="D25" s="135" t="s">
        <v>67</v>
      </c>
      <c r="E25" s="134" t="s">
        <v>68</v>
      </c>
      <c r="F25" s="134" t="s">
        <v>58</v>
      </c>
      <c r="G25" s="203">
        <f>96/75*2000</f>
        <v>2560</v>
      </c>
      <c r="H25" s="203"/>
    </row>
    <row r="26" spans="1:8" x14ac:dyDescent="0.25">
      <c r="A26" s="138"/>
      <c r="B26" s="139"/>
      <c r="C26" s="140"/>
      <c r="D26" s="141"/>
      <c r="E26" s="139"/>
      <c r="F26" s="139"/>
      <c r="G26" s="142"/>
      <c r="H26" s="142"/>
    </row>
    <row r="27" spans="1:8" x14ac:dyDescent="0.25">
      <c r="A27" s="161"/>
      <c r="B27" s="164" t="s">
        <v>69</v>
      </c>
      <c r="C27" s="165"/>
      <c r="D27" s="165"/>
      <c r="E27" s="163" t="s">
        <v>71</v>
      </c>
      <c r="F27" s="162"/>
      <c r="G27" s="162"/>
      <c r="H27" s="160"/>
    </row>
    <row r="28" spans="1:8" x14ac:dyDescent="0.25">
      <c r="A28" s="161"/>
      <c r="B28" s="164"/>
      <c r="C28" s="208" t="s">
        <v>72</v>
      </c>
      <c r="D28" s="208"/>
      <c r="E28" s="163"/>
      <c r="F28" s="162"/>
      <c r="G28" s="162"/>
      <c r="H28" s="160"/>
    </row>
    <row r="29" spans="1:8" x14ac:dyDescent="0.25">
      <c r="A29" s="161"/>
      <c r="B29" s="164" t="s">
        <v>73</v>
      </c>
      <c r="C29" s="165"/>
      <c r="D29" s="165"/>
      <c r="E29" s="163" t="s">
        <v>74</v>
      </c>
      <c r="F29" s="162"/>
      <c r="G29" s="162"/>
      <c r="H29" s="160"/>
    </row>
    <row r="30" spans="1:8" x14ac:dyDescent="0.25">
      <c r="A30" s="161"/>
      <c r="B30" s="164"/>
      <c r="C30" s="208" t="s">
        <v>75</v>
      </c>
      <c r="D30" s="208"/>
      <c r="E30" s="163"/>
      <c r="F30" s="162"/>
      <c r="G30" s="162"/>
      <c r="H30" s="160"/>
    </row>
  </sheetData>
  <mergeCells count="38">
    <mergeCell ref="F12:F13"/>
    <mergeCell ref="G9:H9"/>
    <mergeCell ref="A16:A17"/>
    <mergeCell ref="C3:D3"/>
    <mergeCell ref="C4:D4"/>
    <mergeCell ref="E16:E17"/>
    <mergeCell ref="F16:F17"/>
    <mergeCell ref="B16:B17"/>
    <mergeCell ref="C12:C13"/>
    <mergeCell ref="C16:C17"/>
    <mergeCell ref="D16:D17"/>
    <mergeCell ref="B1:H1"/>
    <mergeCell ref="A18:A19"/>
    <mergeCell ref="G18:H18"/>
    <mergeCell ref="G19:H19"/>
    <mergeCell ref="A12:A13"/>
    <mergeCell ref="D12:D13"/>
    <mergeCell ref="E12:E13"/>
    <mergeCell ref="F14:F15"/>
    <mergeCell ref="E14:E15"/>
    <mergeCell ref="D14:D15"/>
    <mergeCell ref="C14:C15"/>
    <mergeCell ref="B14:B15"/>
    <mergeCell ref="A14:A15"/>
    <mergeCell ref="G10:H10"/>
    <mergeCell ref="G11:H11"/>
    <mergeCell ref="B12:B13"/>
    <mergeCell ref="C18:C19"/>
    <mergeCell ref="D18:D19"/>
    <mergeCell ref="E18:E19"/>
    <mergeCell ref="G20:H20"/>
    <mergeCell ref="G21:H21"/>
    <mergeCell ref="C30:D30"/>
    <mergeCell ref="C28:D28"/>
    <mergeCell ref="G22:H22"/>
    <mergeCell ref="G23:H23"/>
    <mergeCell ref="G24:H24"/>
    <mergeCell ref="G25:H25"/>
  </mergeCells>
  <pageMargins left="0.7" right="0.7" top="0.75" bottom="0.75" header="0.3" footer="0.3"/>
  <pageSetup paperSize="9" scale="72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00B050"/>
    <pageSetUpPr fitToPage="1"/>
  </sheetPr>
  <dimension ref="A1:H30"/>
  <sheetViews>
    <sheetView workbookViewId="0">
      <selection activeCell="C4" sqref="C4:D4"/>
    </sheetView>
  </sheetViews>
  <sheetFormatPr defaultRowHeight="15" x14ac:dyDescent="0.25"/>
  <cols>
    <col min="2" max="2" width="40.140625" bestFit="1" customWidth="1"/>
    <col min="5" max="5" width="26.28515625" bestFit="1" customWidth="1"/>
    <col min="6" max="6" width="8.85546875" bestFit="1" customWidth="1"/>
  </cols>
  <sheetData>
    <row r="1" spans="1:8" x14ac:dyDescent="0.25">
      <c r="A1" s="161"/>
      <c r="B1" s="197" t="s">
        <v>0</v>
      </c>
      <c r="C1" s="197"/>
      <c r="D1" s="197"/>
      <c r="E1" s="197"/>
      <c r="F1" s="197"/>
      <c r="G1" s="197"/>
      <c r="H1" s="197"/>
    </row>
    <row r="2" spans="1:8" x14ac:dyDescent="0.25">
      <c r="A2" s="161"/>
      <c r="B2" s="145" t="s">
        <v>1</v>
      </c>
      <c r="C2" s="171" t="s">
        <v>2</v>
      </c>
      <c r="D2" s="163"/>
      <c r="E2" s="163"/>
      <c r="F2" s="146"/>
      <c r="G2" s="146"/>
      <c r="H2" s="160"/>
    </row>
    <row r="3" spans="1:8" x14ac:dyDescent="0.25">
      <c r="A3" s="161"/>
      <c r="B3" s="145" t="s">
        <v>3</v>
      </c>
      <c r="C3" s="198" t="s">
        <v>79</v>
      </c>
      <c r="D3" s="199"/>
      <c r="E3" s="163"/>
      <c r="F3" s="146"/>
      <c r="G3" s="146"/>
      <c r="H3" s="160"/>
    </row>
    <row r="4" spans="1:8" x14ac:dyDescent="0.25">
      <c r="A4" s="161"/>
      <c r="B4" s="145" t="s">
        <v>4</v>
      </c>
      <c r="C4" s="200">
        <v>42991</v>
      </c>
      <c r="D4" s="201"/>
      <c r="E4" s="149"/>
      <c r="F4" s="146"/>
      <c r="G4" s="146"/>
      <c r="H4" s="160"/>
    </row>
    <row r="5" spans="1:8" x14ac:dyDescent="0.25">
      <c r="A5" s="161"/>
      <c r="B5" s="145" t="s">
        <v>5</v>
      </c>
      <c r="C5" s="171" t="s">
        <v>6</v>
      </c>
      <c r="D5" s="172"/>
      <c r="E5" s="148"/>
      <c r="F5" s="146"/>
      <c r="G5" s="146"/>
      <c r="H5" s="160"/>
    </row>
    <row r="6" spans="1:8" x14ac:dyDescent="0.25">
      <c r="A6" s="161"/>
      <c r="B6" s="145" t="s">
        <v>7</v>
      </c>
      <c r="C6" s="171" t="s">
        <v>78</v>
      </c>
      <c r="D6" s="163"/>
      <c r="E6" s="163"/>
      <c r="F6" s="162"/>
      <c r="G6" s="162"/>
      <c r="H6" s="160"/>
    </row>
    <row r="7" spans="1:8" x14ac:dyDescent="0.25">
      <c r="A7" s="161"/>
      <c r="B7" s="145" t="s">
        <v>9</v>
      </c>
      <c r="C7" s="171" t="s">
        <v>10</v>
      </c>
      <c r="D7" s="163"/>
      <c r="E7" s="163"/>
      <c r="F7" s="162"/>
      <c r="G7" s="162"/>
      <c r="H7" s="160"/>
    </row>
    <row r="8" spans="1:8" x14ac:dyDescent="0.25">
      <c r="A8" s="161"/>
      <c r="B8" s="145" t="s">
        <v>11</v>
      </c>
      <c r="C8" s="171" t="s">
        <v>12</v>
      </c>
      <c r="D8" s="163"/>
      <c r="E8" s="163"/>
      <c r="F8" s="162"/>
      <c r="G8" s="162"/>
      <c r="H8" s="160"/>
    </row>
    <row r="9" spans="1:8" ht="48" customHeight="1" x14ac:dyDescent="0.25">
      <c r="A9" s="151" t="s">
        <v>13</v>
      </c>
      <c r="B9" s="151" t="s">
        <v>14</v>
      </c>
      <c r="C9" s="153" t="s">
        <v>15</v>
      </c>
      <c r="D9" s="152" t="s">
        <v>16</v>
      </c>
      <c r="E9" s="151" t="s">
        <v>17</v>
      </c>
      <c r="F9" s="151" t="s">
        <v>18</v>
      </c>
      <c r="G9" s="202" t="s">
        <v>19</v>
      </c>
      <c r="H9" s="202"/>
    </row>
    <row r="10" spans="1:8" ht="63.75" customHeight="1" x14ac:dyDescent="0.25">
      <c r="A10" s="154">
        <v>1</v>
      </c>
      <c r="B10" s="155" t="s">
        <v>20</v>
      </c>
      <c r="C10" s="158" t="s">
        <v>21</v>
      </c>
      <c r="D10" s="156" t="s">
        <v>22</v>
      </c>
      <c r="E10" s="155" t="s">
        <v>23</v>
      </c>
      <c r="F10" s="156" t="s">
        <v>89</v>
      </c>
      <c r="G10" s="203"/>
      <c r="H10" s="203"/>
    </row>
    <row r="11" spans="1:8" ht="38.25" x14ac:dyDescent="0.25">
      <c r="A11" s="154">
        <v>2</v>
      </c>
      <c r="B11" s="155" t="s">
        <v>24</v>
      </c>
      <c r="C11" s="158" t="s">
        <v>21</v>
      </c>
      <c r="D11" s="156" t="s">
        <v>25</v>
      </c>
      <c r="E11" s="155" t="s">
        <v>26</v>
      </c>
      <c r="F11" s="156">
        <v>22</v>
      </c>
      <c r="G11" s="203">
        <v>18.850000000000001</v>
      </c>
      <c r="H11" s="203"/>
    </row>
    <row r="12" spans="1:8" ht="22.5" customHeight="1" x14ac:dyDescent="0.25">
      <c r="A12" s="204">
        <v>3</v>
      </c>
      <c r="B12" s="205" t="s">
        <v>27</v>
      </c>
      <c r="C12" s="206" t="s">
        <v>28</v>
      </c>
      <c r="D12" s="196" t="s">
        <v>29</v>
      </c>
      <c r="E12" s="205" t="s">
        <v>30</v>
      </c>
      <c r="F12" s="196">
        <v>50</v>
      </c>
      <c r="G12" s="147" t="s">
        <v>31</v>
      </c>
      <c r="H12" s="147" t="s">
        <v>32</v>
      </c>
    </row>
    <row r="13" spans="1:8" x14ac:dyDescent="0.25">
      <c r="A13" s="204"/>
      <c r="B13" s="205"/>
      <c r="C13" s="206"/>
      <c r="D13" s="196"/>
      <c r="E13" s="205"/>
      <c r="F13" s="196"/>
      <c r="G13" s="150">
        <v>50</v>
      </c>
      <c r="H13" s="150">
        <v>48.8</v>
      </c>
    </row>
    <row r="14" spans="1:8" ht="22.5" customHeight="1" x14ac:dyDescent="0.25">
      <c r="A14" s="204">
        <v>4</v>
      </c>
      <c r="B14" s="205" t="s">
        <v>33</v>
      </c>
      <c r="C14" s="206" t="s">
        <v>34</v>
      </c>
      <c r="D14" s="196" t="s">
        <v>35</v>
      </c>
      <c r="E14" s="205" t="s">
        <v>36</v>
      </c>
      <c r="F14" s="196">
        <v>17</v>
      </c>
      <c r="G14" s="147" t="s">
        <v>31</v>
      </c>
      <c r="H14" s="147" t="s">
        <v>32</v>
      </c>
    </row>
    <row r="15" spans="1:8" x14ac:dyDescent="0.25">
      <c r="A15" s="204"/>
      <c r="B15" s="205"/>
      <c r="C15" s="206"/>
      <c r="D15" s="196"/>
      <c r="E15" s="205"/>
      <c r="F15" s="196"/>
      <c r="G15" s="150">
        <v>22.7</v>
      </c>
      <c r="H15" s="150">
        <v>20.5</v>
      </c>
    </row>
    <row r="16" spans="1:8" ht="22.5" customHeight="1" x14ac:dyDescent="0.25">
      <c r="A16" s="204">
        <v>5</v>
      </c>
      <c r="B16" s="205" t="s">
        <v>37</v>
      </c>
      <c r="C16" s="206" t="s">
        <v>38</v>
      </c>
      <c r="D16" s="196" t="s">
        <v>35</v>
      </c>
      <c r="E16" s="205" t="s">
        <v>39</v>
      </c>
      <c r="F16" s="196">
        <v>95</v>
      </c>
      <c r="G16" s="147" t="s">
        <v>31</v>
      </c>
      <c r="H16" s="147" t="s">
        <v>32</v>
      </c>
    </row>
    <row r="17" spans="1:8" x14ac:dyDescent="0.25">
      <c r="A17" s="204"/>
      <c r="B17" s="205"/>
      <c r="C17" s="206"/>
      <c r="D17" s="196"/>
      <c r="E17" s="205"/>
      <c r="F17" s="196"/>
      <c r="G17" s="150">
        <v>97.4</v>
      </c>
      <c r="H17" s="150">
        <v>85.4</v>
      </c>
    </row>
    <row r="18" spans="1:8" ht="33.75" customHeight="1" x14ac:dyDescent="0.25">
      <c r="A18" s="204">
        <v>6</v>
      </c>
      <c r="B18" s="157" t="s">
        <v>40</v>
      </c>
      <c r="C18" s="206" t="s">
        <v>41</v>
      </c>
      <c r="D18" s="196" t="s">
        <v>42</v>
      </c>
      <c r="E18" s="205" t="s">
        <v>43</v>
      </c>
      <c r="F18" s="156">
        <v>0.02</v>
      </c>
      <c r="G18" s="207">
        <v>0.48</v>
      </c>
      <c r="H18" s="207"/>
    </row>
    <row r="19" spans="1:8" ht="50.25" customHeight="1" x14ac:dyDescent="0.25">
      <c r="A19" s="204"/>
      <c r="B19" s="157" t="s">
        <v>44</v>
      </c>
      <c r="C19" s="206"/>
      <c r="D19" s="196"/>
      <c r="E19" s="205"/>
      <c r="F19" s="156">
        <v>0.02</v>
      </c>
      <c r="G19" s="203" t="s">
        <v>56</v>
      </c>
      <c r="H19" s="203"/>
    </row>
    <row r="20" spans="1:8" ht="140.25" x14ac:dyDescent="0.25">
      <c r="A20" s="154">
        <v>7</v>
      </c>
      <c r="B20" s="157" t="s">
        <v>45</v>
      </c>
      <c r="C20" s="158" t="s">
        <v>46</v>
      </c>
      <c r="D20" s="156" t="s">
        <v>47</v>
      </c>
      <c r="E20" s="155" t="s">
        <v>48</v>
      </c>
      <c r="F20" s="156">
        <v>50</v>
      </c>
      <c r="G20" s="209">
        <v>27</v>
      </c>
      <c r="H20" s="210"/>
    </row>
    <row r="21" spans="1:8" ht="89.25" x14ac:dyDescent="0.25">
      <c r="A21" s="154">
        <v>8</v>
      </c>
      <c r="B21" s="157" t="s">
        <v>49</v>
      </c>
      <c r="C21" s="158" t="s">
        <v>50</v>
      </c>
      <c r="D21" s="156" t="s">
        <v>51</v>
      </c>
      <c r="E21" s="155" t="s">
        <v>52</v>
      </c>
      <c r="F21" s="156" t="s">
        <v>53</v>
      </c>
      <c r="G21" s="209" t="s">
        <v>56</v>
      </c>
      <c r="H21" s="210"/>
    </row>
    <row r="22" spans="1:8" ht="38.25" x14ac:dyDescent="0.25">
      <c r="A22" s="154">
        <v>9</v>
      </c>
      <c r="B22" s="155" t="s">
        <v>54</v>
      </c>
      <c r="C22" s="158" t="s">
        <v>55</v>
      </c>
      <c r="D22" s="156" t="s">
        <v>56</v>
      </c>
      <c r="E22" s="155" t="s">
        <v>57</v>
      </c>
      <c r="F22" s="155" t="s">
        <v>58</v>
      </c>
      <c r="G22" s="203" t="s">
        <v>76</v>
      </c>
      <c r="H22" s="203"/>
    </row>
    <row r="23" spans="1:8" ht="51" customHeight="1" x14ac:dyDescent="0.25">
      <c r="A23" s="154">
        <v>10</v>
      </c>
      <c r="B23" s="155" t="s">
        <v>59</v>
      </c>
      <c r="C23" s="158" t="s">
        <v>60</v>
      </c>
      <c r="D23" s="156" t="s">
        <v>56</v>
      </c>
      <c r="E23" s="155" t="s">
        <v>61</v>
      </c>
      <c r="F23" s="155" t="s">
        <v>58</v>
      </c>
      <c r="G23" s="203" t="s">
        <v>76</v>
      </c>
      <c r="H23" s="203"/>
    </row>
    <row r="24" spans="1:8" ht="38.25" x14ac:dyDescent="0.25">
      <c r="A24" s="154">
        <v>11</v>
      </c>
      <c r="B24" s="155" t="s">
        <v>62</v>
      </c>
      <c r="C24" s="158" t="s">
        <v>63</v>
      </c>
      <c r="D24" s="156" t="s">
        <v>56</v>
      </c>
      <c r="E24" s="155" t="s">
        <v>64</v>
      </c>
      <c r="F24" s="155" t="s">
        <v>58</v>
      </c>
      <c r="G24" s="203" t="s">
        <v>76</v>
      </c>
      <c r="H24" s="203"/>
    </row>
    <row r="25" spans="1:8" ht="89.25" x14ac:dyDescent="0.25">
      <c r="A25" s="154">
        <v>12</v>
      </c>
      <c r="B25" s="155" t="s">
        <v>65</v>
      </c>
      <c r="C25" s="158" t="s">
        <v>66</v>
      </c>
      <c r="D25" s="156" t="s">
        <v>67</v>
      </c>
      <c r="E25" s="155" t="s">
        <v>68</v>
      </c>
      <c r="F25" s="155" t="s">
        <v>58</v>
      </c>
      <c r="G25" s="218">
        <f>136/75*2000</f>
        <v>3626.6666666666665</v>
      </c>
      <c r="H25" s="218"/>
    </row>
    <row r="26" spans="1:8" x14ac:dyDescent="0.25">
      <c r="A26" s="166"/>
      <c r="B26" s="167"/>
      <c r="C26" s="168"/>
      <c r="D26" s="169"/>
      <c r="E26" s="167"/>
      <c r="F26" s="167"/>
      <c r="G26" s="170"/>
      <c r="H26" s="170"/>
    </row>
    <row r="27" spans="1:8" x14ac:dyDescent="0.25">
      <c r="A27" s="161"/>
      <c r="B27" s="164" t="s">
        <v>69</v>
      </c>
      <c r="C27" s="165"/>
      <c r="D27" s="165"/>
      <c r="E27" s="163" t="s">
        <v>71</v>
      </c>
      <c r="F27" s="162"/>
      <c r="G27" s="162"/>
      <c r="H27" s="160"/>
    </row>
    <row r="28" spans="1:8" x14ac:dyDescent="0.25">
      <c r="A28" s="161"/>
      <c r="B28" s="164"/>
      <c r="C28" s="208" t="s">
        <v>72</v>
      </c>
      <c r="D28" s="208"/>
      <c r="E28" s="163"/>
      <c r="F28" s="162"/>
      <c r="G28" s="162"/>
      <c r="H28" s="160"/>
    </row>
    <row r="29" spans="1:8" x14ac:dyDescent="0.25">
      <c r="A29" s="161"/>
      <c r="B29" s="164" t="s">
        <v>73</v>
      </c>
      <c r="C29" s="165"/>
      <c r="D29" s="165"/>
      <c r="E29" s="163" t="s">
        <v>74</v>
      </c>
      <c r="F29" s="162"/>
      <c r="G29" s="162"/>
      <c r="H29" s="160"/>
    </row>
    <row r="30" spans="1:8" x14ac:dyDescent="0.25">
      <c r="A30" s="161"/>
      <c r="B30" s="164"/>
      <c r="C30" s="208" t="s">
        <v>75</v>
      </c>
      <c r="D30" s="208"/>
      <c r="E30" s="163"/>
      <c r="F30" s="162"/>
      <c r="G30" s="162"/>
      <c r="H30" s="160"/>
    </row>
  </sheetData>
  <mergeCells count="38">
    <mergeCell ref="C30:D30"/>
    <mergeCell ref="F12:F13"/>
    <mergeCell ref="G9:H9"/>
    <mergeCell ref="A16:A17"/>
    <mergeCell ref="C3:D3"/>
    <mergeCell ref="C4:D4"/>
    <mergeCell ref="E16:E17"/>
    <mergeCell ref="F16:F17"/>
    <mergeCell ref="B16:B17"/>
    <mergeCell ref="C12:C13"/>
    <mergeCell ref="C16:C17"/>
    <mergeCell ref="D16:D17"/>
    <mergeCell ref="C28:D28"/>
    <mergeCell ref="G22:H22"/>
    <mergeCell ref="G23:H23"/>
    <mergeCell ref="G24:H24"/>
    <mergeCell ref="B1:H1"/>
    <mergeCell ref="A18:A19"/>
    <mergeCell ref="G18:H18"/>
    <mergeCell ref="G19:H19"/>
    <mergeCell ref="A12:A13"/>
    <mergeCell ref="D12:D13"/>
    <mergeCell ref="E12:E13"/>
    <mergeCell ref="F14:F15"/>
    <mergeCell ref="E14:E15"/>
    <mergeCell ref="D14:D15"/>
    <mergeCell ref="C14:C15"/>
    <mergeCell ref="B14:B15"/>
    <mergeCell ref="A14:A15"/>
    <mergeCell ref="G10:H10"/>
    <mergeCell ref="G11:H11"/>
    <mergeCell ref="B12:B13"/>
    <mergeCell ref="G25:H25"/>
    <mergeCell ref="C18:C19"/>
    <mergeCell ref="D18:D19"/>
    <mergeCell ref="E18:E19"/>
    <mergeCell ref="G20:H20"/>
    <mergeCell ref="G21:H21"/>
  </mergeCells>
  <pageMargins left="0.7" right="0.7" top="0.75" bottom="0.75" header="0.3" footer="0.3"/>
  <pageSetup paperSize="9" scale="72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B050"/>
    <pageSetUpPr fitToPage="1"/>
  </sheetPr>
  <dimension ref="A1:H30"/>
  <sheetViews>
    <sheetView workbookViewId="0">
      <selection activeCell="G17" sqref="G17"/>
    </sheetView>
  </sheetViews>
  <sheetFormatPr defaultRowHeight="15" x14ac:dyDescent="0.25"/>
  <cols>
    <col min="2" max="2" width="40.140625" bestFit="1" customWidth="1"/>
    <col min="5" max="5" width="26.28515625" bestFit="1" customWidth="1"/>
  </cols>
  <sheetData>
    <row r="1" spans="1:8" x14ac:dyDescent="0.25">
      <c r="A1" s="161"/>
      <c r="B1" s="197" t="s">
        <v>0</v>
      </c>
      <c r="C1" s="197"/>
      <c r="D1" s="197"/>
      <c r="E1" s="197"/>
      <c r="F1" s="197"/>
      <c r="G1" s="197"/>
      <c r="H1" s="197"/>
    </row>
    <row r="2" spans="1:8" x14ac:dyDescent="0.25">
      <c r="A2" s="161"/>
      <c r="B2" s="145" t="s">
        <v>1</v>
      </c>
      <c r="C2" s="171" t="s">
        <v>2</v>
      </c>
      <c r="D2" s="163"/>
      <c r="E2" s="163"/>
      <c r="F2" s="146"/>
      <c r="G2" s="146"/>
      <c r="H2" s="160"/>
    </row>
    <row r="3" spans="1:8" x14ac:dyDescent="0.25">
      <c r="A3" s="161"/>
      <c r="B3" s="145" t="s">
        <v>3</v>
      </c>
      <c r="C3" s="198" t="s">
        <v>86</v>
      </c>
      <c r="D3" s="199"/>
      <c r="E3" s="163"/>
      <c r="F3" s="146"/>
      <c r="G3" s="146"/>
      <c r="H3" s="160"/>
    </row>
    <row r="4" spans="1:8" x14ac:dyDescent="0.25">
      <c r="A4" s="161"/>
      <c r="B4" s="145" t="s">
        <v>4</v>
      </c>
      <c r="C4" s="200">
        <v>42993</v>
      </c>
      <c r="D4" s="201"/>
      <c r="E4" s="149"/>
      <c r="F4" s="146"/>
      <c r="G4" s="146"/>
      <c r="H4" s="160"/>
    </row>
    <row r="5" spans="1:8" x14ac:dyDescent="0.25">
      <c r="A5" s="161"/>
      <c r="B5" s="145" t="s">
        <v>5</v>
      </c>
      <c r="C5" s="171" t="s">
        <v>6</v>
      </c>
      <c r="D5" s="172"/>
      <c r="E5" s="148"/>
      <c r="F5" s="146"/>
      <c r="G5" s="146"/>
      <c r="H5" s="160"/>
    </row>
    <row r="6" spans="1:8" x14ac:dyDescent="0.25">
      <c r="A6" s="161"/>
      <c r="B6" s="145" t="s">
        <v>7</v>
      </c>
      <c r="C6" s="171" t="s">
        <v>78</v>
      </c>
      <c r="D6" s="163"/>
      <c r="E6" s="163"/>
      <c r="F6" s="162"/>
      <c r="G6" s="162"/>
      <c r="H6" s="160"/>
    </row>
    <row r="7" spans="1:8" x14ac:dyDescent="0.25">
      <c r="A7" s="161"/>
      <c r="B7" s="145" t="s">
        <v>9</v>
      </c>
      <c r="C7" s="171" t="s">
        <v>10</v>
      </c>
      <c r="D7" s="163"/>
      <c r="E7" s="163"/>
      <c r="F7" s="162"/>
      <c r="G7" s="162"/>
      <c r="H7" s="160"/>
    </row>
    <row r="8" spans="1:8" x14ac:dyDescent="0.25">
      <c r="A8" s="161"/>
      <c r="B8" s="145" t="s">
        <v>11</v>
      </c>
      <c r="C8" s="171" t="s">
        <v>12</v>
      </c>
      <c r="D8" s="163"/>
      <c r="E8" s="163"/>
      <c r="F8" s="162"/>
      <c r="G8" s="162"/>
      <c r="H8" s="160"/>
    </row>
    <row r="9" spans="1:8" ht="48" customHeight="1" x14ac:dyDescent="0.25">
      <c r="A9" s="151" t="s">
        <v>13</v>
      </c>
      <c r="B9" s="151" t="s">
        <v>14</v>
      </c>
      <c r="C9" s="153" t="s">
        <v>15</v>
      </c>
      <c r="D9" s="152" t="s">
        <v>16</v>
      </c>
      <c r="E9" s="151" t="s">
        <v>17</v>
      </c>
      <c r="F9" s="151" t="s">
        <v>18</v>
      </c>
      <c r="G9" s="202" t="s">
        <v>19</v>
      </c>
      <c r="H9" s="202"/>
    </row>
    <row r="10" spans="1:8" ht="25.5" x14ac:dyDescent="0.25">
      <c r="A10" s="154">
        <v>1</v>
      </c>
      <c r="B10" s="155" t="s">
        <v>20</v>
      </c>
      <c r="C10" s="158" t="s">
        <v>21</v>
      </c>
      <c r="D10" s="156" t="s">
        <v>22</v>
      </c>
      <c r="E10" s="155" t="s">
        <v>23</v>
      </c>
      <c r="F10" s="156" t="s">
        <v>89</v>
      </c>
      <c r="G10" s="203" t="s">
        <v>76</v>
      </c>
      <c r="H10" s="203"/>
    </row>
    <row r="11" spans="1:8" ht="38.25" x14ac:dyDescent="0.25">
      <c r="A11" s="154">
        <v>2</v>
      </c>
      <c r="B11" s="155" t="s">
        <v>24</v>
      </c>
      <c r="C11" s="158" t="s">
        <v>21</v>
      </c>
      <c r="D11" s="156" t="s">
        <v>25</v>
      </c>
      <c r="E11" s="155" t="s">
        <v>26</v>
      </c>
      <c r="F11" s="156">
        <v>22</v>
      </c>
      <c r="G11" s="203">
        <v>18.850000000000001</v>
      </c>
      <c r="H11" s="203"/>
    </row>
    <row r="12" spans="1:8" ht="22.5" customHeight="1" x14ac:dyDescent="0.25">
      <c r="A12" s="204">
        <v>3</v>
      </c>
      <c r="B12" s="205" t="s">
        <v>27</v>
      </c>
      <c r="C12" s="206" t="s">
        <v>28</v>
      </c>
      <c r="D12" s="196" t="s">
        <v>29</v>
      </c>
      <c r="E12" s="205" t="s">
        <v>30</v>
      </c>
      <c r="F12" s="196">
        <v>50</v>
      </c>
      <c r="G12" s="147" t="s">
        <v>31</v>
      </c>
      <c r="H12" s="147" t="s">
        <v>32</v>
      </c>
    </row>
    <row r="13" spans="1:8" x14ac:dyDescent="0.25">
      <c r="A13" s="204"/>
      <c r="B13" s="205"/>
      <c r="C13" s="206"/>
      <c r="D13" s="196"/>
      <c r="E13" s="205"/>
      <c r="F13" s="196"/>
      <c r="G13" s="150">
        <v>51.5</v>
      </c>
      <c r="H13" s="150">
        <v>49</v>
      </c>
    </row>
    <row r="14" spans="1:8" ht="22.5" customHeight="1" x14ac:dyDescent="0.25">
      <c r="A14" s="204">
        <v>4</v>
      </c>
      <c r="B14" s="205" t="s">
        <v>33</v>
      </c>
      <c r="C14" s="206" t="s">
        <v>34</v>
      </c>
      <c r="D14" s="196" t="s">
        <v>35</v>
      </c>
      <c r="E14" s="205" t="s">
        <v>36</v>
      </c>
      <c r="F14" s="196">
        <v>17</v>
      </c>
      <c r="G14" s="147" t="s">
        <v>31</v>
      </c>
      <c r="H14" s="147" t="s">
        <v>32</v>
      </c>
    </row>
    <row r="15" spans="1:8" x14ac:dyDescent="0.25">
      <c r="A15" s="204"/>
      <c r="B15" s="205"/>
      <c r="C15" s="206"/>
      <c r="D15" s="196"/>
      <c r="E15" s="205"/>
      <c r="F15" s="196"/>
      <c r="G15" s="150">
        <v>14.4</v>
      </c>
      <c r="H15" s="150">
        <v>14.1</v>
      </c>
    </row>
    <row r="16" spans="1:8" ht="22.5" customHeight="1" x14ac:dyDescent="0.25">
      <c r="A16" s="204">
        <v>5</v>
      </c>
      <c r="B16" s="205" t="s">
        <v>37</v>
      </c>
      <c r="C16" s="206" t="s">
        <v>38</v>
      </c>
      <c r="D16" s="196" t="s">
        <v>35</v>
      </c>
      <c r="E16" s="205" t="s">
        <v>39</v>
      </c>
      <c r="F16" s="196">
        <v>95</v>
      </c>
      <c r="G16" s="147" t="s">
        <v>31</v>
      </c>
      <c r="H16" s="147" t="s">
        <v>32</v>
      </c>
    </row>
    <row r="17" spans="1:8" x14ac:dyDescent="0.25">
      <c r="A17" s="204"/>
      <c r="B17" s="205"/>
      <c r="C17" s="206"/>
      <c r="D17" s="196"/>
      <c r="E17" s="205"/>
      <c r="F17" s="196"/>
      <c r="G17" s="150">
        <v>99</v>
      </c>
      <c r="H17" s="150">
        <v>89.8</v>
      </c>
    </row>
    <row r="18" spans="1:8" ht="63.75" customHeight="1" x14ac:dyDescent="0.25">
      <c r="A18" s="204">
        <v>6</v>
      </c>
      <c r="B18" s="157" t="s">
        <v>40</v>
      </c>
      <c r="C18" s="206" t="s">
        <v>41</v>
      </c>
      <c r="D18" s="196" t="s">
        <v>42</v>
      </c>
      <c r="E18" s="205" t="s">
        <v>43</v>
      </c>
      <c r="F18" s="156">
        <v>0.02</v>
      </c>
      <c r="G18" s="207">
        <v>0.94</v>
      </c>
      <c r="H18" s="207"/>
    </row>
    <row r="19" spans="1:8" ht="63.75" customHeight="1" x14ac:dyDescent="0.25">
      <c r="A19" s="204"/>
      <c r="B19" s="157" t="s">
        <v>44</v>
      </c>
      <c r="C19" s="206"/>
      <c r="D19" s="196"/>
      <c r="E19" s="205"/>
      <c r="F19" s="156">
        <v>0.02</v>
      </c>
      <c r="G19" s="203" t="s">
        <v>56</v>
      </c>
      <c r="H19" s="203"/>
    </row>
    <row r="20" spans="1:8" ht="140.25" x14ac:dyDescent="0.25">
      <c r="A20" s="154">
        <v>7</v>
      </c>
      <c r="B20" s="157" t="s">
        <v>45</v>
      </c>
      <c r="C20" s="158" t="s">
        <v>46</v>
      </c>
      <c r="D20" s="156" t="s">
        <v>47</v>
      </c>
      <c r="E20" s="155" t="s">
        <v>48</v>
      </c>
      <c r="F20" s="156">
        <v>50</v>
      </c>
      <c r="G20" s="209">
        <v>36</v>
      </c>
      <c r="H20" s="210"/>
    </row>
    <row r="21" spans="1:8" ht="127.5" customHeight="1" x14ac:dyDescent="0.25">
      <c r="A21" s="154">
        <v>8</v>
      </c>
      <c r="B21" s="157" t="s">
        <v>49</v>
      </c>
      <c r="C21" s="158" t="s">
        <v>50</v>
      </c>
      <c r="D21" s="156" t="s">
        <v>51</v>
      </c>
      <c r="E21" s="155" t="s">
        <v>52</v>
      </c>
      <c r="F21" s="156" t="s">
        <v>53</v>
      </c>
      <c r="G21" s="209" t="s">
        <v>56</v>
      </c>
      <c r="H21" s="210"/>
    </row>
    <row r="22" spans="1:8" ht="38.25" x14ac:dyDescent="0.25">
      <c r="A22" s="154">
        <v>9</v>
      </c>
      <c r="B22" s="155" t="s">
        <v>54</v>
      </c>
      <c r="C22" s="158" t="s">
        <v>55</v>
      </c>
      <c r="D22" s="156" t="s">
        <v>56</v>
      </c>
      <c r="E22" s="155" t="s">
        <v>57</v>
      </c>
      <c r="F22" s="155" t="s">
        <v>58</v>
      </c>
      <c r="G22" s="203" t="s">
        <v>76</v>
      </c>
      <c r="H22" s="203"/>
    </row>
    <row r="23" spans="1:8" ht="38.25" x14ac:dyDescent="0.25">
      <c r="A23" s="154">
        <v>10</v>
      </c>
      <c r="B23" s="155" t="s">
        <v>59</v>
      </c>
      <c r="C23" s="158" t="s">
        <v>60</v>
      </c>
      <c r="D23" s="156" t="s">
        <v>56</v>
      </c>
      <c r="E23" s="155" t="s">
        <v>61</v>
      </c>
      <c r="F23" s="155" t="s">
        <v>58</v>
      </c>
      <c r="G23" s="203" t="s">
        <v>76</v>
      </c>
      <c r="H23" s="203"/>
    </row>
    <row r="24" spans="1:8" ht="51.75" customHeight="1" x14ac:dyDescent="0.25">
      <c r="A24" s="154">
        <v>11</v>
      </c>
      <c r="B24" s="155" t="s">
        <v>62</v>
      </c>
      <c r="C24" s="158" t="s">
        <v>63</v>
      </c>
      <c r="D24" s="156" t="s">
        <v>56</v>
      </c>
      <c r="E24" s="155" t="s">
        <v>64</v>
      </c>
      <c r="F24" s="155" t="s">
        <v>58</v>
      </c>
      <c r="G24" s="203" t="s">
        <v>76</v>
      </c>
      <c r="H24" s="203"/>
    </row>
    <row r="25" spans="1:8" ht="89.25" x14ac:dyDescent="0.25">
      <c r="A25" s="154">
        <v>12</v>
      </c>
      <c r="B25" s="155" t="s">
        <v>65</v>
      </c>
      <c r="C25" s="158" t="s">
        <v>66</v>
      </c>
      <c r="D25" s="156" t="s">
        <v>67</v>
      </c>
      <c r="E25" s="155" t="s">
        <v>68</v>
      </c>
      <c r="F25" s="155" t="s">
        <v>58</v>
      </c>
      <c r="G25" s="203">
        <v>7893</v>
      </c>
      <c r="H25" s="203"/>
    </row>
    <row r="26" spans="1:8" x14ac:dyDescent="0.25">
      <c r="A26" s="166"/>
      <c r="B26" s="167"/>
      <c r="C26" s="168"/>
      <c r="D26" s="169"/>
      <c r="E26" s="167"/>
      <c r="F26" s="167"/>
      <c r="G26" s="170"/>
      <c r="H26" s="170"/>
    </row>
    <row r="27" spans="1:8" x14ac:dyDescent="0.25">
      <c r="A27" s="161"/>
      <c r="B27" s="164" t="s">
        <v>69</v>
      </c>
      <c r="C27" s="165"/>
      <c r="D27" s="165"/>
      <c r="E27" s="163" t="s">
        <v>71</v>
      </c>
      <c r="F27" s="162"/>
      <c r="G27" s="162"/>
      <c r="H27" s="160"/>
    </row>
    <row r="28" spans="1:8" x14ac:dyDescent="0.25">
      <c r="A28" s="161"/>
      <c r="B28" s="164"/>
      <c r="C28" s="208" t="s">
        <v>72</v>
      </c>
      <c r="D28" s="208"/>
      <c r="E28" s="163"/>
      <c r="F28" s="162"/>
      <c r="G28" s="162"/>
      <c r="H28" s="160"/>
    </row>
    <row r="29" spans="1:8" x14ac:dyDescent="0.25">
      <c r="A29" s="161"/>
      <c r="B29" s="164" t="s">
        <v>73</v>
      </c>
      <c r="C29" s="165"/>
      <c r="D29" s="165"/>
      <c r="E29" s="163" t="s">
        <v>74</v>
      </c>
      <c r="F29" s="162"/>
      <c r="G29" s="162"/>
      <c r="H29" s="160"/>
    </row>
    <row r="30" spans="1:8" x14ac:dyDescent="0.25">
      <c r="A30" s="161"/>
      <c r="B30" s="164"/>
      <c r="C30" s="208" t="s">
        <v>75</v>
      </c>
      <c r="D30" s="208"/>
      <c r="E30" s="163"/>
      <c r="F30" s="162"/>
      <c r="G30" s="162"/>
      <c r="H30" s="160"/>
    </row>
  </sheetData>
  <mergeCells count="38">
    <mergeCell ref="C30:D30"/>
    <mergeCell ref="F12:F13"/>
    <mergeCell ref="G9:H9"/>
    <mergeCell ref="A16:A17"/>
    <mergeCell ref="C3:D3"/>
    <mergeCell ref="C4:D4"/>
    <mergeCell ref="E16:E17"/>
    <mergeCell ref="F16:F17"/>
    <mergeCell ref="B16:B17"/>
    <mergeCell ref="C12:C13"/>
    <mergeCell ref="C16:C17"/>
    <mergeCell ref="D16:D17"/>
    <mergeCell ref="C28:D28"/>
    <mergeCell ref="G22:H22"/>
    <mergeCell ref="G23:H23"/>
    <mergeCell ref="G24:H24"/>
    <mergeCell ref="B1:H1"/>
    <mergeCell ref="A18:A19"/>
    <mergeCell ref="G18:H18"/>
    <mergeCell ref="G19:H19"/>
    <mergeCell ref="A12:A13"/>
    <mergeCell ref="D12:D13"/>
    <mergeCell ref="E12:E13"/>
    <mergeCell ref="F14:F15"/>
    <mergeCell ref="E14:E15"/>
    <mergeCell ref="D14:D15"/>
    <mergeCell ref="C14:C15"/>
    <mergeCell ref="B14:B15"/>
    <mergeCell ref="A14:A15"/>
    <mergeCell ref="G10:H10"/>
    <mergeCell ref="G11:H11"/>
    <mergeCell ref="B12:B13"/>
    <mergeCell ref="G25:H25"/>
    <mergeCell ref="C18:C19"/>
    <mergeCell ref="D18:D19"/>
    <mergeCell ref="E18:E19"/>
    <mergeCell ref="G20:H20"/>
    <mergeCell ref="G21:H21"/>
  </mergeCells>
  <pageMargins left="0.7" right="0.7" top="0.75" bottom="0.75" header="0.3" footer="0.3"/>
  <pageSetup paperSize="9" scale="72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00B050"/>
    <pageSetUpPr fitToPage="1"/>
  </sheetPr>
  <dimension ref="A1:H30"/>
  <sheetViews>
    <sheetView workbookViewId="0">
      <selection activeCell="C4" sqref="C4:D4"/>
    </sheetView>
  </sheetViews>
  <sheetFormatPr defaultRowHeight="15" x14ac:dyDescent="0.25"/>
  <cols>
    <col min="2" max="2" width="40.140625" bestFit="1" customWidth="1"/>
    <col min="5" max="5" width="26.28515625" bestFit="1" customWidth="1"/>
  </cols>
  <sheetData>
    <row r="1" spans="1:8" x14ac:dyDescent="0.25">
      <c r="A1" s="161"/>
      <c r="B1" s="197" t="s">
        <v>0</v>
      </c>
      <c r="C1" s="197"/>
      <c r="D1" s="197"/>
      <c r="E1" s="197"/>
      <c r="F1" s="197"/>
      <c r="G1" s="197"/>
      <c r="H1" s="197"/>
    </row>
    <row r="2" spans="1:8" x14ac:dyDescent="0.25">
      <c r="A2" s="161"/>
      <c r="B2" s="145" t="s">
        <v>1</v>
      </c>
      <c r="C2" s="171" t="s">
        <v>2</v>
      </c>
      <c r="D2" s="163"/>
      <c r="E2" s="163"/>
      <c r="F2" s="146"/>
      <c r="G2" s="146"/>
      <c r="H2" s="160"/>
    </row>
    <row r="3" spans="1:8" x14ac:dyDescent="0.25">
      <c r="A3" s="161"/>
      <c r="B3" s="145" t="s">
        <v>3</v>
      </c>
      <c r="C3" s="198" t="s">
        <v>88</v>
      </c>
      <c r="D3" s="199"/>
      <c r="E3" s="163"/>
      <c r="F3" s="146"/>
      <c r="G3" s="146"/>
      <c r="H3" s="160"/>
    </row>
    <row r="4" spans="1:8" x14ac:dyDescent="0.25">
      <c r="A4" s="161"/>
      <c r="B4" s="145" t="s">
        <v>4</v>
      </c>
      <c r="C4" s="200">
        <v>43006</v>
      </c>
      <c r="D4" s="201"/>
      <c r="E4" s="149"/>
      <c r="F4" s="146"/>
      <c r="G4" s="146"/>
      <c r="H4" s="160"/>
    </row>
    <row r="5" spans="1:8" x14ac:dyDescent="0.25">
      <c r="A5" s="161"/>
      <c r="B5" s="145" t="s">
        <v>5</v>
      </c>
      <c r="C5" s="171" t="s">
        <v>6</v>
      </c>
      <c r="D5" s="172"/>
      <c r="E5" s="148"/>
      <c r="F5" s="146"/>
      <c r="G5" s="146"/>
      <c r="H5" s="160"/>
    </row>
    <row r="6" spans="1:8" x14ac:dyDescent="0.25">
      <c r="A6" s="161"/>
      <c r="B6" s="145" t="s">
        <v>7</v>
      </c>
      <c r="C6" s="171" t="s">
        <v>78</v>
      </c>
      <c r="D6" s="163"/>
      <c r="E6" s="163"/>
      <c r="F6" s="162"/>
      <c r="G6" s="162"/>
      <c r="H6" s="160"/>
    </row>
    <row r="7" spans="1:8" x14ac:dyDescent="0.25">
      <c r="A7" s="161"/>
      <c r="B7" s="145" t="s">
        <v>9</v>
      </c>
      <c r="C7" s="171" t="s">
        <v>10</v>
      </c>
      <c r="D7" s="163"/>
      <c r="E7" s="163"/>
      <c r="F7" s="162"/>
      <c r="G7" s="162"/>
      <c r="H7" s="160"/>
    </row>
    <row r="8" spans="1:8" x14ac:dyDescent="0.25">
      <c r="A8" s="161"/>
      <c r="B8" s="145" t="s">
        <v>11</v>
      </c>
      <c r="C8" s="171" t="s">
        <v>12</v>
      </c>
      <c r="D8" s="163"/>
      <c r="E8" s="163"/>
      <c r="F8" s="162"/>
      <c r="G8" s="162"/>
      <c r="H8" s="160"/>
    </row>
    <row r="9" spans="1:8" ht="48" x14ac:dyDescent="0.25">
      <c r="A9" s="151" t="s">
        <v>13</v>
      </c>
      <c r="B9" s="151" t="s">
        <v>14</v>
      </c>
      <c r="C9" s="153" t="s">
        <v>15</v>
      </c>
      <c r="D9" s="152" t="s">
        <v>16</v>
      </c>
      <c r="E9" s="151" t="s">
        <v>17</v>
      </c>
      <c r="F9" s="151" t="s">
        <v>18</v>
      </c>
      <c r="G9" s="202" t="s">
        <v>19</v>
      </c>
      <c r="H9" s="202"/>
    </row>
    <row r="10" spans="1:8" ht="25.5" x14ac:dyDescent="0.25">
      <c r="A10" s="154">
        <v>1</v>
      </c>
      <c r="B10" s="155" t="s">
        <v>20</v>
      </c>
      <c r="C10" s="158" t="s">
        <v>21</v>
      </c>
      <c r="D10" s="156" t="s">
        <v>22</v>
      </c>
      <c r="E10" s="155" t="s">
        <v>23</v>
      </c>
      <c r="F10" s="156" t="s">
        <v>89</v>
      </c>
      <c r="G10" s="203" t="s">
        <v>76</v>
      </c>
      <c r="H10" s="203"/>
    </row>
    <row r="11" spans="1:8" ht="38.25" x14ac:dyDescent="0.25">
      <c r="A11" s="154">
        <v>2</v>
      </c>
      <c r="B11" s="155" t="s">
        <v>24</v>
      </c>
      <c r="C11" s="158" t="s">
        <v>21</v>
      </c>
      <c r="D11" s="156" t="s">
        <v>25</v>
      </c>
      <c r="E11" s="155" t="s">
        <v>26</v>
      </c>
      <c r="F11" s="156">
        <v>22</v>
      </c>
      <c r="G11" s="203">
        <v>18.899999999999999</v>
      </c>
      <c r="H11" s="203"/>
    </row>
    <row r="12" spans="1:8" ht="22.5" x14ac:dyDescent="0.25">
      <c r="A12" s="204">
        <v>3</v>
      </c>
      <c r="B12" s="205" t="s">
        <v>27</v>
      </c>
      <c r="C12" s="206" t="s">
        <v>28</v>
      </c>
      <c r="D12" s="196" t="s">
        <v>29</v>
      </c>
      <c r="E12" s="205" t="s">
        <v>30</v>
      </c>
      <c r="F12" s="196" t="s">
        <v>93</v>
      </c>
      <c r="G12" s="147" t="s">
        <v>31</v>
      </c>
      <c r="H12" s="147" t="s">
        <v>32</v>
      </c>
    </row>
    <row r="13" spans="1:8" x14ac:dyDescent="0.25">
      <c r="A13" s="204"/>
      <c r="B13" s="205"/>
      <c r="C13" s="206"/>
      <c r="D13" s="196"/>
      <c r="E13" s="205"/>
      <c r="F13" s="196"/>
      <c r="G13" s="150">
        <v>49.2</v>
      </c>
      <c r="H13" s="150">
        <v>49.1</v>
      </c>
    </row>
    <row r="14" spans="1:8" ht="22.5" x14ac:dyDescent="0.25">
      <c r="A14" s="204">
        <v>4</v>
      </c>
      <c r="B14" s="205" t="s">
        <v>33</v>
      </c>
      <c r="C14" s="206" t="s">
        <v>34</v>
      </c>
      <c r="D14" s="196" t="s">
        <v>35</v>
      </c>
      <c r="E14" s="205" t="s">
        <v>36</v>
      </c>
      <c r="F14" s="196">
        <v>17</v>
      </c>
      <c r="G14" s="147" t="s">
        <v>31</v>
      </c>
      <c r="H14" s="147" t="s">
        <v>32</v>
      </c>
    </row>
    <row r="15" spans="1:8" x14ac:dyDescent="0.25">
      <c r="A15" s="204"/>
      <c r="B15" s="205"/>
      <c r="C15" s="206"/>
      <c r="D15" s="196"/>
      <c r="E15" s="205"/>
      <c r="F15" s="196"/>
      <c r="G15" s="150">
        <v>14.2</v>
      </c>
      <c r="H15" s="150">
        <v>13.7</v>
      </c>
    </row>
    <row r="16" spans="1:8" ht="22.5" x14ac:dyDescent="0.25">
      <c r="A16" s="204">
        <v>5</v>
      </c>
      <c r="B16" s="205" t="s">
        <v>37</v>
      </c>
      <c r="C16" s="206" t="s">
        <v>38</v>
      </c>
      <c r="D16" s="196" t="s">
        <v>35</v>
      </c>
      <c r="E16" s="205" t="s">
        <v>39</v>
      </c>
      <c r="F16" s="196">
        <v>95</v>
      </c>
      <c r="G16" s="147" t="s">
        <v>31</v>
      </c>
      <c r="H16" s="147" t="s">
        <v>32</v>
      </c>
    </row>
    <row r="17" spans="1:8" x14ac:dyDescent="0.25">
      <c r="A17" s="204"/>
      <c r="B17" s="205"/>
      <c r="C17" s="206"/>
      <c r="D17" s="196"/>
      <c r="E17" s="205"/>
      <c r="F17" s="196"/>
      <c r="G17" s="150">
        <v>94.9</v>
      </c>
      <c r="H17" s="150">
        <v>89.6</v>
      </c>
    </row>
    <row r="18" spans="1:8" x14ac:dyDescent="0.25">
      <c r="A18" s="204">
        <v>6</v>
      </c>
      <c r="B18" s="157" t="s">
        <v>40</v>
      </c>
      <c r="C18" s="206" t="s">
        <v>41</v>
      </c>
      <c r="D18" s="196" t="s">
        <v>42</v>
      </c>
      <c r="E18" s="205" t="s">
        <v>92</v>
      </c>
      <c r="F18" s="156">
        <v>0.02</v>
      </c>
      <c r="G18" s="207" t="s">
        <v>90</v>
      </c>
      <c r="H18" s="207"/>
    </row>
    <row r="19" spans="1:8" ht="35.25" customHeight="1" x14ac:dyDescent="0.25">
      <c r="A19" s="204"/>
      <c r="B19" s="157" t="s">
        <v>44</v>
      </c>
      <c r="C19" s="206"/>
      <c r="D19" s="196"/>
      <c r="E19" s="205"/>
      <c r="F19" s="156">
        <v>0.02</v>
      </c>
      <c r="G19" s="203" t="s">
        <v>56</v>
      </c>
      <c r="H19" s="203"/>
    </row>
    <row r="20" spans="1:8" ht="140.25" x14ac:dyDescent="0.25">
      <c r="A20" s="154">
        <v>7</v>
      </c>
      <c r="B20" s="157" t="s">
        <v>45</v>
      </c>
      <c r="C20" s="158" t="s">
        <v>46</v>
      </c>
      <c r="D20" s="156" t="s">
        <v>47</v>
      </c>
      <c r="E20" s="155" t="s">
        <v>48</v>
      </c>
      <c r="F20" s="156">
        <v>50</v>
      </c>
      <c r="G20" s="209">
        <v>33</v>
      </c>
      <c r="H20" s="210"/>
    </row>
    <row r="21" spans="1:8" ht="89.25" x14ac:dyDescent="0.25">
      <c r="A21" s="154">
        <v>8</v>
      </c>
      <c r="B21" s="157" t="s">
        <v>49</v>
      </c>
      <c r="C21" s="158" t="s">
        <v>50</v>
      </c>
      <c r="D21" s="156" t="s">
        <v>51</v>
      </c>
      <c r="E21" s="155" t="s">
        <v>52</v>
      </c>
      <c r="F21" s="156" t="s">
        <v>53</v>
      </c>
      <c r="G21" s="209" t="s">
        <v>56</v>
      </c>
      <c r="H21" s="210"/>
    </row>
    <row r="22" spans="1:8" ht="38.25" x14ac:dyDescent="0.25">
      <c r="A22" s="154">
        <v>9</v>
      </c>
      <c r="B22" s="155" t="s">
        <v>54</v>
      </c>
      <c r="C22" s="158" t="s">
        <v>55</v>
      </c>
      <c r="D22" s="156" t="s">
        <v>56</v>
      </c>
      <c r="E22" s="155" t="s">
        <v>57</v>
      </c>
      <c r="F22" s="155" t="s">
        <v>58</v>
      </c>
      <c r="G22" s="203" t="s">
        <v>76</v>
      </c>
      <c r="H22" s="203"/>
    </row>
    <row r="23" spans="1:8" ht="38.25" x14ac:dyDescent="0.25">
      <c r="A23" s="154">
        <v>10</v>
      </c>
      <c r="B23" s="155" t="s">
        <v>59</v>
      </c>
      <c r="C23" s="158" t="s">
        <v>60</v>
      </c>
      <c r="D23" s="156" t="s">
        <v>56</v>
      </c>
      <c r="E23" s="155" t="s">
        <v>61</v>
      </c>
      <c r="F23" s="155" t="s">
        <v>58</v>
      </c>
      <c r="G23" s="203" t="s">
        <v>76</v>
      </c>
      <c r="H23" s="203"/>
    </row>
    <row r="24" spans="1:8" ht="38.25" x14ac:dyDescent="0.25">
      <c r="A24" s="154">
        <v>11</v>
      </c>
      <c r="B24" s="155" t="s">
        <v>62</v>
      </c>
      <c r="C24" s="158" t="s">
        <v>63</v>
      </c>
      <c r="D24" s="156" t="s">
        <v>56</v>
      </c>
      <c r="E24" s="155" t="s">
        <v>64</v>
      </c>
      <c r="F24" s="155" t="s">
        <v>58</v>
      </c>
      <c r="G24" s="203" t="s">
        <v>76</v>
      </c>
      <c r="H24" s="203"/>
    </row>
    <row r="25" spans="1:8" ht="89.25" x14ac:dyDescent="0.25">
      <c r="A25" s="154">
        <v>12</v>
      </c>
      <c r="B25" s="155" t="s">
        <v>65</v>
      </c>
      <c r="C25" s="158" t="s">
        <v>66</v>
      </c>
      <c r="D25" s="156" t="s">
        <v>67</v>
      </c>
      <c r="E25" s="155" t="s">
        <v>68</v>
      </c>
      <c r="F25" s="155" t="s">
        <v>58</v>
      </c>
      <c r="G25" s="218">
        <f>224/75*2000</f>
        <v>5973.3333333333339</v>
      </c>
      <c r="H25" s="218"/>
    </row>
    <row r="26" spans="1:8" x14ac:dyDescent="0.25">
      <c r="A26" s="166"/>
      <c r="B26" s="167"/>
      <c r="C26" s="168"/>
      <c r="D26" s="169"/>
      <c r="E26" s="167"/>
      <c r="F26" s="167"/>
      <c r="G26" s="170"/>
      <c r="H26" s="170"/>
    </row>
    <row r="27" spans="1:8" x14ac:dyDescent="0.25">
      <c r="A27" s="161"/>
      <c r="B27" s="164" t="s">
        <v>69</v>
      </c>
      <c r="C27" s="165"/>
      <c r="D27" s="165"/>
      <c r="E27" s="163" t="s">
        <v>71</v>
      </c>
      <c r="F27" s="162"/>
      <c r="G27" s="162"/>
      <c r="H27" s="160"/>
    </row>
    <row r="28" spans="1:8" x14ac:dyDescent="0.25">
      <c r="A28" s="161"/>
      <c r="B28" s="164"/>
      <c r="C28" s="208" t="s">
        <v>72</v>
      </c>
      <c r="D28" s="208"/>
      <c r="E28" s="163"/>
      <c r="F28" s="162"/>
      <c r="G28" s="162"/>
      <c r="H28" s="160"/>
    </row>
    <row r="29" spans="1:8" x14ac:dyDescent="0.25">
      <c r="A29" s="161"/>
      <c r="B29" s="164" t="s">
        <v>73</v>
      </c>
      <c r="C29" s="165"/>
      <c r="D29" s="165"/>
      <c r="E29" s="163" t="s">
        <v>74</v>
      </c>
      <c r="F29" s="162"/>
      <c r="G29" s="162"/>
      <c r="H29" s="160"/>
    </row>
    <row r="30" spans="1:8" x14ac:dyDescent="0.25">
      <c r="A30" s="161"/>
      <c r="B30" s="164"/>
      <c r="C30" s="208" t="s">
        <v>75</v>
      </c>
      <c r="D30" s="208"/>
      <c r="E30" s="163"/>
      <c r="F30" s="162"/>
      <c r="G30" s="162"/>
      <c r="H30" s="160"/>
    </row>
  </sheetData>
  <mergeCells count="38">
    <mergeCell ref="C28:D28"/>
    <mergeCell ref="C30:D30"/>
    <mergeCell ref="G20:H20"/>
    <mergeCell ref="G21:H21"/>
    <mergeCell ref="G22:H22"/>
    <mergeCell ref="G23:H23"/>
    <mergeCell ref="G24:H24"/>
    <mergeCell ref="G25:H25"/>
    <mergeCell ref="A18:A19"/>
    <mergeCell ref="C18:C19"/>
    <mergeCell ref="D18:D19"/>
    <mergeCell ref="E18:E19"/>
    <mergeCell ref="G18:H18"/>
    <mergeCell ref="G19:H19"/>
    <mergeCell ref="F16:F17"/>
    <mergeCell ref="A14:A15"/>
    <mergeCell ref="B14:B15"/>
    <mergeCell ref="C14:C15"/>
    <mergeCell ref="D14:D15"/>
    <mergeCell ref="E14:E15"/>
    <mergeCell ref="F14:F15"/>
    <mergeCell ref="A16:A17"/>
    <mergeCell ref="B16:B17"/>
    <mergeCell ref="C16:C17"/>
    <mergeCell ref="D16:D17"/>
    <mergeCell ref="E16:E17"/>
    <mergeCell ref="A12:A13"/>
    <mergeCell ref="B12:B13"/>
    <mergeCell ref="C12:C13"/>
    <mergeCell ref="D12:D13"/>
    <mergeCell ref="E12:E13"/>
    <mergeCell ref="F12:F13"/>
    <mergeCell ref="B1:H1"/>
    <mergeCell ref="C3:D3"/>
    <mergeCell ref="C4:D4"/>
    <mergeCell ref="G9:H9"/>
    <mergeCell ref="G10:H10"/>
    <mergeCell ref="G11:H11"/>
  </mergeCells>
  <pageMargins left="0.7" right="0.7" top="0.75" bottom="0.75" header="0.3" footer="0.3"/>
  <pageSetup paperSize="9" scale="72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00B050"/>
    <pageSetUpPr fitToPage="1"/>
  </sheetPr>
  <dimension ref="A1:H30"/>
  <sheetViews>
    <sheetView workbookViewId="0">
      <selection activeCell="C4" sqref="C4:D4"/>
    </sheetView>
  </sheetViews>
  <sheetFormatPr defaultRowHeight="15" x14ac:dyDescent="0.25"/>
  <cols>
    <col min="2" max="2" width="40.140625" bestFit="1" customWidth="1"/>
    <col min="5" max="5" width="26.28515625" bestFit="1" customWidth="1"/>
  </cols>
  <sheetData>
    <row r="1" spans="1:8" x14ac:dyDescent="0.25">
      <c r="A1" s="161"/>
      <c r="B1" s="197" t="s">
        <v>0</v>
      </c>
      <c r="C1" s="197"/>
      <c r="D1" s="197"/>
      <c r="E1" s="197"/>
      <c r="F1" s="197"/>
      <c r="G1" s="197"/>
      <c r="H1" s="197"/>
    </row>
    <row r="2" spans="1:8" x14ac:dyDescent="0.25">
      <c r="A2" s="161"/>
      <c r="B2" s="145" t="s">
        <v>1</v>
      </c>
      <c r="C2" s="171" t="s">
        <v>2</v>
      </c>
      <c r="D2" s="163"/>
      <c r="E2" s="163"/>
      <c r="F2" s="146"/>
      <c r="G2" s="146"/>
      <c r="H2" s="160"/>
    </row>
    <row r="3" spans="1:8" x14ac:dyDescent="0.25">
      <c r="A3" s="161"/>
      <c r="B3" s="145" t="s">
        <v>3</v>
      </c>
      <c r="C3" s="198" t="s">
        <v>87</v>
      </c>
      <c r="D3" s="199"/>
      <c r="E3" s="163"/>
      <c r="F3" s="146"/>
      <c r="G3" s="146"/>
      <c r="H3" s="160"/>
    </row>
    <row r="4" spans="1:8" x14ac:dyDescent="0.25">
      <c r="A4" s="161"/>
      <c r="B4" s="145" t="s">
        <v>4</v>
      </c>
      <c r="C4" s="200">
        <v>42997</v>
      </c>
      <c r="D4" s="201"/>
      <c r="E4" s="178"/>
      <c r="F4" s="146"/>
      <c r="G4" s="146"/>
      <c r="H4" s="160"/>
    </row>
    <row r="5" spans="1:8" x14ac:dyDescent="0.25">
      <c r="A5" s="161"/>
      <c r="B5" s="145" t="s">
        <v>5</v>
      </c>
      <c r="C5" s="171" t="s">
        <v>6</v>
      </c>
      <c r="D5" s="172"/>
      <c r="E5" s="148"/>
      <c r="F5" s="146"/>
      <c r="G5" s="146"/>
      <c r="H5" s="160"/>
    </row>
    <row r="6" spans="1:8" x14ac:dyDescent="0.25">
      <c r="A6" s="161"/>
      <c r="B6" s="145" t="s">
        <v>7</v>
      </c>
      <c r="C6" s="171" t="s">
        <v>78</v>
      </c>
      <c r="D6" s="163"/>
      <c r="E6" s="163"/>
      <c r="F6" s="162"/>
      <c r="G6" s="162"/>
      <c r="H6" s="160"/>
    </row>
    <row r="7" spans="1:8" x14ac:dyDescent="0.25">
      <c r="A7" s="161"/>
      <c r="B7" s="145" t="s">
        <v>9</v>
      </c>
      <c r="C7" s="171" t="s">
        <v>10</v>
      </c>
      <c r="D7" s="163"/>
      <c r="E7" s="163"/>
      <c r="F7" s="162"/>
      <c r="G7" s="162"/>
      <c r="H7" s="160"/>
    </row>
    <row r="8" spans="1:8" x14ac:dyDescent="0.25">
      <c r="A8" s="161"/>
      <c r="B8" s="145" t="s">
        <v>11</v>
      </c>
      <c r="C8" s="171" t="s">
        <v>12</v>
      </c>
      <c r="D8" s="163"/>
      <c r="E8" s="163"/>
      <c r="F8" s="162"/>
      <c r="G8" s="162"/>
      <c r="H8" s="160"/>
    </row>
    <row r="9" spans="1:8" ht="48" x14ac:dyDescent="0.25">
      <c r="A9" s="151" t="s">
        <v>13</v>
      </c>
      <c r="B9" s="151" t="s">
        <v>14</v>
      </c>
      <c r="C9" s="153" t="s">
        <v>15</v>
      </c>
      <c r="D9" s="174" t="s">
        <v>16</v>
      </c>
      <c r="E9" s="151" t="s">
        <v>17</v>
      </c>
      <c r="F9" s="151" t="s">
        <v>18</v>
      </c>
      <c r="G9" s="202" t="s">
        <v>19</v>
      </c>
      <c r="H9" s="202"/>
    </row>
    <row r="10" spans="1:8" ht="25.5" x14ac:dyDescent="0.25">
      <c r="A10" s="175">
        <v>1</v>
      </c>
      <c r="B10" s="176" t="s">
        <v>20</v>
      </c>
      <c r="C10" s="177" t="s">
        <v>21</v>
      </c>
      <c r="D10" s="173" t="s">
        <v>22</v>
      </c>
      <c r="E10" s="176" t="s">
        <v>23</v>
      </c>
      <c r="F10" s="173" t="s">
        <v>89</v>
      </c>
      <c r="G10" s="203" t="s">
        <v>76</v>
      </c>
      <c r="H10" s="203"/>
    </row>
    <row r="11" spans="1:8" ht="38.25" x14ac:dyDescent="0.25">
      <c r="A11" s="175">
        <v>2</v>
      </c>
      <c r="B11" s="176" t="s">
        <v>24</v>
      </c>
      <c r="C11" s="177" t="s">
        <v>21</v>
      </c>
      <c r="D11" s="173" t="s">
        <v>25</v>
      </c>
      <c r="E11" s="176" t="s">
        <v>26</v>
      </c>
      <c r="F11" s="173">
        <v>22</v>
      </c>
      <c r="G11" s="203">
        <v>18.899999999999999</v>
      </c>
      <c r="H11" s="203"/>
    </row>
    <row r="12" spans="1:8" ht="22.5" x14ac:dyDescent="0.25">
      <c r="A12" s="204">
        <v>3</v>
      </c>
      <c r="B12" s="205" t="s">
        <v>27</v>
      </c>
      <c r="C12" s="206" t="s">
        <v>28</v>
      </c>
      <c r="D12" s="196" t="s">
        <v>29</v>
      </c>
      <c r="E12" s="205" t="s">
        <v>30</v>
      </c>
      <c r="F12" s="196" t="s">
        <v>93</v>
      </c>
      <c r="G12" s="147" t="s">
        <v>31</v>
      </c>
      <c r="H12" s="147" t="s">
        <v>32</v>
      </c>
    </row>
    <row r="13" spans="1:8" x14ac:dyDescent="0.25">
      <c r="A13" s="204"/>
      <c r="B13" s="205"/>
      <c r="C13" s="206"/>
      <c r="D13" s="196"/>
      <c r="E13" s="205"/>
      <c r="F13" s="196"/>
      <c r="G13" s="179">
        <v>50.3</v>
      </c>
      <c r="H13" s="179">
        <v>49.1</v>
      </c>
    </row>
    <row r="14" spans="1:8" ht="22.5" x14ac:dyDescent="0.25">
      <c r="A14" s="204">
        <v>4</v>
      </c>
      <c r="B14" s="205" t="s">
        <v>33</v>
      </c>
      <c r="C14" s="206" t="s">
        <v>34</v>
      </c>
      <c r="D14" s="196" t="s">
        <v>35</v>
      </c>
      <c r="E14" s="205" t="s">
        <v>36</v>
      </c>
      <c r="F14" s="196">
        <v>17</v>
      </c>
      <c r="G14" s="147" t="s">
        <v>31</v>
      </c>
      <c r="H14" s="147" t="s">
        <v>32</v>
      </c>
    </row>
    <row r="15" spans="1:8" x14ac:dyDescent="0.25">
      <c r="A15" s="204"/>
      <c r="B15" s="205"/>
      <c r="C15" s="206"/>
      <c r="D15" s="196"/>
      <c r="E15" s="205"/>
      <c r="F15" s="196"/>
      <c r="G15" s="179">
        <v>19.5</v>
      </c>
      <c r="H15" s="179">
        <v>18.5</v>
      </c>
    </row>
    <row r="16" spans="1:8" ht="22.5" x14ac:dyDescent="0.25">
      <c r="A16" s="204">
        <v>5</v>
      </c>
      <c r="B16" s="205" t="s">
        <v>37</v>
      </c>
      <c r="C16" s="206" t="s">
        <v>38</v>
      </c>
      <c r="D16" s="196" t="s">
        <v>35</v>
      </c>
      <c r="E16" s="205" t="s">
        <v>39</v>
      </c>
      <c r="F16" s="196">
        <v>95</v>
      </c>
      <c r="G16" s="147" t="s">
        <v>31</v>
      </c>
      <c r="H16" s="147" t="s">
        <v>32</v>
      </c>
    </row>
    <row r="17" spans="1:8" x14ac:dyDescent="0.25">
      <c r="A17" s="204"/>
      <c r="B17" s="205"/>
      <c r="C17" s="206"/>
      <c r="D17" s="196"/>
      <c r="E17" s="205"/>
      <c r="F17" s="196"/>
      <c r="G17" s="179">
        <v>97.5</v>
      </c>
      <c r="H17" s="179">
        <v>86.8</v>
      </c>
    </row>
    <row r="18" spans="1:8" ht="21.75" customHeight="1" x14ac:dyDescent="0.25">
      <c r="A18" s="204">
        <v>6</v>
      </c>
      <c r="B18" s="157" t="s">
        <v>40</v>
      </c>
      <c r="C18" s="206" t="s">
        <v>41</v>
      </c>
      <c r="D18" s="196" t="s">
        <v>42</v>
      </c>
      <c r="E18" s="205" t="s">
        <v>92</v>
      </c>
      <c r="F18" s="173">
        <v>0.02</v>
      </c>
      <c r="G18" s="207">
        <v>0.64</v>
      </c>
      <c r="H18" s="207"/>
    </row>
    <row r="19" spans="1:8" ht="36.75" customHeight="1" x14ac:dyDescent="0.25">
      <c r="A19" s="204"/>
      <c r="B19" s="157" t="s">
        <v>44</v>
      </c>
      <c r="C19" s="206"/>
      <c r="D19" s="196"/>
      <c r="E19" s="205"/>
      <c r="F19" s="173">
        <v>0.02</v>
      </c>
      <c r="G19" s="203" t="s">
        <v>56</v>
      </c>
      <c r="H19" s="203"/>
    </row>
    <row r="20" spans="1:8" ht="140.25" x14ac:dyDescent="0.25">
      <c r="A20" s="175">
        <v>7</v>
      </c>
      <c r="B20" s="157" t="s">
        <v>45</v>
      </c>
      <c r="C20" s="177" t="s">
        <v>46</v>
      </c>
      <c r="D20" s="173" t="s">
        <v>47</v>
      </c>
      <c r="E20" s="176" t="s">
        <v>48</v>
      </c>
      <c r="F20" s="173">
        <v>50</v>
      </c>
      <c r="G20" s="209">
        <v>35</v>
      </c>
      <c r="H20" s="210"/>
    </row>
    <row r="21" spans="1:8" ht="89.25" x14ac:dyDescent="0.25">
      <c r="A21" s="175">
        <v>8</v>
      </c>
      <c r="B21" s="157" t="s">
        <v>49</v>
      </c>
      <c r="C21" s="177" t="s">
        <v>50</v>
      </c>
      <c r="D21" s="173" t="s">
        <v>51</v>
      </c>
      <c r="E21" s="176" t="s">
        <v>52</v>
      </c>
      <c r="F21" s="173" t="s">
        <v>53</v>
      </c>
      <c r="G21" s="209" t="s">
        <v>56</v>
      </c>
      <c r="H21" s="210"/>
    </row>
    <row r="22" spans="1:8" ht="38.25" x14ac:dyDescent="0.25">
      <c r="A22" s="175">
        <v>9</v>
      </c>
      <c r="B22" s="176" t="s">
        <v>54</v>
      </c>
      <c r="C22" s="177" t="s">
        <v>55</v>
      </c>
      <c r="D22" s="173" t="s">
        <v>56</v>
      </c>
      <c r="E22" s="176" t="s">
        <v>57</v>
      </c>
      <c r="F22" s="176" t="s">
        <v>58</v>
      </c>
      <c r="G22" s="203" t="s">
        <v>76</v>
      </c>
      <c r="H22" s="203"/>
    </row>
    <row r="23" spans="1:8" ht="38.25" x14ac:dyDescent="0.25">
      <c r="A23" s="175">
        <v>10</v>
      </c>
      <c r="B23" s="176" t="s">
        <v>59</v>
      </c>
      <c r="C23" s="177" t="s">
        <v>60</v>
      </c>
      <c r="D23" s="173" t="s">
        <v>56</v>
      </c>
      <c r="E23" s="176" t="s">
        <v>61</v>
      </c>
      <c r="F23" s="176" t="s">
        <v>58</v>
      </c>
      <c r="G23" s="203" t="s">
        <v>76</v>
      </c>
      <c r="H23" s="203"/>
    </row>
    <row r="24" spans="1:8" ht="38.25" x14ac:dyDescent="0.25">
      <c r="A24" s="175">
        <v>11</v>
      </c>
      <c r="B24" s="176" t="s">
        <v>62</v>
      </c>
      <c r="C24" s="177" t="s">
        <v>63</v>
      </c>
      <c r="D24" s="173" t="s">
        <v>56</v>
      </c>
      <c r="E24" s="176" t="s">
        <v>64</v>
      </c>
      <c r="F24" s="176" t="s">
        <v>58</v>
      </c>
      <c r="G24" s="203" t="s">
        <v>76</v>
      </c>
      <c r="H24" s="203"/>
    </row>
    <row r="25" spans="1:8" ht="117.75" customHeight="1" x14ac:dyDescent="0.25">
      <c r="A25" s="175">
        <v>12</v>
      </c>
      <c r="B25" s="176" t="s">
        <v>65</v>
      </c>
      <c r="C25" s="177" t="s">
        <v>66</v>
      </c>
      <c r="D25" s="173" t="s">
        <v>67</v>
      </c>
      <c r="E25" s="176" t="s">
        <v>68</v>
      </c>
      <c r="F25" s="176" t="s">
        <v>58</v>
      </c>
      <c r="G25" s="218">
        <f>176/75*2000</f>
        <v>4693.333333333333</v>
      </c>
      <c r="H25" s="218"/>
    </row>
    <row r="26" spans="1:8" x14ac:dyDescent="0.25">
      <c r="A26" s="166"/>
      <c r="B26" s="167"/>
      <c r="C26" s="168"/>
      <c r="D26" s="169"/>
      <c r="E26" s="167"/>
      <c r="F26" s="167"/>
      <c r="G26" s="170"/>
      <c r="H26" s="170"/>
    </row>
    <row r="27" spans="1:8" x14ac:dyDescent="0.25">
      <c r="A27" s="161"/>
      <c r="B27" s="164" t="s">
        <v>69</v>
      </c>
      <c r="C27" s="165"/>
      <c r="D27" s="165"/>
      <c r="E27" s="163" t="s">
        <v>71</v>
      </c>
      <c r="F27" s="162"/>
      <c r="G27" s="162"/>
      <c r="H27" s="160"/>
    </row>
    <row r="28" spans="1:8" x14ac:dyDescent="0.25">
      <c r="A28" s="161"/>
      <c r="B28" s="164"/>
      <c r="C28" s="208" t="s">
        <v>72</v>
      </c>
      <c r="D28" s="208"/>
      <c r="E28" s="163"/>
      <c r="F28" s="162"/>
      <c r="G28" s="162"/>
      <c r="H28" s="160"/>
    </row>
    <row r="29" spans="1:8" x14ac:dyDescent="0.25">
      <c r="A29" s="161"/>
      <c r="B29" s="164" t="s">
        <v>73</v>
      </c>
      <c r="C29" s="165"/>
      <c r="D29" s="165"/>
      <c r="E29" s="163" t="s">
        <v>74</v>
      </c>
      <c r="F29" s="162"/>
      <c r="G29" s="162"/>
      <c r="H29" s="160"/>
    </row>
    <row r="30" spans="1:8" x14ac:dyDescent="0.25">
      <c r="A30" s="161"/>
      <c r="B30" s="164"/>
      <c r="C30" s="208" t="s">
        <v>75</v>
      </c>
      <c r="D30" s="208"/>
      <c r="E30" s="163"/>
      <c r="F30" s="162"/>
      <c r="G30" s="162"/>
      <c r="H30" s="160"/>
    </row>
  </sheetData>
  <mergeCells count="38">
    <mergeCell ref="C28:D28"/>
    <mergeCell ref="C30:D30"/>
    <mergeCell ref="G20:H20"/>
    <mergeCell ref="G21:H21"/>
    <mergeCell ref="G22:H22"/>
    <mergeCell ref="G23:H23"/>
    <mergeCell ref="G24:H24"/>
    <mergeCell ref="G25:H25"/>
    <mergeCell ref="A18:A19"/>
    <mergeCell ref="C18:C19"/>
    <mergeCell ref="D18:D19"/>
    <mergeCell ref="E18:E19"/>
    <mergeCell ref="G18:H18"/>
    <mergeCell ref="G19:H19"/>
    <mergeCell ref="F16:F17"/>
    <mergeCell ref="A14:A15"/>
    <mergeCell ref="B14:B15"/>
    <mergeCell ref="C14:C15"/>
    <mergeCell ref="D14:D15"/>
    <mergeCell ref="E14:E15"/>
    <mergeCell ref="F14:F15"/>
    <mergeCell ref="A16:A17"/>
    <mergeCell ref="B16:B17"/>
    <mergeCell ref="C16:C17"/>
    <mergeCell ref="D16:D17"/>
    <mergeCell ref="E16:E17"/>
    <mergeCell ref="A12:A13"/>
    <mergeCell ref="B12:B13"/>
    <mergeCell ref="C12:C13"/>
    <mergeCell ref="D12:D13"/>
    <mergeCell ref="E12:E13"/>
    <mergeCell ref="F12:F13"/>
    <mergeCell ref="B1:H1"/>
    <mergeCell ref="C3:D3"/>
    <mergeCell ref="C4:D4"/>
    <mergeCell ref="G9:H9"/>
    <mergeCell ref="G10:H10"/>
    <mergeCell ref="G11:H11"/>
  </mergeCells>
  <pageMargins left="0.70866141732283472" right="0.70866141732283472" top="0.74803149606299213" bottom="0.74803149606299213" header="0.31496062992125984" footer="0.31496062992125984"/>
  <pageSetup paperSize="9" scale="71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00B050"/>
    <pageSetUpPr fitToPage="1"/>
  </sheetPr>
  <dimension ref="A1:H30"/>
  <sheetViews>
    <sheetView workbookViewId="0">
      <selection activeCell="C4" sqref="C4:D4"/>
    </sheetView>
  </sheetViews>
  <sheetFormatPr defaultRowHeight="15" x14ac:dyDescent="0.25"/>
  <cols>
    <col min="2" max="2" width="40.140625" bestFit="1" customWidth="1"/>
    <col min="5" max="5" width="26.28515625" bestFit="1" customWidth="1"/>
  </cols>
  <sheetData>
    <row r="1" spans="1:8" x14ac:dyDescent="0.25">
      <c r="A1" s="161"/>
      <c r="B1" s="197" t="s">
        <v>0</v>
      </c>
      <c r="C1" s="197"/>
      <c r="D1" s="197"/>
      <c r="E1" s="197"/>
      <c r="F1" s="197"/>
      <c r="G1" s="197"/>
      <c r="H1" s="197"/>
    </row>
    <row r="2" spans="1:8" x14ac:dyDescent="0.25">
      <c r="A2" s="161"/>
      <c r="B2" s="145" t="s">
        <v>1</v>
      </c>
      <c r="C2" s="171" t="s">
        <v>2</v>
      </c>
      <c r="D2" s="163"/>
      <c r="E2" s="163"/>
      <c r="F2" s="146"/>
      <c r="G2" s="146"/>
      <c r="H2" s="160"/>
    </row>
    <row r="3" spans="1:8" x14ac:dyDescent="0.25">
      <c r="A3" s="161"/>
      <c r="B3" s="145" t="s">
        <v>3</v>
      </c>
      <c r="C3" s="198" t="s">
        <v>91</v>
      </c>
      <c r="D3" s="199"/>
      <c r="E3" s="163"/>
      <c r="F3" s="146"/>
      <c r="G3" s="146"/>
      <c r="H3" s="160"/>
    </row>
    <row r="4" spans="1:8" x14ac:dyDescent="0.25">
      <c r="A4" s="161"/>
      <c r="B4" s="145" t="s">
        <v>4</v>
      </c>
      <c r="C4" s="200" t="s">
        <v>112</v>
      </c>
      <c r="D4" s="201"/>
      <c r="E4" s="178"/>
      <c r="F4" s="146"/>
      <c r="G4" s="146"/>
      <c r="H4" s="160"/>
    </row>
    <row r="5" spans="1:8" x14ac:dyDescent="0.25">
      <c r="A5" s="161"/>
      <c r="B5" s="145" t="s">
        <v>5</v>
      </c>
      <c r="C5" s="171" t="s">
        <v>6</v>
      </c>
      <c r="D5" s="172"/>
      <c r="E5" s="148"/>
      <c r="F5" s="146"/>
      <c r="G5" s="146"/>
      <c r="H5" s="160"/>
    </row>
    <row r="6" spans="1:8" x14ac:dyDescent="0.25">
      <c r="A6" s="161"/>
      <c r="B6" s="145" t="s">
        <v>7</v>
      </c>
      <c r="C6" s="171" t="s">
        <v>78</v>
      </c>
      <c r="D6" s="163"/>
      <c r="E6" s="163"/>
      <c r="F6" s="162"/>
      <c r="G6" s="162"/>
      <c r="H6" s="160"/>
    </row>
    <row r="7" spans="1:8" x14ac:dyDescent="0.25">
      <c r="A7" s="161"/>
      <c r="B7" s="145" t="s">
        <v>9</v>
      </c>
      <c r="C7" s="171" t="s">
        <v>10</v>
      </c>
      <c r="D7" s="163"/>
      <c r="E7" s="163"/>
      <c r="F7" s="162"/>
      <c r="G7" s="162"/>
      <c r="H7" s="160"/>
    </row>
    <row r="8" spans="1:8" x14ac:dyDescent="0.25">
      <c r="A8" s="161"/>
      <c r="B8" s="145" t="s">
        <v>11</v>
      </c>
      <c r="C8" s="171" t="s">
        <v>12</v>
      </c>
      <c r="D8" s="163"/>
      <c r="E8" s="163"/>
      <c r="F8" s="162"/>
      <c r="G8" s="162"/>
      <c r="H8" s="160"/>
    </row>
    <row r="9" spans="1:8" ht="48" x14ac:dyDescent="0.25">
      <c r="A9" s="151" t="s">
        <v>13</v>
      </c>
      <c r="B9" s="151" t="s">
        <v>14</v>
      </c>
      <c r="C9" s="153" t="s">
        <v>15</v>
      </c>
      <c r="D9" s="174" t="s">
        <v>16</v>
      </c>
      <c r="E9" s="151" t="s">
        <v>17</v>
      </c>
      <c r="F9" s="151" t="s">
        <v>18</v>
      </c>
      <c r="G9" s="202" t="s">
        <v>19</v>
      </c>
      <c r="H9" s="202"/>
    </row>
    <row r="10" spans="1:8" ht="25.5" x14ac:dyDescent="0.25">
      <c r="A10" s="175">
        <v>1</v>
      </c>
      <c r="B10" s="176" t="s">
        <v>20</v>
      </c>
      <c r="C10" s="177" t="s">
        <v>21</v>
      </c>
      <c r="D10" s="173" t="s">
        <v>22</v>
      </c>
      <c r="E10" s="176" t="s">
        <v>23</v>
      </c>
      <c r="F10" s="173" t="s">
        <v>89</v>
      </c>
      <c r="G10" s="203" t="s">
        <v>76</v>
      </c>
      <c r="H10" s="203"/>
    </row>
    <row r="11" spans="1:8" ht="38.25" x14ac:dyDescent="0.25">
      <c r="A11" s="175">
        <v>2</v>
      </c>
      <c r="B11" s="176" t="s">
        <v>24</v>
      </c>
      <c r="C11" s="177" t="s">
        <v>21</v>
      </c>
      <c r="D11" s="173" t="s">
        <v>25</v>
      </c>
      <c r="E11" s="176" t="s">
        <v>26</v>
      </c>
      <c r="F11" s="173">
        <v>22</v>
      </c>
      <c r="G11" s="203">
        <v>18.899999999999999</v>
      </c>
      <c r="H11" s="203"/>
    </row>
    <row r="12" spans="1:8" ht="22.5" x14ac:dyDescent="0.25">
      <c r="A12" s="204">
        <v>3</v>
      </c>
      <c r="B12" s="205" t="s">
        <v>27</v>
      </c>
      <c r="C12" s="206" t="s">
        <v>28</v>
      </c>
      <c r="D12" s="196" t="s">
        <v>29</v>
      </c>
      <c r="E12" s="205" t="s">
        <v>30</v>
      </c>
      <c r="F12" s="196" t="s">
        <v>93</v>
      </c>
      <c r="G12" s="147" t="s">
        <v>31</v>
      </c>
      <c r="H12" s="147" t="s">
        <v>32</v>
      </c>
    </row>
    <row r="13" spans="1:8" x14ac:dyDescent="0.25">
      <c r="A13" s="204"/>
      <c r="B13" s="205"/>
      <c r="C13" s="206"/>
      <c r="D13" s="196"/>
      <c r="E13" s="205"/>
      <c r="F13" s="196"/>
      <c r="G13" s="179">
        <v>50.3</v>
      </c>
      <c r="H13" s="179">
        <v>48.4</v>
      </c>
    </row>
    <row r="14" spans="1:8" ht="22.5" x14ac:dyDescent="0.25">
      <c r="A14" s="204">
        <v>4</v>
      </c>
      <c r="B14" s="205" t="s">
        <v>33</v>
      </c>
      <c r="C14" s="206" t="s">
        <v>34</v>
      </c>
      <c r="D14" s="196" t="s">
        <v>35</v>
      </c>
      <c r="E14" s="205" t="s">
        <v>36</v>
      </c>
      <c r="F14" s="196">
        <v>17</v>
      </c>
      <c r="G14" s="147" t="s">
        <v>31</v>
      </c>
      <c r="H14" s="147" t="s">
        <v>32</v>
      </c>
    </row>
    <row r="15" spans="1:8" x14ac:dyDescent="0.25">
      <c r="A15" s="204"/>
      <c r="B15" s="205"/>
      <c r="C15" s="206"/>
      <c r="D15" s="196"/>
      <c r="E15" s="205"/>
      <c r="F15" s="196"/>
      <c r="G15" s="179">
        <v>14.2</v>
      </c>
      <c r="H15" s="179">
        <v>13.3</v>
      </c>
    </row>
    <row r="16" spans="1:8" ht="22.5" x14ac:dyDescent="0.25">
      <c r="A16" s="204">
        <v>5</v>
      </c>
      <c r="B16" s="205" t="s">
        <v>37</v>
      </c>
      <c r="C16" s="206" t="s">
        <v>38</v>
      </c>
      <c r="D16" s="196" t="s">
        <v>35</v>
      </c>
      <c r="E16" s="205" t="s">
        <v>39</v>
      </c>
      <c r="F16" s="196">
        <v>95</v>
      </c>
      <c r="G16" s="147" t="s">
        <v>31</v>
      </c>
      <c r="H16" s="147" t="s">
        <v>32</v>
      </c>
    </row>
    <row r="17" spans="1:8" x14ac:dyDescent="0.25">
      <c r="A17" s="204"/>
      <c r="B17" s="205"/>
      <c r="C17" s="206"/>
      <c r="D17" s="196"/>
      <c r="E17" s="205"/>
      <c r="F17" s="196"/>
      <c r="G17" s="179">
        <v>99.3</v>
      </c>
      <c r="H17" s="179">
        <v>90.5</v>
      </c>
    </row>
    <row r="18" spans="1:8" x14ac:dyDescent="0.25">
      <c r="A18" s="204">
        <v>6</v>
      </c>
      <c r="B18" s="157" t="s">
        <v>40</v>
      </c>
      <c r="C18" s="206" t="s">
        <v>41</v>
      </c>
      <c r="D18" s="196" t="s">
        <v>42</v>
      </c>
      <c r="E18" s="205" t="s">
        <v>92</v>
      </c>
      <c r="F18" s="173">
        <v>0.02</v>
      </c>
      <c r="G18" s="207" t="s">
        <v>90</v>
      </c>
      <c r="H18" s="207"/>
    </row>
    <row r="19" spans="1:8" x14ac:dyDescent="0.25">
      <c r="A19" s="204"/>
      <c r="B19" s="157" t="s">
        <v>44</v>
      </c>
      <c r="C19" s="206"/>
      <c r="D19" s="196"/>
      <c r="E19" s="205"/>
      <c r="F19" s="173">
        <v>0.02</v>
      </c>
      <c r="G19" s="203" t="s">
        <v>56</v>
      </c>
      <c r="H19" s="203"/>
    </row>
    <row r="20" spans="1:8" ht="140.25" x14ac:dyDescent="0.25">
      <c r="A20" s="175">
        <v>7</v>
      </c>
      <c r="B20" s="157" t="s">
        <v>45</v>
      </c>
      <c r="C20" s="177" t="s">
        <v>46</v>
      </c>
      <c r="D20" s="173" t="s">
        <v>47</v>
      </c>
      <c r="E20" s="176" t="s">
        <v>48</v>
      </c>
      <c r="F20" s="173">
        <v>50</v>
      </c>
      <c r="G20" s="209">
        <v>27</v>
      </c>
      <c r="H20" s="210"/>
    </row>
    <row r="21" spans="1:8" ht="89.25" x14ac:dyDescent="0.25">
      <c r="A21" s="175">
        <v>8</v>
      </c>
      <c r="B21" s="157" t="s">
        <v>49</v>
      </c>
      <c r="C21" s="177" t="s">
        <v>50</v>
      </c>
      <c r="D21" s="173" t="s">
        <v>51</v>
      </c>
      <c r="E21" s="176" t="s">
        <v>52</v>
      </c>
      <c r="F21" s="173" t="s">
        <v>53</v>
      </c>
      <c r="G21" s="209" t="s">
        <v>56</v>
      </c>
      <c r="H21" s="210"/>
    </row>
    <row r="22" spans="1:8" ht="38.25" x14ac:dyDescent="0.25">
      <c r="A22" s="175">
        <v>9</v>
      </c>
      <c r="B22" s="176" t="s">
        <v>54</v>
      </c>
      <c r="C22" s="177" t="s">
        <v>55</v>
      </c>
      <c r="D22" s="173" t="s">
        <v>56</v>
      </c>
      <c r="E22" s="176" t="s">
        <v>57</v>
      </c>
      <c r="F22" s="176" t="s">
        <v>58</v>
      </c>
      <c r="G22" s="203" t="s">
        <v>76</v>
      </c>
      <c r="H22" s="203"/>
    </row>
    <row r="23" spans="1:8" ht="38.25" x14ac:dyDescent="0.25">
      <c r="A23" s="175">
        <v>10</v>
      </c>
      <c r="B23" s="176" t="s">
        <v>59</v>
      </c>
      <c r="C23" s="177" t="s">
        <v>60</v>
      </c>
      <c r="D23" s="173" t="s">
        <v>56</v>
      </c>
      <c r="E23" s="176" t="s">
        <v>61</v>
      </c>
      <c r="F23" s="176" t="s">
        <v>58</v>
      </c>
      <c r="G23" s="203" t="s">
        <v>76</v>
      </c>
      <c r="H23" s="203"/>
    </row>
    <row r="24" spans="1:8" ht="38.25" x14ac:dyDescent="0.25">
      <c r="A24" s="175">
        <v>11</v>
      </c>
      <c r="B24" s="176" t="s">
        <v>62</v>
      </c>
      <c r="C24" s="177" t="s">
        <v>63</v>
      </c>
      <c r="D24" s="173" t="s">
        <v>56</v>
      </c>
      <c r="E24" s="176" t="s">
        <v>64</v>
      </c>
      <c r="F24" s="176" t="s">
        <v>58</v>
      </c>
      <c r="G24" s="203" t="s">
        <v>76</v>
      </c>
      <c r="H24" s="203"/>
    </row>
    <row r="25" spans="1:8" ht="89.25" x14ac:dyDescent="0.25">
      <c r="A25" s="175">
        <v>12</v>
      </c>
      <c r="B25" s="176" t="s">
        <v>65</v>
      </c>
      <c r="C25" s="177" t="s">
        <v>66</v>
      </c>
      <c r="D25" s="173" t="s">
        <v>67</v>
      </c>
      <c r="E25" s="176" t="s">
        <v>68</v>
      </c>
      <c r="F25" s="176" t="s">
        <v>58</v>
      </c>
      <c r="G25" s="203">
        <f>228/75*2000</f>
        <v>6080</v>
      </c>
      <c r="H25" s="203"/>
    </row>
    <row r="26" spans="1:8" x14ac:dyDescent="0.25">
      <c r="A26" s="166"/>
      <c r="B26" s="167"/>
      <c r="C26" s="168"/>
      <c r="D26" s="169"/>
      <c r="E26" s="167"/>
      <c r="F26" s="167"/>
      <c r="G26" s="170"/>
      <c r="H26" s="170"/>
    </row>
    <row r="27" spans="1:8" x14ac:dyDescent="0.25">
      <c r="A27" s="161"/>
      <c r="B27" s="164" t="s">
        <v>69</v>
      </c>
      <c r="C27" s="165"/>
      <c r="D27" s="165"/>
      <c r="E27" s="163" t="s">
        <v>71</v>
      </c>
      <c r="F27" s="162"/>
      <c r="G27" s="162"/>
      <c r="H27" s="160"/>
    </row>
    <row r="28" spans="1:8" x14ac:dyDescent="0.25">
      <c r="A28" s="161"/>
      <c r="B28" s="164"/>
      <c r="C28" s="208" t="s">
        <v>72</v>
      </c>
      <c r="D28" s="208"/>
      <c r="E28" s="163"/>
      <c r="F28" s="162"/>
      <c r="G28" s="162"/>
      <c r="H28" s="160"/>
    </row>
    <row r="29" spans="1:8" x14ac:dyDescent="0.25">
      <c r="A29" s="161"/>
      <c r="B29" s="164" t="s">
        <v>73</v>
      </c>
      <c r="C29" s="165"/>
      <c r="D29" s="165"/>
      <c r="E29" s="163" t="s">
        <v>74</v>
      </c>
      <c r="F29" s="162"/>
      <c r="G29" s="162"/>
      <c r="H29" s="160"/>
    </row>
    <row r="30" spans="1:8" x14ac:dyDescent="0.25">
      <c r="A30" s="161"/>
      <c r="B30" s="164"/>
      <c r="C30" s="208" t="s">
        <v>75</v>
      </c>
      <c r="D30" s="208"/>
      <c r="E30" s="163"/>
      <c r="F30" s="162"/>
      <c r="G30" s="162"/>
      <c r="H30" s="160"/>
    </row>
  </sheetData>
  <mergeCells count="38">
    <mergeCell ref="C28:D28"/>
    <mergeCell ref="C30:D30"/>
    <mergeCell ref="G20:H20"/>
    <mergeCell ref="G21:H21"/>
    <mergeCell ref="G22:H22"/>
    <mergeCell ref="G23:H23"/>
    <mergeCell ref="G24:H24"/>
    <mergeCell ref="G25:H25"/>
    <mergeCell ref="A18:A19"/>
    <mergeCell ref="C18:C19"/>
    <mergeCell ref="D18:D19"/>
    <mergeCell ref="E18:E19"/>
    <mergeCell ref="G18:H18"/>
    <mergeCell ref="G19:H19"/>
    <mergeCell ref="F16:F17"/>
    <mergeCell ref="A14:A15"/>
    <mergeCell ref="B14:B15"/>
    <mergeCell ref="C14:C15"/>
    <mergeCell ref="D14:D15"/>
    <mergeCell ref="E14:E15"/>
    <mergeCell ref="F14:F15"/>
    <mergeCell ref="A16:A17"/>
    <mergeCell ref="B16:B17"/>
    <mergeCell ref="C16:C17"/>
    <mergeCell ref="D16:D17"/>
    <mergeCell ref="E16:E17"/>
    <mergeCell ref="A12:A13"/>
    <mergeCell ref="B12:B13"/>
    <mergeCell ref="C12:C13"/>
    <mergeCell ref="D12:D13"/>
    <mergeCell ref="E12:E13"/>
    <mergeCell ref="F12:F13"/>
    <mergeCell ref="B1:H1"/>
    <mergeCell ref="C3:D3"/>
    <mergeCell ref="C4:D4"/>
    <mergeCell ref="G9:H9"/>
    <mergeCell ref="G10:H10"/>
    <mergeCell ref="G11:H11"/>
  </mergeCells>
  <pageMargins left="0.7" right="0.7" top="0.75" bottom="0.75" header="0.3" footer="0.3"/>
  <pageSetup paperSize="9" scale="72"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00B050"/>
    <pageSetUpPr fitToPage="1"/>
  </sheetPr>
  <dimension ref="A1:H30"/>
  <sheetViews>
    <sheetView workbookViewId="0">
      <selection activeCell="G18" sqref="G18:H18"/>
    </sheetView>
  </sheetViews>
  <sheetFormatPr defaultRowHeight="15" x14ac:dyDescent="0.25"/>
  <cols>
    <col min="2" max="2" width="40.140625" bestFit="1" customWidth="1"/>
    <col min="5" max="5" width="26.28515625" bestFit="1" customWidth="1"/>
  </cols>
  <sheetData>
    <row r="1" spans="1:8" x14ac:dyDescent="0.25">
      <c r="A1" s="161"/>
      <c r="B1" s="197" t="s">
        <v>0</v>
      </c>
      <c r="C1" s="197"/>
      <c r="D1" s="197"/>
      <c r="E1" s="197"/>
      <c r="F1" s="197"/>
      <c r="G1" s="197"/>
      <c r="H1" s="197"/>
    </row>
    <row r="2" spans="1:8" x14ac:dyDescent="0.25">
      <c r="A2" s="161"/>
      <c r="B2" s="145" t="s">
        <v>1</v>
      </c>
      <c r="C2" s="171" t="s">
        <v>2</v>
      </c>
      <c r="D2" s="163"/>
      <c r="E2" s="163"/>
      <c r="F2" s="146"/>
      <c r="G2" s="146"/>
      <c r="H2" s="160"/>
    </row>
    <row r="3" spans="1:8" x14ac:dyDescent="0.25">
      <c r="A3" s="161"/>
      <c r="B3" s="145" t="s">
        <v>3</v>
      </c>
      <c r="C3" s="198" t="s">
        <v>94</v>
      </c>
      <c r="D3" s="199"/>
      <c r="E3" s="163"/>
      <c r="F3" s="146"/>
      <c r="G3" s="146"/>
      <c r="H3" s="160"/>
    </row>
    <row r="4" spans="1:8" x14ac:dyDescent="0.25">
      <c r="A4" s="161"/>
      <c r="B4" s="145" t="s">
        <v>4</v>
      </c>
      <c r="C4" s="200">
        <v>43007</v>
      </c>
      <c r="D4" s="201"/>
      <c r="E4" s="178"/>
      <c r="F4" s="146"/>
      <c r="G4" s="146"/>
      <c r="H4" s="160"/>
    </row>
    <row r="5" spans="1:8" x14ac:dyDescent="0.25">
      <c r="A5" s="161"/>
      <c r="B5" s="145" t="s">
        <v>5</v>
      </c>
      <c r="C5" s="171" t="s">
        <v>6</v>
      </c>
      <c r="D5" s="172"/>
      <c r="E5" s="148"/>
      <c r="F5" s="146"/>
      <c r="G5" s="146"/>
      <c r="H5" s="160"/>
    </row>
    <row r="6" spans="1:8" x14ac:dyDescent="0.25">
      <c r="A6" s="161"/>
      <c r="B6" s="145" t="s">
        <v>7</v>
      </c>
      <c r="C6" s="171" t="s">
        <v>78</v>
      </c>
      <c r="D6" s="163"/>
      <c r="E6" s="163"/>
      <c r="F6" s="162"/>
      <c r="G6" s="162"/>
      <c r="H6" s="160"/>
    </row>
    <row r="7" spans="1:8" x14ac:dyDescent="0.25">
      <c r="A7" s="161"/>
      <c r="B7" s="145" t="s">
        <v>9</v>
      </c>
      <c r="C7" s="171" t="s">
        <v>10</v>
      </c>
      <c r="D7" s="163"/>
      <c r="E7" s="163"/>
      <c r="F7" s="162"/>
      <c r="G7" s="162"/>
      <c r="H7" s="160"/>
    </row>
    <row r="8" spans="1:8" x14ac:dyDescent="0.25">
      <c r="A8" s="161"/>
      <c r="B8" s="145" t="s">
        <v>11</v>
      </c>
      <c r="C8" s="171" t="s">
        <v>12</v>
      </c>
      <c r="D8" s="163"/>
      <c r="E8" s="163"/>
      <c r="F8" s="162"/>
      <c r="G8" s="162"/>
      <c r="H8" s="160"/>
    </row>
    <row r="9" spans="1:8" ht="48" x14ac:dyDescent="0.25">
      <c r="A9" s="151" t="s">
        <v>13</v>
      </c>
      <c r="B9" s="151" t="s">
        <v>14</v>
      </c>
      <c r="C9" s="153" t="s">
        <v>15</v>
      </c>
      <c r="D9" s="174" t="s">
        <v>16</v>
      </c>
      <c r="E9" s="151" t="s">
        <v>17</v>
      </c>
      <c r="F9" s="151" t="s">
        <v>18</v>
      </c>
      <c r="G9" s="202" t="s">
        <v>19</v>
      </c>
      <c r="H9" s="202"/>
    </row>
    <row r="10" spans="1:8" ht="25.5" x14ac:dyDescent="0.25">
      <c r="A10" s="175">
        <v>1</v>
      </c>
      <c r="B10" s="176" t="s">
        <v>20</v>
      </c>
      <c r="C10" s="177" t="s">
        <v>21</v>
      </c>
      <c r="D10" s="173" t="s">
        <v>22</v>
      </c>
      <c r="E10" s="176" t="s">
        <v>23</v>
      </c>
      <c r="F10" s="173" t="s">
        <v>89</v>
      </c>
      <c r="G10" s="203" t="s">
        <v>76</v>
      </c>
      <c r="H10" s="203"/>
    </row>
    <row r="11" spans="1:8" ht="38.25" x14ac:dyDescent="0.25">
      <c r="A11" s="175">
        <v>2</v>
      </c>
      <c r="B11" s="176" t="s">
        <v>24</v>
      </c>
      <c r="C11" s="177" t="s">
        <v>21</v>
      </c>
      <c r="D11" s="173" t="s">
        <v>25</v>
      </c>
      <c r="E11" s="176" t="s">
        <v>26</v>
      </c>
      <c r="F11" s="173">
        <v>22</v>
      </c>
      <c r="G11" s="203">
        <v>18.850000000000001</v>
      </c>
      <c r="H11" s="203"/>
    </row>
    <row r="12" spans="1:8" ht="22.5" x14ac:dyDescent="0.25">
      <c r="A12" s="204">
        <v>3</v>
      </c>
      <c r="B12" s="205" t="s">
        <v>27</v>
      </c>
      <c r="C12" s="206" t="s">
        <v>28</v>
      </c>
      <c r="D12" s="196" t="s">
        <v>29</v>
      </c>
      <c r="E12" s="205" t="s">
        <v>30</v>
      </c>
      <c r="F12" s="196" t="s">
        <v>93</v>
      </c>
      <c r="G12" s="147" t="s">
        <v>31</v>
      </c>
      <c r="H12" s="147" t="s">
        <v>32</v>
      </c>
    </row>
    <row r="13" spans="1:8" x14ac:dyDescent="0.25">
      <c r="A13" s="204"/>
      <c r="B13" s="205"/>
      <c r="C13" s="206"/>
      <c r="D13" s="196"/>
      <c r="E13" s="205"/>
      <c r="F13" s="196"/>
      <c r="G13" s="179">
        <v>49.9</v>
      </c>
      <c r="H13" s="179">
        <v>47.3</v>
      </c>
    </row>
    <row r="14" spans="1:8" ht="22.5" x14ac:dyDescent="0.25">
      <c r="A14" s="204">
        <v>4</v>
      </c>
      <c r="B14" s="205" t="s">
        <v>33</v>
      </c>
      <c r="C14" s="206" t="s">
        <v>34</v>
      </c>
      <c r="D14" s="196" t="s">
        <v>35</v>
      </c>
      <c r="E14" s="205" t="s">
        <v>36</v>
      </c>
      <c r="F14" s="196">
        <v>17</v>
      </c>
      <c r="G14" s="147" t="s">
        <v>31</v>
      </c>
      <c r="H14" s="147" t="s">
        <v>32</v>
      </c>
    </row>
    <row r="15" spans="1:8" x14ac:dyDescent="0.25">
      <c r="A15" s="204"/>
      <c r="B15" s="205"/>
      <c r="C15" s="206"/>
      <c r="D15" s="196"/>
      <c r="E15" s="205"/>
      <c r="F15" s="196"/>
      <c r="G15" s="179">
        <v>12.3</v>
      </c>
      <c r="H15" s="179">
        <v>11.4</v>
      </c>
    </row>
    <row r="16" spans="1:8" ht="22.5" x14ac:dyDescent="0.25">
      <c r="A16" s="204">
        <v>5</v>
      </c>
      <c r="B16" s="205" t="s">
        <v>37</v>
      </c>
      <c r="C16" s="206" t="s">
        <v>38</v>
      </c>
      <c r="D16" s="196" t="s">
        <v>35</v>
      </c>
      <c r="E16" s="205" t="s">
        <v>39</v>
      </c>
      <c r="F16" s="196">
        <v>95</v>
      </c>
      <c r="G16" s="147" t="s">
        <v>31</v>
      </c>
      <c r="H16" s="147" t="s">
        <v>32</v>
      </c>
    </row>
    <row r="17" spans="1:8" x14ac:dyDescent="0.25">
      <c r="A17" s="204"/>
      <c r="B17" s="205"/>
      <c r="C17" s="206"/>
      <c r="D17" s="196"/>
      <c r="E17" s="205"/>
      <c r="F17" s="196"/>
      <c r="G17" s="180">
        <v>99</v>
      </c>
      <c r="H17" s="179">
        <v>91.3</v>
      </c>
    </row>
    <row r="18" spans="1:8" ht="21" customHeight="1" x14ac:dyDescent="0.25">
      <c r="A18" s="204">
        <v>6</v>
      </c>
      <c r="B18" s="157" t="s">
        <v>40</v>
      </c>
      <c r="C18" s="206" t="s">
        <v>41</v>
      </c>
      <c r="D18" s="196" t="s">
        <v>42</v>
      </c>
      <c r="E18" s="205" t="s">
        <v>92</v>
      </c>
      <c r="F18" s="173">
        <v>0.02</v>
      </c>
      <c r="G18" s="207" t="s">
        <v>90</v>
      </c>
      <c r="H18" s="207"/>
    </row>
    <row r="19" spans="1:8" ht="24.75" customHeight="1" x14ac:dyDescent="0.25">
      <c r="A19" s="204"/>
      <c r="B19" s="157" t="s">
        <v>44</v>
      </c>
      <c r="C19" s="206"/>
      <c r="D19" s="196"/>
      <c r="E19" s="205"/>
      <c r="F19" s="173">
        <v>0.02</v>
      </c>
      <c r="G19" s="203" t="s">
        <v>56</v>
      </c>
      <c r="H19" s="203"/>
    </row>
    <row r="20" spans="1:8" ht="140.25" x14ac:dyDescent="0.25">
      <c r="A20" s="175">
        <v>7</v>
      </c>
      <c r="B20" s="157" t="s">
        <v>45</v>
      </c>
      <c r="C20" s="177" t="s">
        <v>46</v>
      </c>
      <c r="D20" s="173" t="s">
        <v>47</v>
      </c>
      <c r="E20" s="176" t="s">
        <v>48</v>
      </c>
      <c r="F20" s="173">
        <v>50</v>
      </c>
      <c r="G20" s="209">
        <v>30</v>
      </c>
      <c r="H20" s="210"/>
    </row>
    <row r="21" spans="1:8" ht="89.25" x14ac:dyDescent="0.25">
      <c r="A21" s="175">
        <v>8</v>
      </c>
      <c r="B21" s="157" t="s">
        <v>49</v>
      </c>
      <c r="C21" s="177" t="s">
        <v>50</v>
      </c>
      <c r="D21" s="173" t="s">
        <v>51</v>
      </c>
      <c r="E21" s="176" t="s">
        <v>52</v>
      </c>
      <c r="F21" s="173" t="s">
        <v>53</v>
      </c>
      <c r="G21" s="209" t="s">
        <v>56</v>
      </c>
      <c r="H21" s="210"/>
    </row>
    <row r="22" spans="1:8" ht="38.25" x14ac:dyDescent="0.25">
      <c r="A22" s="175">
        <v>9</v>
      </c>
      <c r="B22" s="176" t="s">
        <v>54</v>
      </c>
      <c r="C22" s="177" t="s">
        <v>55</v>
      </c>
      <c r="D22" s="173" t="s">
        <v>56</v>
      </c>
      <c r="E22" s="176" t="s">
        <v>57</v>
      </c>
      <c r="F22" s="176" t="s">
        <v>58</v>
      </c>
      <c r="G22" s="203" t="s">
        <v>76</v>
      </c>
      <c r="H22" s="203"/>
    </row>
    <row r="23" spans="1:8" ht="38.25" x14ac:dyDescent="0.25">
      <c r="A23" s="175">
        <v>10</v>
      </c>
      <c r="B23" s="176" t="s">
        <v>59</v>
      </c>
      <c r="C23" s="177" t="s">
        <v>60</v>
      </c>
      <c r="D23" s="173" t="s">
        <v>56</v>
      </c>
      <c r="E23" s="176" t="s">
        <v>61</v>
      </c>
      <c r="F23" s="176" t="s">
        <v>58</v>
      </c>
      <c r="G23" s="203" t="s">
        <v>76</v>
      </c>
      <c r="H23" s="203"/>
    </row>
    <row r="24" spans="1:8" ht="38.25" x14ac:dyDescent="0.25">
      <c r="A24" s="175">
        <v>11</v>
      </c>
      <c r="B24" s="176" t="s">
        <v>62</v>
      </c>
      <c r="C24" s="177" t="s">
        <v>63</v>
      </c>
      <c r="D24" s="173" t="s">
        <v>56</v>
      </c>
      <c r="E24" s="176" t="s">
        <v>64</v>
      </c>
      <c r="F24" s="176" t="s">
        <v>58</v>
      </c>
      <c r="G24" s="203" t="s">
        <v>76</v>
      </c>
      <c r="H24" s="203"/>
    </row>
    <row r="25" spans="1:8" ht="89.25" x14ac:dyDescent="0.25">
      <c r="A25" s="175">
        <v>12</v>
      </c>
      <c r="B25" s="176" t="s">
        <v>65</v>
      </c>
      <c r="C25" s="177" t="s">
        <v>66</v>
      </c>
      <c r="D25" s="173" t="s">
        <v>67</v>
      </c>
      <c r="E25" s="176" t="s">
        <v>68</v>
      </c>
      <c r="F25" s="176" t="s">
        <v>58</v>
      </c>
      <c r="G25" s="203">
        <f>240/75*2000</f>
        <v>6400</v>
      </c>
      <c r="H25" s="203"/>
    </row>
    <row r="26" spans="1:8" x14ac:dyDescent="0.25">
      <c r="A26" s="166"/>
      <c r="B26" s="167"/>
      <c r="C26" s="168"/>
      <c r="D26" s="169"/>
      <c r="E26" s="167"/>
      <c r="F26" s="167"/>
      <c r="G26" s="170"/>
      <c r="H26" s="170"/>
    </row>
    <row r="27" spans="1:8" x14ac:dyDescent="0.25">
      <c r="A27" s="161"/>
      <c r="B27" s="164" t="s">
        <v>69</v>
      </c>
      <c r="C27" s="165"/>
      <c r="D27" s="165"/>
      <c r="E27" s="163" t="s">
        <v>71</v>
      </c>
      <c r="F27" s="162"/>
      <c r="G27" s="162"/>
      <c r="H27" s="160"/>
    </row>
    <row r="28" spans="1:8" x14ac:dyDescent="0.25">
      <c r="A28" s="161"/>
      <c r="B28" s="164"/>
      <c r="C28" s="208" t="s">
        <v>72</v>
      </c>
      <c r="D28" s="208"/>
      <c r="E28" s="163"/>
      <c r="F28" s="162"/>
      <c r="G28" s="162"/>
      <c r="H28" s="160"/>
    </row>
    <row r="29" spans="1:8" x14ac:dyDescent="0.25">
      <c r="A29" s="161"/>
      <c r="B29" s="164" t="s">
        <v>73</v>
      </c>
      <c r="C29" s="165"/>
      <c r="D29" s="165"/>
      <c r="E29" s="163" t="s">
        <v>74</v>
      </c>
      <c r="F29" s="162"/>
      <c r="G29" s="162"/>
      <c r="H29" s="160"/>
    </row>
    <row r="30" spans="1:8" x14ac:dyDescent="0.25">
      <c r="A30" s="161"/>
      <c r="B30" s="164"/>
      <c r="C30" s="208" t="s">
        <v>75</v>
      </c>
      <c r="D30" s="208"/>
      <c r="E30" s="163"/>
      <c r="F30" s="162"/>
      <c r="G30" s="162"/>
      <c r="H30" s="160"/>
    </row>
  </sheetData>
  <mergeCells count="38">
    <mergeCell ref="C28:D28"/>
    <mergeCell ref="C30:D30"/>
    <mergeCell ref="G20:H20"/>
    <mergeCell ref="G21:H21"/>
    <mergeCell ref="G22:H22"/>
    <mergeCell ref="G23:H23"/>
    <mergeCell ref="G24:H24"/>
    <mergeCell ref="G25:H25"/>
    <mergeCell ref="A18:A19"/>
    <mergeCell ref="C18:C19"/>
    <mergeCell ref="D18:D19"/>
    <mergeCell ref="E18:E19"/>
    <mergeCell ref="G18:H18"/>
    <mergeCell ref="G19:H19"/>
    <mergeCell ref="F16:F17"/>
    <mergeCell ref="A14:A15"/>
    <mergeCell ref="B14:B15"/>
    <mergeCell ref="C14:C15"/>
    <mergeCell ref="D14:D15"/>
    <mergeCell ref="E14:E15"/>
    <mergeCell ref="F14:F15"/>
    <mergeCell ref="A16:A17"/>
    <mergeCell ref="B16:B17"/>
    <mergeCell ref="C16:C17"/>
    <mergeCell ref="D16:D17"/>
    <mergeCell ref="E16:E17"/>
    <mergeCell ref="A12:A13"/>
    <mergeCell ref="B12:B13"/>
    <mergeCell ref="C12:C13"/>
    <mergeCell ref="D12:D13"/>
    <mergeCell ref="E12:E13"/>
    <mergeCell ref="F12:F13"/>
    <mergeCell ref="B1:H1"/>
    <mergeCell ref="C3:D3"/>
    <mergeCell ref="C4:D4"/>
    <mergeCell ref="G9:H9"/>
    <mergeCell ref="G10:H10"/>
    <mergeCell ref="G11:H11"/>
  </mergeCells>
  <pageMargins left="0.7" right="0.7" top="0.75" bottom="0.75" header="0.3" footer="0.3"/>
  <pageSetup paperSize="9" scale="70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00B050"/>
    <pageSetUpPr fitToPage="1"/>
  </sheetPr>
  <dimension ref="A1:H31"/>
  <sheetViews>
    <sheetView workbookViewId="0">
      <selection activeCell="G18" sqref="G18:H18"/>
    </sheetView>
  </sheetViews>
  <sheetFormatPr defaultRowHeight="15" x14ac:dyDescent="0.25"/>
  <cols>
    <col min="2" max="2" width="40.140625" bestFit="1" customWidth="1"/>
    <col min="5" max="5" width="26.28515625" bestFit="1" customWidth="1"/>
  </cols>
  <sheetData>
    <row r="1" spans="1:8" x14ac:dyDescent="0.25">
      <c r="A1" s="161"/>
      <c r="B1" s="197" t="s">
        <v>0</v>
      </c>
      <c r="C1" s="197"/>
      <c r="D1" s="197"/>
      <c r="E1" s="197"/>
      <c r="F1" s="197"/>
      <c r="G1" s="197"/>
      <c r="H1" s="197"/>
    </row>
    <row r="2" spans="1:8" x14ac:dyDescent="0.25">
      <c r="A2" s="161"/>
      <c r="B2" s="145" t="s">
        <v>1</v>
      </c>
      <c r="C2" s="219" t="s">
        <v>98</v>
      </c>
      <c r="D2" s="219"/>
      <c r="E2" s="163"/>
      <c r="F2" s="146"/>
      <c r="G2" s="146"/>
      <c r="H2" s="160"/>
    </row>
    <row r="3" spans="1:8" x14ac:dyDescent="0.25">
      <c r="A3" s="161"/>
      <c r="B3" s="145" t="s">
        <v>3</v>
      </c>
      <c r="C3" s="198" t="s">
        <v>97</v>
      </c>
      <c r="D3" s="199"/>
      <c r="E3" s="163"/>
      <c r="F3" s="146"/>
      <c r="G3" s="146"/>
      <c r="H3" s="160"/>
    </row>
    <row r="4" spans="1:8" x14ac:dyDescent="0.25">
      <c r="A4" s="161"/>
      <c r="B4" s="145" t="s">
        <v>4</v>
      </c>
      <c r="C4" s="200">
        <v>43026</v>
      </c>
      <c r="D4" s="201"/>
      <c r="E4" s="185"/>
      <c r="F4" s="146"/>
      <c r="G4" s="146"/>
      <c r="H4" s="160"/>
    </row>
    <row r="5" spans="1:8" x14ac:dyDescent="0.25">
      <c r="A5" s="161"/>
      <c r="B5" s="145" t="s">
        <v>5</v>
      </c>
      <c r="C5" s="171" t="s">
        <v>6</v>
      </c>
      <c r="D5" s="172"/>
      <c r="E5" s="148"/>
      <c r="F5" s="146"/>
      <c r="G5" s="146"/>
      <c r="H5" s="160"/>
    </row>
    <row r="6" spans="1:8" x14ac:dyDescent="0.25">
      <c r="A6" s="161"/>
      <c r="B6" s="145" t="s">
        <v>7</v>
      </c>
      <c r="C6" s="171" t="s">
        <v>78</v>
      </c>
      <c r="D6" s="163"/>
      <c r="E6" s="163"/>
      <c r="F6" s="162"/>
      <c r="G6" s="162"/>
      <c r="H6" s="160"/>
    </row>
    <row r="7" spans="1:8" x14ac:dyDescent="0.25">
      <c r="A7" s="161"/>
      <c r="B7" s="145" t="s">
        <v>9</v>
      </c>
      <c r="C7" s="171" t="s">
        <v>10</v>
      </c>
      <c r="D7" s="163"/>
      <c r="E7" s="163"/>
      <c r="F7" s="162"/>
      <c r="G7" s="162"/>
      <c r="H7" s="160"/>
    </row>
    <row r="8" spans="1:8" x14ac:dyDescent="0.25">
      <c r="A8" s="161"/>
      <c r="B8" s="145" t="s">
        <v>11</v>
      </c>
      <c r="C8" s="171" t="s">
        <v>12</v>
      </c>
      <c r="D8" s="163"/>
      <c r="E8" s="163"/>
      <c r="F8" s="162"/>
      <c r="G8" s="162"/>
      <c r="H8" s="160"/>
    </row>
    <row r="9" spans="1:8" ht="48" x14ac:dyDescent="0.25">
      <c r="A9" s="151" t="s">
        <v>13</v>
      </c>
      <c r="B9" s="151" t="s">
        <v>14</v>
      </c>
      <c r="C9" s="153" t="s">
        <v>15</v>
      </c>
      <c r="D9" s="186" t="s">
        <v>16</v>
      </c>
      <c r="E9" s="151" t="s">
        <v>17</v>
      </c>
      <c r="F9" s="151" t="s">
        <v>18</v>
      </c>
      <c r="G9" s="202" t="s">
        <v>19</v>
      </c>
      <c r="H9" s="202"/>
    </row>
    <row r="10" spans="1:8" ht="25.5" x14ac:dyDescent="0.25">
      <c r="A10" s="181">
        <v>1</v>
      </c>
      <c r="B10" s="184" t="s">
        <v>20</v>
      </c>
      <c r="C10" s="182" t="s">
        <v>21</v>
      </c>
      <c r="D10" s="183" t="s">
        <v>22</v>
      </c>
      <c r="E10" s="184" t="s">
        <v>23</v>
      </c>
      <c r="F10" s="183" t="s">
        <v>89</v>
      </c>
      <c r="G10" s="203" t="s">
        <v>76</v>
      </c>
      <c r="H10" s="203"/>
    </row>
    <row r="11" spans="1:8" ht="38.25" x14ac:dyDescent="0.25">
      <c r="A11" s="181">
        <v>2</v>
      </c>
      <c r="B11" s="184" t="s">
        <v>24</v>
      </c>
      <c r="C11" s="182" t="s">
        <v>21</v>
      </c>
      <c r="D11" s="183" t="s">
        <v>25</v>
      </c>
      <c r="E11" s="184" t="s">
        <v>26</v>
      </c>
      <c r="F11" s="183">
        <v>22</v>
      </c>
      <c r="G11" s="203">
        <v>18.899999999999999</v>
      </c>
      <c r="H11" s="203"/>
    </row>
    <row r="12" spans="1:8" ht="22.5" x14ac:dyDescent="0.25">
      <c r="A12" s="204">
        <v>3</v>
      </c>
      <c r="B12" s="205" t="s">
        <v>27</v>
      </c>
      <c r="C12" s="206" t="s">
        <v>28</v>
      </c>
      <c r="D12" s="196" t="s">
        <v>29</v>
      </c>
      <c r="E12" s="205" t="s">
        <v>30</v>
      </c>
      <c r="F12" s="196" t="s">
        <v>93</v>
      </c>
      <c r="G12" s="147" t="s">
        <v>31</v>
      </c>
      <c r="H12" s="147" t="s">
        <v>32</v>
      </c>
    </row>
    <row r="13" spans="1:8" x14ac:dyDescent="0.25">
      <c r="A13" s="204"/>
      <c r="B13" s="205"/>
      <c r="C13" s="206"/>
      <c r="D13" s="196"/>
      <c r="E13" s="205"/>
      <c r="F13" s="196"/>
      <c r="G13" s="180">
        <v>50.3</v>
      </c>
      <c r="H13" s="180">
        <v>47.63</v>
      </c>
    </row>
    <row r="14" spans="1:8" ht="22.5" x14ac:dyDescent="0.25">
      <c r="A14" s="204">
        <v>4</v>
      </c>
      <c r="B14" s="205" t="s">
        <v>33</v>
      </c>
      <c r="C14" s="206" t="s">
        <v>34</v>
      </c>
      <c r="D14" s="196" t="s">
        <v>35</v>
      </c>
      <c r="E14" s="205" t="s">
        <v>36</v>
      </c>
      <c r="F14" s="196">
        <v>17</v>
      </c>
      <c r="G14" s="147" t="s">
        <v>31</v>
      </c>
      <c r="H14" s="147" t="s">
        <v>32</v>
      </c>
    </row>
    <row r="15" spans="1:8" x14ac:dyDescent="0.25">
      <c r="A15" s="204"/>
      <c r="B15" s="205"/>
      <c r="C15" s="206"/>
      <c r="D15" s="196"/>
      <c r="E15" s="205"/>
      <c r="F15" s="196"/>
      <c r="G15" s="180">
        <v>11.99</v>
      </c>
      <c r="H15" s="180">
        <v>11.4</v>
      </c>
    </row>
    <row r="16" spans="1:8" ht="22.5" x14ac:dyDescent="0.25">
      <c r="A16" s="204">
        <v>5</v>
      </c>
      <c r="B16" s="205" t="s">
        <v>37</v>
      </c>
      <c r="C16" s="206" t="s">
        <v>38</v>
      </c>
      <c r="D16" s="196" t="s">
        <v>35</v>
      </c>
      <c r="E16" s="205" t="s">
        <v>39</v>
      </c>
      <c r="F16" s="196">
        <v>95</v>
      </c>
      <c r="G16" s="147" t="s">
        <v>31</v>
      </c>
      <c r="H16" s="147" t="s">
        <v>32</v>
      </c>
    </row>
    <row r="17" spans="1:8" x14ac:dyDescent="0.25">
      <c r="A17" s="204"/>
      <c r="B17" s="205"/>
      <c r="C17" s="206"/>
      <c r="D17" s="196"/>
      <c r="E17" s="205"/>
      <c r="F17" s="196"/>
      <c r="G17" s="180">
        <v>99</v>
      </c>
      <c r="H17" s="180">
        <v>91.36</v>
      </c>
    </row>
    <row r="18" spans="1:8" ht="22.5" customHeight="1" x14ac:dyDescent="0.25">
      <c r="A18" s="204">
        <v>6</v>
      </c>
      <c r="B18" s="157" t="s">
        <v>40</v>
      </c>
      <c r="C18" s="206" t="s">
        <v>41</v>
      </c>
      <c r="D18" s="196" t="s">
        <v>42</v>
      </c>
      <c r="E18" s="205" t="s">
        <v>92</v>
      </c>
      <c r="F18" s="183">
        <v>0.02</v>
      </c>
      <c r="G18" s="217" t="s">
        <v>96</v>
      </c>
      <c r="H18" s="207"/>
    </row>
    <row r="19" spans="1:8" ht="26.25" customHeight="1" x14ac:dyDescent="0.25">
      <c r="A19" s="204"/>
      <c r="B19" s="157" t="s">
        <v>44</v>
      </c>
      <c r="C19" s="206"/>
      <c r="D19" s="196"/>
      <c r="E19" s="205"/>
      <c r="F19" s="183">
        <v>0.02</v>
      </c>
      <c r="G19" s="203" t="s">
        <v>56</v>
      </c>
      <c r="H19" s="203"/>
    </row>
    <row r="20" spans="1:8" ht="140.25" x14ac:dyDescent="0.25">
      <c r="A20" s="181">
        <v>7</v>
      </c>
      <c r="B20" s="157" t="s">
        <v>45</v>
      </c>
      <c r="C20" s="182" t="s">
        <v>46</v>
      </c>
      <c r="D20" s="183" t="s">
        <v>47</v>
      </c>
      <c r="E20" s="184" t="s">
        <v>48</v>
      </c>
      <c r="F20" s="183">
        <v>50</v>
      </c>
      <c r="G20" s="209">
        <v>34</v>
      </c>
      <c r="H20" s="210"/>
    </row>
    <row r="21" spans="1:8" ht="89.25" x14ac:dyDescent="0.25">
      <c r="A21" s="181">
        <v>8</v>
      </c>
      <c r="B21" s="157" t="s">
        <v>49</v>
      </c>
      <c r="C21" s="182" t="s">
        <v>50</v>
      </c>
      <c r="D21" s="183" t="s">
        <v>51</v>
      </c>
      <c r="E21" s="184" t="s">
        <v>52</v>
      </c>
      <c r="F21" s="183" t="s">
        <v>53</v>
      </c>
      <c r="G21" s="209" t="s">
        <v>56</v>
      </c>
      <c r="H21" s="210"/>
    </row>
    <row r="22" spans="1:8" ht="38.25" x14ac:dyDescent="0.25">
      <c r="A22" s="181">
        <v>9</v>
      </c>
      <c r="B22" s="184" t="s">
        <v>54</v>
      </c>
      <c r="C22" s="182" t="s">
        <v>55</v>
      </c>
      <c r="D22" s="183" t="s">
        <v>56</v>
      </c>
      <c r="E22" s="184" t="s">
        <v>57</v>
      </c>
      <c r="F22" s="184" t="s">
        <v>58</v>
      </c>
      <c r="G22" s="203" t="s">
        <v>76</v>
      </c>
      <c r="H22" s="203"/>
    </row>
    <row r="23" spans="1:8" ht="38.25" x14ac:dyDescent="0.25">
      <c r="A23" s="181">
        <v>10</v>
      </c>
      <c r="B23" s="184" t="s">
        <v>59</v>
      </c>
      <c r="C23" s="182" t="s">
        <v>60</v>
      </c>
      <c r="D23" s="183" t="s">
        <v>56</v>
      </c>
      <c r="E23" s="184" t="s">
        <v>61</v>
      </c>
      <c r="F23" s="184" t="s">
        <v>58</v>
      </c>
      <c r="G23" s="203" t="s">
        <v>76</v>
      </c>
      <c r="H23" s="203"/>
    </row>
    <row r="24" spans="1:8" ht="38.25" x14ac:dyDescent="0.25">
      <c r="A24" s="181">
        <v>11</v>
      </c>
      <c r="B24" s="184" t="s">
        <v>62</v>
      </c>
      <c r="C24" s="182" t="s">
        <v>63</v>
      </c>
      <c r="D24" s="183" t="s">
        <v>56</v>
      </c>
      <c r="E24" s="184" t="s">
        <v>64</v>
      </c>
      <c r="F24" s="184" t="s">
        <v>58</v>
      </c>
      <c r="G24" s="203" t="s">
        <v>76</v>
      </c>
      <c r="H24" s="203"/>
    </row>
    <row r="25" spans="1:8" ht="89.25" x14ac:dyDescent="0.25">
      <c r="A25" s="181">
        <v>12</v>
      </c>
      <c r="B25" s="184" t="s">
        <v>65</v>
      </c>
      <c r="C25" s="182" t="s">
        <v>66</v>
      </c>
      <c r="D25" s="183" t="s">
        <v>67</v>
      </c>
      <c r="E25" s="184" t="s">
        <v>68</v>
      </c>
      <c r="F25" s="184" t="s">
        <v>58</v>
      </c>
      <c r="G25" s="218">
        <f>242/75*2000</f>
        <v>6453.333333333333</v>
      </c>
      <c r="H25" s="218"/>
    </row>
    <row r="26" spans="1:8" x14ac:dyDescent="0.25">
      <c r="A26" s="166"/>
      <c r="B26" s="167"/>
      <c r="C26" s="168"/>
      <c r="D26" s="169"/>
      <c r="E26" s="167"/>
      <c r="F26" s="167"/>
      <c r="G26" s="170"/>
      <c r="H26" s="170"/>
    </row>
    <row r="27" spans="1:8" x14ac:dyDescent="0.25">
      <c r="A27" s="161"/>
      <c r="B27" s="164" t="s">
        <v>69</v>
      </c>
      <c r="C27" s="165"/>
      <c r="D27" s="165"/>
      <c r="E27" s="163" t="s">
        <v>71</v>
      </c>
      <c r="F27" s="162"/>
      <c r="G27" s="162"/>
      <c r="H27" s="160"/>
    </row>
    <row r="28" spans="1:8" x14ac:dyDescent="0.25">
      <c r="A28" s="161"/>
      <c r="B28" s="164"/>
      <c r="C28" s="208" t="s">
        <v>72</v>
      </c>
      <c r="D28" s="208"/>
      <c r="E28" s="163"/>
      <c r="F28" s="162"/>
      <c r="G28" s="162"/>
      <c r="H28" s="160"/>
    </row>
    <row r="29" spans="1:8" x14ac:dyDescent="0.25">
      <c r="A29" s="161"/>
      <c r="B29" s="164" t="s">
        <v>73</v>
      </c>
      <c r="C29" s="165"/>
      <c r="D29" s="165"/>
      <c r="E29" s="163" t="s">
        <v>74</v>
      </c>
      <c r="F29" s="162"/>
      <c r="G29" s="162"/>
      <c r="H29" s="160"/>
    </row>
    <row r="30" spans="1:8" x14ac:dyDescent="0.25">
      <c r="A30" s="161"/>
      <c r="B30" s="164"/>
      <c r="C30" s="208" t="s">
        <v>75</v>
      </c>
      <c r="D30" s="208"/>
      <c r="E30" s="163"/>
      <c r="F30" s="162"/>
      <c r="G30" s="162"/>
      <c r="H30" s="160"/>
    </row>
    <row r="31" spans="1:8" x14ac:dyDescent="0.25">
      <c r="A31" s="159"/>
      <c r="B31" s="159"/>
      <c r="C31" s="159"/>
      <c r="D31" s="159"/>
      <c r="E31" s="159"/>
      <c r="F31" s="159"/>
      <c r="G31" s="159"/>
      <c r="H31" s="159"/>
    </row>
  </sheetData>
  <mergeCells count="39">
    <mergeCell ref="C28:D28"/>
    <mergeCell ref="C30:D30"/>
    <mergeCell ref="G20:H20"/>
    <mergeCell ref="G21:H21"/>
    <mergeCell ref="G22:H22"/>
    <mergeCell ref="G23:H23"/>
    <mergeCell ref="G24:H24"/>
    <mergeCell ref="G25:H25"/>
    <mergeCell ref="A18:A19"/>
    <mergeCell ref="C18:C19"/>
    <mergeCell ref="D18:D19"/>
    <mergeCell ref="E18:E19"/>
    <mergeCell ref="G18:H18"/>
    <mergeCell ref="G19:H19"/>
    <mergeCell ref="F16:F17"/>
    <mergeCell ref="A14:A15"/>
    <mergeCell ref="B14:B15"/>
    <mergeCell ref="C14:C15"/>
    <mergeCell ref="D14:D15"/>
    <mergeCell ref="E14:E15"/>
    <mergeCell ref="F14:F15"/>
    <mergeCell ref="A16:A17"/>
    <mergeCell ref="B16:B17"/>
    <mergeCell ref="C16:C17"/>
    <mergeCell ref="D16:D17"/>
    <mergeCell ref="E16:E17"/>
    <mergeCell ref="A12:A13"/>
    <mergeCell ref="B12:B13"/>
    <mergeCell ref="C12:C13"/>
    <mergeCell ref="D12:D13"/>
    <mergeCell ref="E12:E13"/>
    <mergeCell ref="F12:F13"/>
    <mergeCell ref="B1:H1"/>
    <mergeCell ref="C3:D3"/>
    <mergeCell ref="C4:D4"/>
    <mergeCell ref="G9:H9"/>
    <mergeCell ref="G10:H10"/>
    <mergeCell ref="G11:H11"/>
    <mergeCell ref="C2:D2"/>
  </mergeCells>
  <pageMargins left="0.7" right="0.7" top="0.75" bottom="0.75" header="0.3" footer="0.3"/>
  <pageSetup paperSize="9" scale="72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00B050"/>
    <pageSetUpPr fitToPage="1"/>
  </sheetPr>
  <dimension ref="A1:H31"/>
  <sheetViews>
    <sheetView workbookViewId="0">
      <selection activeCell="C4" sqref="C4:D4"/>
    </sheetView>
  </sheetViews>
  <sheetFormatPr defaultRowHeight="15" x14ac:dyDescent="0.25"/>
  <cols>
    <col min="2" max="2" width="40.140625" bestFit="1" customWidth="1"/>
    <col min="5" max="5" width="26.28515625" bestFit="1" customWidth="1"/>
  </cols>
  <sheetData>
    <row r="1" spans="1:8" x14ac:dyDescent="0.25">
      <c r="A1" s="161"/>
      <c r="B1" s="197" t="s">
        <v>0</v>
      </c>
      <c r="C1" s="197"/>
      <c r="D1" s="197"/>
      <c r="E1" s="197"/>
      <c r="F1" s="197"/>
      <c r="G1" s="197"/>
      <c r="H1" s="197"/>
    </row>
    <row r="2" spans="1:8" x14ac:dyDescent="0.25">
      <c r="A2" s="161"/>
      <c r="B2" s="145" t="s">
        <v>1</v>
      </c>
      <c r="C2" s="219" t="s">
        <v>98</v>
      </c>
      <c r="D2" s="219"/>
      <c r="E2" s="163"/>
      <c r="F2" s="146"/>
      <c r="G2" s="146"/>
      <c r="H2" s="160"/>
    </row>
    <row r="3" spans="1:8" x14ac:dyDescent="0.25">
      <c r="A3" s="161"/>
      <c r="B3" s="145" t="s">
        <v>3</v>
      </c>
      <c r="C3" s="198" t="s">
        <v>99</v>
      </c>
      <c r="D3" s="199"/>
      <c r="E3" s="163"/>
      <c r="F3" s="146"/>
      <c r="G3" s="146"/>
      <c r="H3" s="160"/>
    </row>
    <row r="4" spans="1:8" x14ac:dyDescent="0.25">
      <c r="A4" s="161"/>
      <c r="B4" s="145" t="s">
        <v>4</v>
      </c>
      <c r="C4" s="200">
        <v>43032</v>
      </c>
      <c r="D4" s="201"/>
      <c r="E4" s="185"/>
      <c r="F4" s="146"/>
      <c r="G4" s="146"/>
      <c r="H4" s="160"/>
    </row>
    <row r="5" spans="1:8" x14ac:dyDescent="0.25">
      <c r="A5" s="161"/>
      <c r="B5" s="145" t="s">
        <v>5</v>
      </c>
      <c r="C5" s="171" t="s">
        <v>6</v>
      </c>
      <c r="D5" s="172"/>
      <c r="E5" s="148"/>
      <c r="F5" s="146"/>
      <c r="G5" s="146"/>
      <c r="H5" s="160"/>
    </row>
    <row r="6" spans="1:8" x14ac:dyDescent="0.25">
      <c r="A6" s="161"/>
      <c r="B6" s="145" t="s">
        <v>7</v>
      </c>
      <c r="C6" s="171" t="s">
        <v>78</v>
      </c>
      <c r="D6" s="163"/>
      <c r="E6" s="163"/>
      <c r="F6" s="162"/>
      <c r="G6" s="162"/>
      <c r="H6" s="160"/>
    </row>
    <row r="7" spans="1:8" x14ac:dyDescent="0.25">
      <c r="A7" s="161"/>
      <c r="B7" s="145" t="s">
        <v>9</v>
      </c>
      <c r="C7" s="171" t="s">
        <v>10</v>
      </c>
      <c r="D7" s="163"/>
      <c r="E7" s="163"/>
      <c r="F7" s="162"/>
      <c r="G7" s="162"/>
      <c r="H7" s="160"/>
    </row>
    <row r="8" spans="1:8" x14ac:dyDescent="0.25">
      <c r="A8" s="161"/>
      <c r="B8" s="145" t="s">
        <v>11</v>
      </c>
      <c r="C8" s="171" t="s">
        <v>12</v>
      </c>
      <c r="D8" s="163"/>
      <c r="E8" s="163"/>
      <c r="F8" s="162"/>
      <c r="G8" s="162"/>
      <c r="H8" s="160"/>
    </row>
    <row r="9" spans="1:8" ht="48" x14ac:dyDescent="0.25">
      <c r="A9" s="151" t="s">
        <v>13</v>
      </c>
      <c r="B9" s="151" t="s">
        <v>14</v>
      </c>
      <c r="C9" s="153" t="s">
        <v>15</v>
      </c>
      <c r="D9" s="186" t="s">
        <v>16</v>
      </c>
      <c r="E9" s="151" t="s">
        <v>17</v>
      </c>
      <c r="F9" s="151" t="s">
        <v>18</v>
      </c>
      <c r="G9" s="202" t="s">
        <v>19</v>
      </c>
      <c r="H9" s="202"/>
    </row>
    <row r="10" spans="1:8" ht="25.5" x14ac:dyDescent="0.25">
      <c r="A10" s="181">
        <v>1</v>
      </c>
      <c r="B10" s="184" t="s">
        <v>20</v>
      </c>
      <c r="C10" s="182" t="s">
        <v>21</v>
      </c>
      <c r="D10" s="183" t="s">
        <v>22</v>
      </c>
      <c r="E10" s="184" t="s">
        <v>23</v>
      </c>
      <c r="F10" s="183" t="s">
        <v>89</v>
      </c>
      <c r="G10" s="203" t="s">
        <v>76</v>
      </c>
      <c r="H10" s="203"/>
    </row>
    <row r="11" spans="1:8" ht="38.25" x14ac:dyDescent="0.25">
      <c r="A11" s="181">
        <v>2</v>
      </c>
      <c r="B11" s="184" t="s">
        <v>24</v>
      </c>
      <c r="C11" s="182" t="s">
        <v>21</v>
      </c>
      <c r="D11" s="183" t="s">
        <v>25</v>
      </c>
      <c r="E11" s="184" t="s">
        <v>26</v>
      </c>
      <c r="F11" s="183">
        <v>22</v>
      </c>
      <c r="G11" s="203">
        <v>18.850000000000001</v>
      </c>
      <c r="H11" s="203"/>
    </row>
    <row r="12" spans="1:8" ht="22.5" x14ac:dyDescent="0.25">
      <c r="A12" s="204">
        <v>3</v>
      </c>
      <c r="B12" s="205" t="s">
        <v>27</v>
      </c>
      <c r="C12" s="206" t="s">
        <v>28</v>
      </c>
      <c r="D12" s="196" t="s">
        <v>29</v>
      </c>
      <c r="E12" s="205" t="s">
        <v>30</v>
      </c>
      <c r="F12" s="196" t="s">
        <v>93</v>
      </c>
      <c r="G12" s="147" t="s">
        <v>31</v>
      </c>
      <c r="H12" s="147" t="s">
        <v>32</v>
      </c>
    </row>
    <row r="13" spans="1:8" x14ac:dyDescent="0.25">
      <c r="A13" s="204"/>
      <c r="B13" s="205"/>
      <c r="C13" s="206"/>
      <c r="D13" s="196"/>
      <c r="E13" s="205"/>
      <c r="F13" s="196"/>
      <c r="G13" s="180">
        <v>50.55</v>
      </c>
      <c r="H13" s="180">
        <v>48.3</v>
      </c>
    </row>
    <row r="14" spans="1:8" ht="22.5" x14ac:dyDescent="0.25">
      <c r="A14" s="204">
        <v>4</v>
      </c>
      <c r="B14" s="205" t="s">
        <v>33</v>
      </c>
      <c r="C14" s="206" t="s">
        <v>34</v>
      </c>
      <c r="D14" s="196" t="s">
        <v>35</v>
      </c>
      <c r="E14" s="205" t="s">
        <v>36</v>
      </c>
      <c r="F14" s="196">
        <v>17</v>
      </c>
      <c r="G14" s="147" t="s">
        <v>31</v>
      </c>
      <c r="H14" s="147" t="s">
        <v>32</v>
      </c>
    </row>
    <row r="15" spans="1:8" x14ac:dyDescent="0.25">
      <c r="A15" s="204"/>
      <c r="B15" s="205"/>
      <c r="C15" s="206"/>
      <c r="D15" s="196"/>
      <c r="E15" s="205"/>
      <c r="F15" s="196"/>
      <c r="G15" s="180">
        <v>12.96</v>
      </c>
      <c r="H15" s="180">
        <v>12</v>
      </c>
    </row>
    <row r="16" spans="1:8" ht="22.5" x14ac:dyDescent="0.25">
      <c r="A16" s="204">
        <v>5</v>
      </c>
      <c r="B16" s="205" t="s">
        <v>37</v>
      </c>
      <c r="C16" s="206" t="s">
        <v>38</v>
      </c>
      <c r="D16" s="196" t="s">
        <v>35</v>
      </c>
      <c r="E16" s="205" t="s">
        <v>39</v>
      </c>
      <c r="F16" s="196">
        <v>95</v>
      </c>
      <c r="G16" s="147" t="s">
        <v>31</v>
      </c>
      <c r="H16" s="147" t="s">
        <v>32</v>
      </c>
    </row>
    <row r="17" spans="1:8" x14ac:dyDescent="0.25">
      <c r="A17" s="204"/>
      <c r="B17" s="205"/>
      <c r="C17" s="206"/>
      <c r="D17" s="196"/>
      <c r="E17" s="205"/>
      <c r="F17" s="196"/>
      <c r="G17" s="187">
        <v>99.7</v>
      </c>
      <c r="H17" s="180">
        <v>91.2</v>
      </c>
    </row>
    <row r="18" spans="1:8" ht="63.75" customHeight="1" x14ac:dyDescent="0.25">
      <c r="A18" s="204">
        <v>6</v>
      </c>
      <c r="B18" s="157" t="s">
        <v>40</v>
      </c>
      <c r="C18" s="206" t="s">
        <v>41</v>
      </c>
      <c r="D18" s="196" t="s">
        <v>42</v>
      </c>
      <c r="E18" s="205" t="s">
        <v>92</v>
      </c>
      <c r="F18" s="183">
        <v>0.02</v>
      </c>
      <c r="G18" s="217" t="s">
        <v>96</v>
      </c>
      <c r="H18" s="207"/>
    </row>
    <row r="19" spans="1:8" x14ac:dyDescent="0.25">
      <c r="A19" s="204"/>
      <c r="B19" s="157" t="s">
        <v>44</v>
      </c>
      <c r="C19" s="206"/>
      <c r="D19" s="196"/>
      <c r="E19" s="205"/>
      <c r="F19" s="183">
        <v>0.02</v>
      </c>
      <c r="G19" s="203" t="s">
        <v>56</v>
      </c>
      <c r="H19" s="203"/>
    </row>
    <row r="20" spans="1:8" ht="140.25" x14ac:dyDescent="0.25">
      <c r="A20" s="181">
        <v>7</v>
      </c>
      <c r="B20" s="157" t="s">
        <v>45</v>
      </c>
      <c r="C20" s="182" t="s">
        <v>46</v>
      </c>
      <c r="D20" s="183" t="s">
        <v>47</v>
      </c>
      <c r="E20" s="184" t="s">
        <v>48</v>
      </c>
      <c r="F20" s="183">
        <v>50</v>
      </c>
      <c r="G20" s="209">
        <v>33</v>
      </c>
      <c r="H20" s="210"/>
    </row>
    <row r="21" spans="1:8" ht="89.25" x14ac:dyDescent="0.25">
      <c r="A21" s="181">
        <v>8</v>
      </c>
      <c r="B21" s="157" t="s">
        <v>49</v>
      </c>
      <c r="C21" s="182" t="s">
        <v>50</v>
      </c>
      <c r="D21" s="183" t="s">
        <v>51</v>
      </c>
      <c r="E21" s="184" t="s">
        <v>52</v>
      </c>
      <c r="F21" s="183" t="s">
        <v>53</v>
      </c>
      <c r="G21" s="209" t="s">
        <v>56</v>
      </c>
      <c r="H21" s="210"/>
    </row>
    <row r="22" spans="1:8" ht="38.25" x14ac:dyDescent="0.25">
      <c r="A22" s="181">
        <v>9</v>
      </c>
      <c r="B22" s="184" t="s">
        <v>54</v>
      </c>
      <c r="C22" s="182" t="s">
        <v>55</v>
      </c>
      <c r="D22" s="183" t="s">
        <v>56</v>
      </c>
      <c r="E22" s="184" t="s">
        <v>57</v>
      </c>
      <c r="F22" s="184" t="s">
        <v>58</v>
      </c>
      <c r="G22" s="203" t="s">
        <v>76</v>
      </c>
      <c r="H22" s="203"/>
    </row>
    <row r="23" spans="1:8" ht="38.25" x14ac:dyDescent="0.25">
      <c r="A23" s="181">
        <v>10</v>
      </c>
      <c r="B23" s="184" t="s">
        <v>59</v>
      </c>
      <c r="C23" s="182" t="s">
        <v>60</v>
      </c>
      <c r="D23" s="183" t="s">
        <v>56</v>
      </c>
      <c r="E23" s="184" t="s">
        <v>61</v>
      </c>
      <c r="F23" s="184" t="s">
        <v>58</v>
      </c>
      <c r="G23" s="203" t="s">
        <v>76</v>
      </c>
      <c r="H23" s="203"/>
    </row>
    <row r="24" spans="1:8" ht="38.25" x14ac:dyDescent="0.25">
      <c r="A24" s="181">
        <v>11</v>
      </c>
      <c r="B24" s="184" t="s">
        <v>62</v>
      </c>
      <c r="C24" s="182" t="s">
        <v>63</v>
      </c>
      <c r="D24" s="183" t="s">
        <v>56</v>
      </c>
      <c r="E24" s="184" t="s">
        <v>64</v>
      </c>
      <c r="F24" s="184" t="s">
        <v>58</v>
      </c>
      <c r="G24" s="203" t="s">
        <v>76</v>
      </c>
      <c r="H24" s="203"/>
    </row>
    <row r="25" spans="1:8" ht="89.25" x14ac:dyDescent="0.25">
      <c r="A25" s="181">
        <v>12</v>
      </c>
      <c r="B25" s="184" t="s">
        <v>65</v>
      </c>
      <c r="C25" s="182" t="s">
        <v>66</v>
      </c>
      <c r="D25" s="183" t="s">
        <v>67</v>
      </c>
      <c r="E25" s="184" t="s">
        <v>68</v>
      </c>
      <c r="F25" s="184" t="s">
        <v>58</v>
      </c>
      <c r="G25" s="218">
        <f>238/75*2000</f>
        <v>6346.666666666667</v>
      </c>
      <c r="H25" s="218"/>
    </row>
    <row r="26" spans="1:8" x14ac:dyDescent="0.25">
      <c r="A26" s="166"/>
      <c r="B26" s="167"/>
      <c r="C26" s="168"/>
      <c r="D26" s="169"/>
      <c r="E26" s="167"/>
      <c r="F26" s="167"/>
      <c r="G26" s="170"/>
      <c r="H26" s="170"/>
    </row>
    <row r="27" spans="1:8" x14ac:dyDescent="0.25">
      <c r="A27" s="161"/>
      <c r="B27" s="164" t="s">
        <v>69</v>
      </c>
      <c r="C27" s="165"/>
      <c r="D27" s="165"/>
      <c r="E27" s="163" t="s">
        <v>71</v>
      </c>
      <c r="F27" s="162"/>
      <c r="G27" s="162"/>
      <c r="H27" s="160"/>
    </row>
    <row r="28" spans="1:8" x14ac:dyDescent="0.25">
      <c r="A28" s="161"/>
      <c r="B28" s="164"/>
      <c r="C28" s="208" t="s">
        <v>72</v>
      </c>
      <c r="D28" s="208"/>
      <c r="E28" s="163"/>
      <c r="F28" s="162"/>
      <c r="G28" s="162"/>
      <c r="H28" s="160"/>
    </row>
    <row r="29" spans="1:8" x14ac:dyDescent="0.25">
      <c r="A29" s="161"/>
      <c r="B29" s="164" t="s">
        <v>73</v>
      </c>
      <c r="C29" s="165"/>
      <c r="D29" s="165"/>
      <c r="E29" s="163" t="s">
        <v>74</v>
      </c>
      <c r="F29" s="162"/>
      <c r="G29" s="162"/>
      <c r="H29" s="160"/>
    </row>
    <row r="30" spans="1:8" x14ac:dyDescent="0.25">
      <c r="A30" s="161"/>
      <c r="B30" s="164"/>
      <c r="C30" s="208" t="s">
        <v>75</v>
      </c>
      <c r="D30" s="208"/>
      <c r="E30" s="163"/>
      <c r="F30" s="162"/>
      <c r="G30" s="162"/>
      <c r="H30" s="160"/>
    </row>
    <row r="31" spans="1:8" x14ac:dyDescent="0.25">
      <c r="A31" s="159"/>
      <c r="B31" s="159"/>
      <c r="C31" s="159"/>
      <c r="D31" s="159"/>
      <c r="E31" s="159"/>
      <c r="F31" s="159"/>
      <c r="G31" s="159"/>
      <c r="H31" s="159"/>
    </row>
  </sheetData>
  <mergeCells count="39">
    <mergeCell ref="C28:D28"/>
    <mergeCell ref="C30:D30"/>
    <mergeCell ref="G20:H20"/>
    <mergeCell ref="G21:H21"/>
    <mergeCell ref="G22:H22"/>
    <mergeCell ref="G23:H23"/>
    <mergeCell ref="G24:H24"/>
    <mergeCell ref="G25:H25"/>
    <mergeCell ref="A18:A19"/>
    <mergeCell ref="C18:C19"/>
    <mergeCell ref="D18:D19"/>
    <mergeCell ref="E18:E19"/>
    <mergeCell ref="G18:H18"/>
    <mergeCell ref="G19:H19"/>
    <mergeCell ref="F16:F17"/>
    <mergeCell ref="A14:A15"/>
    <mergeCell ref="B14:B15"/>
    <mergeCell ref="C14:C15"/>
    <mergeCell ref="D14:D15"/>
    <mergeCell ref="E14:E15"/>
    <mergeCell ref="F14:F15"/>
    <mergeCell ref="A16:A17"/>
    <mergeCell ref="B16:B17"/>
    <mergeCell ref="C16:C17"/>
    <mergeCell ref="D16:D17"/>
    <mergeCell ref="E16:E17"/>
    <mergeCell ref="A12:A13"/>
    <mergeCell ref="B12:B13"/>
    <mergeCell ref="C12:C13"/>
    <mergeCell ref="D12:D13"/>
    <mergeCell ref="E12:E13"/>
    <mergeCell ref="F12:F13"/>
    <mergeCell ref="B1:H1"/>
    <mergeCell ref="C3:D3"/>
    <mergeCell ref="C4:D4"/>
    <mergeCell ref="G9:H9"/>
    <mergeCell ref="G10:H10"/>
    <mergeCell ref="G11:H11"/>
    <mergeCell ref="C2:D2"/>
  </mergeCells>
  <pageMargins left="0.7" right="0.7" top="0.75" bottom="0.75" header="0.3" footer="0.3"/>
  <pageSetup paperSize="9" scale="72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00B050"/>
    <pageSetUpPr fitToPage="1"/>
  </sheetPr>
  <dimension ref="A1:H31"/>
  <sheetViews>
    <sheetView workbookViewId="0">
      <selection activeCell="C4" sqref="C4:D4"/>
    </sheetView>
  </sheetViews>
  <sheetFormatPr defaultRowHeight="15" x14ac:dyDescent="0.25"/>
  <cols>
    <col min="2" max="2" width="40.140625" bestFit="1" customWidth="1"/>
    <col min="5" max="5" width="26.28515625" bestFit="1" customWidth="1"/>
  </cols>
  <sheetData>
    <row r="1" spans="1:8" x14ac:dyDescent="0.25">
      <c r="A1" s="161"/>
      <c r="B1" s="197" t="s">
        <v>0</v>
      </c>
      <c r="C1" s="197"/>
      <c r="D1" s="197"/>
      <c r="E1" s="197"/>
      <c r="F1" s="197"/>
      <c r="G1" s="197"/>
      <c r="H1" s="197"/>
    </row>
    <row r="2" spans="1:8" x14ac:dyDescent="0.25">
      <c r="A2" s="161"/>
      <c r="B2" s="145" t="s">
        <v>1</v>
      </c>
      <c r="C2" s="219" t="s">
        <v>98</v>
      </c>
      <c r="D2" s="219"/>
      <c r="E2" s="163"/>
      <c r="F2" s="146"/>
      <c r="G2" s="146"/>
      <c r="H2" s="160"/>
    </row>
    <row r="3" spans="1:8" x14ac:dyDescent="0.25">
      <c r="A3" s="161"/>
      <c r="B3" s="145" t="s">
        <v>3</v>
      </c>
      <c r="C3" s="198" t="s">
        <v>100</v>
      </c>
      <c r="D3" s="199"/>
      <c r="E3" s="163"/>
      <c r="F3" s="146"/>
      <c r="G3" s="146"/>
      <c r="H3" s="160"/>
    </row>
    <row r="4" spans="1:8" x14ac:dyDescent="0.25">
      <c r="A4" s="161"/>
      <c r="B4" s="145" t="s">
        <v>4</v>
      </c>
      <c r="C4" s="200">
        <v>43033</v>
      </c>
      <c r="D4" s="201"/>
      <c r="E4" s="185"/>
      <c r="F4" s="146"/>
      <c r="G4" s="146"/>
      <c r="H4" s="160"/>
    </row>
    <row r="5" spans="1:8" x14ac:dyDescent="0.25">
      <c r="A5" s="161"/>
      <c r="B5" s="145" t="s">
        <v>5</v>
      </c>
      <c r="C5" s="171" t="s">
        <v>6</v>
      </c>
      <c r="D5" s="172"/>
      <c r="E5" s="148"/>
      <c r="F5" s="146"/>
      <c r="G5" s="146"/>
      <c r="H5" s="160"/>
    </row>
    <row r="6" spans="1:8" x14ac:dyDescent="0.25">
      <c r="A6" s="161"/>
      <c r="B6" s="145" t="s">
        <v>7</v>
      </c>
      <c r="C6" s="171" t="s">
        <v>78</v>
      </c>
      <c r="D6" s="163"/>
      <c r="E6" s="163"/>
      <c r="F6" s="162"/>
      <c r="G6" s="162"/>
      <c r="H6" s="160"/>
    </row>
    <row r="7" spans="1:8" x14ac:dyDescent="0.25">
      <c r="A7" s="161"/>
      <c r="B7" s="145" t="s">
        <v>9</v>
      </c>
      <c r="C7" s="171" t="s">
        <v>10</v>
      </c>
      <c r="D7" s="163"/>
      <c r="E7" s="163"/>
      <c r="F7" s="162"/>
      <c r="G7" s="162"/>
      <c r="H7" s="160"/>
    </row>
    <row r="8" spans="1:8" x14ac:dyDescent="0.25">
      <c r="A8" s="161"/>
      <c r="B8" s="145" t="s">
        <v>11</v>
      </c>
      <c r="C8" s="171" t="s">
        <v>12</v>
      </c>
      <c r="D8" s="163"/>
      <c r="E8" s="163"/>
      <c r="F8" s="162"/>
      <c r="G8" s="162"/>
      <c r="H8" s="160"/>
    </row>
    <row r="9" spans="1:8" ht="48" x14ac:dyDescent="0.25">
      <c r="A9" s="151" t="s">
        <v>13</v>
      </c>
      <c r="B9" s="151" t="s">
        <v>14</v>
      </c>
      <c r="C9" s="153" t="s">
        <v>15</v>
      </c>
      <c r="D9" s="186" t="s">
        <v>16</v>
      </c>
      <c r="E9" s="151" t="s">
        <v>17</v>
      </c>
      <c r="F9" s="151" t="s">
        <v>18</v>
      </c>
      <c r="G9" s="202" t="s">
        <v>19</v>
      </c>
      <c r="H9" s="202"/>
    </row>
    <row r="10" spans="1:8" ht="25.5" x14ac:dyDescent="0.25">
      <c r="A10" s="181">
        <v>1</v>
      </c>
      <c r="B10" s="184" t="s">
        <v>20</v>
      </c>
      <c r="C10" s="182" t="s">
        <v>21</v>
      </c>
      <c r="D10" s="183" t="s">
        <v>22</v>
      </c>
      <c r="E10" s="184" t="s">
        <v>23</v>
      </c>
      <c r="F10" s="183" t="s">
        <v>89</v>
      </c>
      <c r="G10" s="203" t="s">
        <v>76</v>
      </c>
      <c r="H10" s="203"/>
    </row>
    <row r="11" spans="1:8" ht="38.25" x14ac:dyDescent="0.25">
      <c r="A11" s="181">
        <v>2</v>
      </c>
      <c r="B11" s="184" t="s">
        <v>24</v>
      </c>
      <c r="C11" s="182" t="s">
        <v>21</v>
      </c>
      <c r="D11" s="183" t="s">
        <v>25</v>
      </c>
      <c r="E11" s="184" t="s">
        <v>26</v>
      </c>
      <c r="F11" s="183">
        <v>22</v>
      </c>
      <c r="G11" s="203">
        <v>18.899999999999999</v>
      </c>
      <c r="H11" s="203"/>
    </row>
    <row r="12" spans="1:8" ht="22.5" x14ac:dyDescent="0.25">
      <c r="A12" s="204">
        <v>3</v>
      </c>
      <c r="B12" s="205" t="s">
        <v>27</v>
      </c>
      <c r="C12" s="206" t="s">
        <v>28</v>
      </c>
      <c r="D12" s="196" t="s">
        <v>29</v>
      </c>
      <c r="E12" s="205" t="s">
        <v>30</v>
      </c>
      <c r="F12" s="196" t="s">
        <v>93</v>
      </c>
      <c r="G12" s="147" t="s">
        <v>31</v>
      </c>
      <c r="H12" s="147" t="s">
        <v>32</v>
      </c>
    </row>
    <row r="13" spans="1:8" x14ac:dyDescent="0.25">
      <c r="A13" s="204"/>
      <c r="B13" s="205"/>
      <c r="C13" s="206"/>
      <c r="D13" s="196"/>
      <c r="E13" s="205"/>
      <c r="F13" s="196"/>
      <c r="G13" s="180">
        <v>49.94</v>
      </c>
      <c r="H13" s="180">
        <v>48.1</v>
      </c>
    </row>
    <row r="14" spans="1:8" ht="22.5" x14ac:dyDescent="0.25">
      <c r="A14" s="204">
        <v>4</v>
      </c>
      <c r="B14" s="205" t="s">
        <v>33</v>
      </c>
      <c r="C14" s="206" t="s">
        <v>34</v>
      </c>
      <c r="D14" s="196" t="s">
        <v>35</v>
      </c>
      <c r="E14" s="205" t="s">
        <v>36</v>
      </c>
      <c r="F14" s="196">
        <v>17</v>
      </c>
      <c r="G14" s="147" t="s">
        <v>31</v>
      </c>
      <c r="H14" s="147" t="s">
        <v>32</v>
      </c>
    </row>
    <row r="15" spans="1:8" x14ac:dyDescent="0.25">
      <c r="A15" s="204"/>
      <c r="B15" s="205"/>
      <c r="C15" s="206"/>
      <c r="D15" s="196"/>
      <c r="E15" s="205"/>
      <c r="F15" s="196"/>
      <c r="G15" s="180">
        <v>11.51</v>
      </c>
      <c r="H15" s="180">
        <v>11.5</v>
      </c>
    </row>
    <row r="16" spans="1:8" ht="22.5" x14ac:dyDescent="0.25">
      <c r="A16" s="204">
        <v>5</v>
      </c>
      <c r="B16" s="205" t="s">
        <v>37</v>
      </c>
      <c r="C16" s="206" t="s">
        <v>38</v>
      </c>
      <c r="D16" s="196" t="s">
        <v>35</v>
      </c>
      <c r="E16" s="205" t="s">
        <v>39</v>
      </c>
      <c r="F16" s="196">
        <v>95</v>
      </c>
      <c r="G16" s="147" t="s">
        <v>31</v>
      </c>
      <c r="H16" s="147" t="s">
        <v>32</v>
      </c>
    </row>
    <row r="17" spans="1:8" x14ac:dyDescent="0.25">
      <c r="A17" s="204"/>
      <c r="B17" s="205"/>
      <c r="C17" s="206"/>
      <c r="D17" s="196"/>
      <c r="E17" s="205"/>
      <c r="F17" s="196"/>
      <c r="G17" s="180">
        <v>99.1</v>
      </c>
      <c r="H17" s="180">
        <v>91.54</v>
      </c>
    </row>
    <row r="18" spans="1:8" x14ac:dyDescent="0.25">
      <c r="A18" s="204">
        <v>6</v>
      </c>
      <c r="B18" s="157" t="s">
        <v>40</v>
      </c>
      <c r="C18" s="206" t="s">
        <v>41</v>
      </c>
      <c r="D18" s="196" t="s">
        <v>42</v>
      </c>
      <c r="E18" s="205" t="s">
        <v>92</v>
      </c>
      <c r="F18" s="183">
        <v>0.02</v>
      </c>
      <c r="G18" s="217" t="s">
        <v>96</v>
      </c>
      <c r="H18" s="207"/>
    </row>
    <row r="19" spans="1:8" x14ac:dyDescent="0.25">
      <c r="A19" s="204"/>
      <c r="B19" s="157" t="s">
        <v>44</v>
      </c>
      <c r="C19" s="206"/>
      <c r="D19" s="196"/>
      <c r="E19" s="205"/>
      <c r="F19" s="183">
        <v>0.02</v>
      </c>
      <c r="G19" s="203" t="s">
        <v>56</v>
      </c>
      <c r="H19" s="203"/>
    </row>
    <row r="20" spans="1:8" ht="140.25" x14ac:dyDescent="0.25">
      <c r="A20" s="181">
        <v>7</v>
      </c>
      <c r="B20" s="157" t="s">
        <v>45</v>
      </c>
      <c r="C20" s="182" t="s">
        <v>46</v>
      </c>
      <c r="D20" s="183" t="s">
        <v>47</v>
      </c>
      <c r="E20" s="184" t="s">
        <v>48</v>
      </c>
      <c r="F20" s="183">
        <v>50</v>
      </c>
      <c r="G20" s="209">
        <v>35</v>
      </c>
      <c r="H20" s="210"/>
    </row>
    <row r="21" spans="1:8" ht="89.25" x14ac:dyDescent="0.25">
      <c r="A21" s="181">
        <v>8</v>
      </c>
      <c r="B21" s="157" t="s">
        <v>49</v>
      </c>
      <c r="C21" s="182" t="s">
        <v>50</v>
      </c>
      <c r="D21" s="183" t="s">
        <v>51</v>
      </c>
      <c r="E21" s="184" t="s">
        <v>52</v>
      </c>
      <c r="F21" s="183" t="s">
        <v>53</v>
      </c>
      <c r="G21" s="209" t="s">
        <v>56</v>
      </c>
      <c r="H21" s="210"/>
    </row>
    <row r="22" spans="1:8" ht="38.25" x14ac:dyDescent="0.25">
      <c r="A22" s="181">
        <v>9</v>
      </c>
      <c r="B22" s="184" t="s">
        <v>54</v>
      </c>
      <c r="C22" s="182" t="s">
        <v>55</v>
      </c>
      <c r="D22" s="183" t="s">
        <v>56</v>
      </c>
      <c r="E22" s="184" t="s">
        <v>57</v>
      </c>
      <c r="F22" s="184" t="s">
        <v>58</v>
      </c>
      <c r="G22" s="203" t="s">
        <v>76</v>
      </c>
      <c r="H22" s="203"/>
    </row>
    <row r="23" spans="1:8" ht="38.25" x14ac:dyDescent="0.25">
      <c r="A23" s="181">
        <v>10</v>
      </c>
      <c r="B23" s="184" t="s">
        <v>59</v>
      </c>
      <c r="C23" s="182" t="s">
        <v>60</v>
      </c>
      <c r="D23" s="183" t="s">
        <v>56</v>
      </c>
      <c r="E23" s="184" t="s">
        <v>61</v>
      </c>
      <c r="F23" s="184" t="s">
        <v>58</v>
      </c>
      <c r="G23" s="203" t="s">
        <v>76</v>
      </c>
      <c r="H23" s="203"/>
    </row>
    <row r="24" spans="1:8" ht="38.25" x14ac:dyDescent="0.25">
      <c r="A24" s="181">
        <v>11</v>
      </c>
      <c r="B24" s="184" t="s">
        <v>62</v>
      </c>
      <c r="C24" s="182" t="s">
        <v>63</v>
      </c>
      <c r="D24" s="183" t="s">
        <v>56</v>
      </c>
      <c r="E24" s="184" t="s">
        <v>64</v>
      </c>
      <c r="F24" s="184" t="s">
        <v>58</v>
      </c>
      <c r="G24" s="203" t="s">
        <v>76</v>
      </c>
      <c r="H24" s="203"/>
    </row>
    <row r="25" spans="1:8" ht="89.25" x14ac:dyDescent="0.25">
      <c r="A25" s="181">
        <v>12</v>
      </c>
      <c r="B25" s="184" t="s">
        <v>65</v>
      </c>
      <c r="C25" s="182" t="s">
        <v>66</v>
      </c>
      <c r="D25" s="183" t="s">
        <v>67</v>
      </c>
      <c r="E25" s="184" t="s">
        <v>68</v>
      </c>
      <c r="F25" s="184" t="s">
        <v>58</v>
      </c>
      <c r="G25" s="218">
        <f>250/75*2000</f>
        <v>6666.666666666667</v>
      </c>
      <c r="H25" s="218"/>
    </row>
    <row r="26" spans="1:8" x14ac:dyDescent="0.25">
      <c r="A26" s="166"/>
      <c r="B26" s="167"/>
      <c r="C26" s="168"/>
      <c r="D26" s="169"/>
      <c r="E26" s="167"/>
      <c r="F26" s="167"/>
      <c r="G26" s="170"/>
      <c r="H26" s="170"/>
    </row>
    <row r="27" spans="1:8" x14ac:dyDescent="0.25">
      <c r="A27" s="161"/>
      <c r="B27" s="164" t="s">
        <v>69</v>
      </c>
      <c r="C27" s="165"/>
      <c r="D27" s="165"/>
      <c r="E27" s="163" t="s">
        <v>71</v>
      </c>
      <c r="F27" s="162"/>
      <c r="G27" s="162"/>
      <c r="H27" s="160"/>
    </row>
    <row r="28" spans="1:8" x14ac:dyDescent="0.25">
      <c r="A28" s="161"/>
      <c r="B28" s="164"/>
      <c r="C28" s="208" t="s">
        <v>72</v>
      </c>
      <c r="D28" s="208"/>
      <c r="E28" s="163"/>
      <c r="F28" s="162"/>
      <c r="G28" s="162"/>
      <c r="H28" s="160"/>
    </row>
    <row r="29" spans="1:8" x14ac:dyDescent="0.25">
      <c r="A29" s="161"/>
      <c r="B29" s="164" t="s">
        <v>73</v>
      </c>
      <c r="C29" s="165"/>
      <c r="D29" s="165"/>
      <c r="E29" s="163" t="s">
        <v>74</v>
      </c>
      <c r="F29" s="162"/>
      <c r="G29" s="162"/>
      <c r="H29" s="160"/>
    </row>
    <row r="30" spans="1:8" x14ac:dyDescent="0.25">
      <c r="A30" s="161"/>
      <c r="B30" s="164"/>
      <c r="C30" s="208" t="s">
        <v>75</v>
      </c>
      <c r="D30" s="208"/>
      <c r="E30" s="163"/>
      <c r="F30" s="162"/>
      <c r="G30" s="162"/>
      <c r="H30" s="160"/>
    </row>
    <row r="31" spans="1:8" x14ac:dyDescent="0.25">
      <c r="A31" s="159"/>
      <c r="B31" s="159"/>
      <c r="C31" s="159"/>
      <c r="D31" s="159"/>
      <c r="E31" s="159"/>
      <c r="F31" s="159"/>
      <c r="G31" s="159"/>
      <c r="H31" s="159"/>
    </row>
  </sheetData>
  <mergeCells count="39">
    <mergeCell ref="C28:D28"/>
    <mergeCell ref="C30:D30"/>
    <mergeCell ref="G20:H20"/>
    <mergeCell ref="G21:H21"/>
    <mergeCell ref="G22:H22"/>
    <mergeCell ref="G23:H23"/>
    <mergeCell ref="G24:H24"/>
    <mergeCell ref="G25:H25"/>
    <mergeCell ref="A18:A19"/>
    <mergeCell ref="C18:C19"/>
    <mergeCell ref="D18:D19"/>
    <mergeCell ref="E18:E19"/>
    <mergeCell ref="G18:H18"/>
    <mergeCell ref="G19:H19"/>
    <mergeCell ref="F16:F17"/>
    <mergeCell ref="A14:A15"/>
    <mergeCell ref="B14:B15"/>
    <mergeCell ref="C14:C15"/>
    <mergeCell ref="D14:D15"/>
    <mergeCell ref="E14:E15"/>
    <mergeCell ref="F14:F15"/>
    <mergeCell ref="A16:A17"/>
    <mergeCell ref="B16:B17"/>
    <mergeCell ref="C16:C17"/>
    <mergeCell ref="D16:D17"/>
    <mergeCell ref="E16:E17"/>
    <mergeCell ref="A12:A13"/>
    <mergeCell ref="B12:B13"/>
    <mergeCell ref="C12:C13"/>
    <mergeCell ref="D12:D13"/>
    <mergeCell ref="E12:E13"/>
    <mergeCell ref="F12:F13"/>
    <mergeCell ref="B1:H1"/>
    <mergeCell ref="C3:D3"/>
    <mergeCell ref="C4:D4"/>
    <mergeCell ref="G9:H9"/>
    <mergeCell ref="G10:H10"/>
    <mergeCell ref="G11:H11"/>
    <mergeCell ref="C2:D2"/>
  </mergeCells>
  <pageMargins left="0.7" right="0.7" top="0.75" bottom="0.75" header="0.3" footer="0.3"/>
  <pageSetup paperSize="9" scale="7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  <pageSetUpPr fitToPage="1"/>
  </sheetPr>
  <dimension ref="A1:H30"/>
  <sheetViews>
    <sheetView tabSelected="1" workbookViewId="0">
      <selection activeCell="F11" sqref="F11"/>
    </sheetView>
  </sheetViews>
  <sheetFormatPr defaultRowHeight="15" x14ac:dyDescent="0.25"/>
  <cols>
    <col min="2" max="2" width="40.140625" bestFit="1" customWidth="1"/>
    <col min="5" max="5" width="26.28515625" bestFit="1" customWidth="1"/>
  </cols>
  <sheetData>
    <row r="1" spans="1:8" x14ac:dyDescent="0.25">
      <c r="A1" s="1"/>
      <c r="B1" s="197" t="s">
        <v>0</v>
      </c>
      <c r="C1" s="197"/>
      <c r="D1" s="197"/>
      <c r="E1" s="197"/>
      <c r="F1" s="197"/>
      <c r="G1" s="197"/>
      <c r="H1" s="197"/>
    </row>
    <row r="2" spans="1:8" x14ac:dyDescent="0.25">
      <c r="A2" s="1"/>
      <c r="B2" s="2" t="s">
        <v>1</v>
      </c>
      <c r="C2" s="5" t="s">
        <v>2</v>
      </c>
      <c r="D2" s="1"/>
      <c r="E2" s="1"/>
      <c r="F2" s="3"/>
      <c r="G2" s="3"/>
      <c r="H2" s="1"/>
    </row>
    <row r="3" spans="1:8" x14ac:dyDescent="0.25">
      <c r="A3" s="1"/>
      <c r="B3" s="2" t="s">
        <v>3</v>
      </c>
      <c r="C3" s="211" t="s">
        <v>113</v>
      </c>
      <c r="D3" s="212"/>
      <c r="E3" s="1"/>
      <c r="F3" s="3"/>
      <c r="G3" s="3"/>
      <c r="H3" s="1"/>
    </row>
    <row r="4" spans="1:8" x14ac:dyDescent="0.25">
      <c r="A4" s="1"/>
      <c r="B4" s="2" t="s">
        <v>4</v>
      </c>
      <c r="C4" s="213">
        <v>42957</v>
      </c>
      <c r="D4" s="214"/>
      <c r="E4" s="8"/>
      <c r="F4" s="3"/>
      <c r="G4" s="3"/>
      <c r="H4" s="1"/>
    </row>
    <row r="5" spans="1:8" x14ac:dyDescent="0.25">
      <c r="A5" s="1"/>
      <c r="B5" s="2" t="s">
        <v>5</v>
      </c>
      <c r="C5" s="5" t="s">
        <v>6</v>
      </c>
      <c r="D5" s="4"/>
      <c r="E5" s="10"/>
      <c r="F5" s="3"/>
      <c r="G5" s="3"/>
      <c r="H5" s="1"/>
    </row>
    <row r="6" spans="1:8" x14ac:dyDescent="0.25">
      <c r="A6" s="1"/>
      <c r="B6" s="2" t="s">
        <v>7</v>
      </c>
      <c r="C6" s="5" t="s">
        <v>8</v>
      </c>
      <c r="D6" s="1"/>
      <c r="E6" s="1"/>
      <c r="F6" s="1"/>
      <c r="G6" s="1"/>
      <c r="H6" s="1"/>
    </row>
    <row r="7" spans="1:8" x14ac:dyDescent="0.25">
      <c r="A7" s="1"/>
      <c r="B7" s="2" t="s">
        <v>9</v>
      </c>
      <c r="C7" s="5" t="s">
        <v>10</v>
      </c>
      <c r="D7" s="1"/>
      <c r="E7" s="1"/>
      <c r="F7" s="1"/>
      <c r="G7" s="1"/>
      <c r="H7" s="1"/>
    </row>
    <row r="8" spans="1:8" x14ac:dyDescent="0.25">
      <c r="A8" s="1"/>
      <c r="B8" s="2" t="s">
        <v>11</v>
      </c>
      <c r="C8" s="5" t="s">
        <v>12</v>
      </c>
      <c r="D8" s="1"/>
      <c r="E8" s="1"/>
      <c r="F8" s="1"/>
      <c r="G8" s="1"/>
      <c r="H8" s="1"/>
    </row>
    <row r="9" spans="1:8" ht="48" customHeight="1" x14ac:dyDescent="0.25">
      <c r="A9" s="6" t="s">
        <v>13</v>
      </c>
      <c r="B9" s="6" t="s">
        <v>14</v>
      </c>
      <c r="C9" s="9" t="s">
        <v>15</v>
      </c>
      <c r="D9" s="7" t="s">
        <v>16</v>
      </c>
      <c r="E9" s="6" t="s">
        <v>17</v>
      </c>
      <c r="F9" s="6" t="s">
        <v>18</v>
      </c>
      <c r="G9" s="202" t="s">
        <v>19</v>
      </c>
      <c r="H9" s="202"/>
    </row>
    <row r="10" spans="1:8" ht="25.5" x14ac:dyDescent="0.25">
      <c r="A10" s="11">
        <v>1</v>
      </c>
      <c r="B10" s="12" t="s">
        <v>20</v>
      </c>
      <c r="C10" s="15" t="s">
        <v>21</v>
      </c>
      <c r="D10" s="13" t="s">
        <v>22</v>
      </c>
      <c r="E10" s="12" t="s">
        <v>23</v>
      </c>
      <c r="F10" s="13" t="s">
        <v>89</v>
      </c>
      <c r="G10" s="203"/>
      <c r="H10" s="203"/>
    </row>
    <row r="11" spans="1:8" ht="38.25" x14ac:dyDescent="0.25">
      <c r="A11" s="11">
        <v>2</v>
      </c>
      <c r="B11" s="12" t="s">
        <v>24</v>
      </c>
      <c r="C11" s="15" t="s">
        <v>21</v>
      </c>
      <c r="D11" s="13" t="s">
        <v>25</v>
      </c>
      <c r="E11" s="12" t="s">
        <v>26</v>
      </c>
      <c r="F11" s="13">
        <v>22</v>
      </c>
      <c r="G11" s="203">
        <v>18.100000000000001</v>
      </c>
      <c r="H11" s="203"/>
    </row>
    <row r="12" spans="1:8" ht="22.5" x14ac:dyDescent="0.25">
      <c r="A12" s="204">
        <v>3</v>
      </c>
      <c r="B12" s="205" t="s">
        <v>27</v>
      </c>
      <c r="C12" s="206" t="s">
        <v>28</v>
      </c>
      <c r="D12" s="196" t="s">
        <v>29</v>
      </c>
      <c r="E12" s="205" t="s">
        <v>30</v>
      </c>
      <c r="F12" s="196">
        <v>50</v>
      </c>
      <c r="G12" s="147" t="s">
        <v>31</v>
      </c>
      <c r="H12" s="147" t="s">
        <v>32</v>
      </c>
    </row>
    <row r="13" spans="1:8" x14ac:dyDescent="0.25">
      <c r="A13" s="204"/>
      <c r="B13" s="205"/>
      <c r="C13" s="206"/>
      <c r="D13" s="196"/>
      <c r="E13" s="205"/>
      <c r="F13" s="196"/>
      <c r="G13" s="16">
        <v>50.1</v>
      </c>
      <c r="H13" s="16">
        <v>48.3</v>
      </c>
    </row>
    <row r="14" spans="1:8" ht="22.5" x14ac:dyDescent="0.25">
      <c r="A14" s="204">
        <v>4</v>
      </c>
      <c r="B14" s="205" t="s">
        <v>33</v>
      </c>
      <c r="C14" s="206" t="s">
        <v>34</v>
      </c>
      <c r="D14" s="196" t="s">
        <v>35</v>
      </c>
      <c r="E14" s="205" t="s">
        <v>36</v>
      </c>
      <c r="F14" s="196">
        <v>17</v>
      </c>
      <c r="G14" s="147" t="s">
        <v>31</v>
      </c>
      <c r="H14" s="147" t="s">
        <v>32</v>
      </c>
    </row>
    <row r="15" spans="1:8" x14ac:dyDescent="0.25">
      <c r="A15" s="204"/>
      <c r="B15" s="205"/>
      <c r="C15" s="206"/>
      <c r="D15" s="196"/>
      <c r="E15" s="205"/>
      <c r="F15" s="196"/>
      <c r="G15" s="16">
        <v>25.7</v>
      </c>
      <c r="H15" s="16">
        <v>21.7</v>
      </c>
    </row>
    <row r="16" spans="1:8" ht="22.5" x14ac:dyDescent="0.25">
      <c r="A16" s="204">
        <v>5</v>
      </c>
      <c r="B16" s="205" t="s">
        <v>37</v>
      </c>
      <c r="C16" s="206" t="s">
        <v>38</v>
      </c>
      <c r="D16" s="196" t="s">
        <v>35</v>
      </c>
      <c r="E16" s="205" t="s">
        <v>39</v>
      </c>
      <c r="F16" s="196">
        <v>95</v>
      </c>
      <c r="G16" s="147" t="s">
        <v>31</v>
      </c>
      <c r="H16" s="147" t="s">
        <v>32</v>
      </c>
    </row>
    <row r="17" spans="1:8" x14ac:dyDescent="0.25">
      <c r="A17" s="204"/>
      <c r="B17" s="205"/>
      <c r="C17" s="206"/>
      <c r="D17" s="196"/>
      <c r="E17" s="205"/>
      <c r="F17" s="196"/>
      <c r="G17" s="16">
        <v>92.2</v>
      </c>
      <c r="H17" s="16">
        <v>84.3</v>
      </c>
    </row>
    <row r="18" spans="1:8" x14ac:dyDescent="0.25">
      <c r="A18" s="204">
        <v>6</v>
      </c>
      <c r="B18" s="14" t="s">
        <v>40</v>
      </c>
      <c r="C18" s="206" t="s">
        <v>41</v>
      </c>
      <c r="D18" s="196" t="s">
        <v>42</v>
      </c>
      <c r="E18" s="205" t="s">
        <v>43</v>
      </c>
      <c r="F18" s="13">
        <v>0.02</v>
      </c>
      <c r="G18" s="207">
        <v>0.52500000000000002</v>
      </c>
      <c r="H18" s="207"/>
    </row>
    <row r="19" spans="1:8" x14ac:dyDescent="0.25">
      <c r="A19" s="204"/>
      <c r="B19" s="14" t="s">
        <v>44</v>
      </c>
      <c r="C19" s="206"/>
      <c r="D19" s="196"/>
      <c r="E19" s="205"/>
      <c r="F19" s="13">
        <v>0.02</v>
      </c>
      <c r="G19" s="203">
        <v>0.25</v>
      </c>
      <c r="H19" s="203"/>
    </row>
    <row r="20" spans="1:8" ht="140.25" x14ac:dyDescent="0.25">
      <c r="A20" s="11">
        <v>7</v>
      </c>
      <c r="B20" s="14" t="s">
        <v>45</v>
      </c>
      <c r="C20" s="15" t="s">
        <v>46</v>
      </c>
      <c r="D20" s="13" t="s">
        <v>47</v>
      </c>
      <c r="E20" s="12" t="s">
        <v>48</v>
      </c>
      <c r="F20" s="13">
        <v>50</v>
      </c>
      <c r="G20" s="209" t="s">
        <v>56</v>
      </c>
      <c r="H20" s="210"/>
    </row>
    <row r="21" spans="1:8" ht="89.25" x14ac:dyDescent="0.25">
      <c r="A21" s="11">
        <v>8</v>
      </c>
      <c r="B21" s="14" t="s">
        <v>49</v>
      </c>
      <c r="C21" s="15" t="s">
        <v>50</v>
      </c>
      <c r="D21" s="13" t="s">
        <v>51</v>
      </c>
      <c r="E21" s="12" t="s">
        <v>52</v>
      </c>
      <c r="F21" s="13" t="s">
        <v>53</v>
      </c>
      <c r="G21" s="209" t="s">
        <v>56</v>
      </c>
      <c r="H21" s="210"/>
    </row>
    <row r="22" spans="1:8" ht="38.25" x14ac:dyDescent="0.25">
      <c r="A22" s="11">
        <v>9</v>
      </c>
      <c r="B22" s="12" t="s">
        <v>54</v>
      </c>
      <c r="C22" s="15" t="s">
        <v>55</v>
      </c>
      <c r="D22" s="13" t="s">
        <v>56</v>
      </c>
      <c r="E22" s="12" t="s">
        <v>57</v>
      </c>
      <c r="F22" s="12" t="s">
        <v>58</v>
      </c>
      <c r="G22" s="203" t="s">
        <v>76</v>
      </c>
      <c r="H22" s="203"/>
    </row>
    <row r="23" spans="1:8" ht="38.25" x14ac:dyDescent="0.25">
      <c r="A23" s="11">
        <v>10</v>
      </c>
      <c r="B23" s="12" t="s">
        <v>59</v>
      </c>
      <c r="C23" s="15" t="s">
        <v>60</v>
      </c>
      <c r="D23" s="13" t="s">
        <v>56</v>
      </c>
      <c r="E23" s="12" t="s">
        <v>61</v>
      </c>
      <c r="F23" s="12" t="s">
        <v>58</v>
      </c>
      <c r="G23" s="203" t="s">
        <v>76</v>
      </c>
      <c r="H23" s="203"/>
    </row>
    <row r="24" spans="1:8" ht="38.25" x14ac:dyDescent="0.25">
      <c r="A24" s="11">
        <v>11</v>
      </c>
      <c r="B24" s="12" t="s">
        <v>62</v>
      </c>
      <c r="C24" s="15" t="s">
        <v>63</v>
      </c>
      <c r="D24" s="13" t="s">
        <v>56</v>
      </c>
      <c r="E24" s="12" t="s">
        <v>64</v>
      </c>
      <c r="F24" s="12" t="s">
        <v>58</v>
      </c>
      <c r="G24" s="203" t="s">
        <v>76</v>
      </c>
      <c r="H24" s="203"/>
    </row>
    <row r="25" spans="1:8" ht="89.25" x14ac:dyDescent="0.25">
      <c r="A25" s="11">
        <v>12</v>
      </c>
      <c r="B25" s="12" t="s">
        <v>65</v>
      </c>
      <c r="C25" s="15" t="s">
        <v>66</v>
      </c>
      <c r="D25" s="13" t="s">
        <v>67</v>
      </c>
      <c r="E25" s="12" t="s">
        <v>68</v>
      </c>
      <c r="F25" s="12" t="s">
        <v>58</v>
      </c>
      <c r="G25" s="203">
        <v>3626</v>
      </c>
      <c r="H25" s="203"/>
    </row>
    <row r="26" spans="1:8" x14ac:dyDescent="0.25">
      <c r="A26" s="166"/>
      <c r="B26" s="167"/>
      <c r="C26" s="168"/>
      <c r="D26" s="169"/>
      <c r="E26" s="167"/>
      <c r="F26" s="167"/>
      <c r="G26" s="170"/>
      <c r="H26" s="170"/>
    </row>
    <row r="27" spans="1:8" x14ac:dyDescent="0.25">
      <c r="A27" s="161"/>
      <c r="B27" s="164" t="s">
        <v>69</v>
      </c>
      <c r="C27" s="165"/>
      <c r="D27" s="165"/>
      <c r="E27" s="163" t="s">
        <v>71</v>
      </c>
      <c r="F27" s="162"/>
      <c r="G27" s="162"/>
      <c r="H27" s="160"/>
    </row>
    <row r="28" spans="1:8" x14ac:dyDescent="0.25">
      <c r="A28" s="161"/>
      <c r="B28" s="164"/>
      <c r="C28" s="208" t="s">
        <v>72</v>
      </c>
      <c r="D28" s="208"/>
      <c r="E28" s="163"/>
      <c r="F28" s="162"/>
      <c r="G28" s="162"/>
      <c r="H28" s="160"/>
    </row>
    <row r="29" spans="1:8" x14ac:dyDescent="0.25">
      <c r="A29" s="161"/>
      <c r="B29" s="164" t="s">
        <v>73</v>
      </c>
      <c r="C29" s="165"/>
      <c r="D29" s="165"/>
      <c r="E29" s="163" t="s">
        <v>74</v>
      </c>
      <c r="F29" s="162"/>
      <c r="G29" s="162"/>
      <c r="H29" s="160"/>
    </row>
    <row r="30" spans="1:8" x14ac:dyDescent="0.25">
      <c r="A30" s="161"/>
      <c r="B30" s="164"/>
      <c r="C30" s="208" t="s">
        <v>75</v>
      </c>
      <c r="D30" s="208"/>
      <c r="E30" s="163"/>
      <c r="F30" s="162"/>
      <c r="G30" s="162"/>
      <c r="H30" s="160"/>
    </row>
  </sheetData>
  <mergeCells count="38">
    <mergeCell ref="F12:F13"/>
    <mergeCell ref="G9:H9"/>
    <mergeCell ref="A16:A17"/>
    <mergeCell ref="C3:D3"/>
    <mergeCell ref="C4:D4"/>
    <mergeCell ref="E16:E17"/>
    <mergeCell ref="F16:F17"/>
    <mergeCell ref="B16:B17"/>
    <mergeCell ref="C12:C13"/>
    <mergeCell ref="C16:C17"/>
    <mergeCell ref="D16:D17"/>
    <mergeCell ref="B1:H1"/>
    <mergeCell ref="A18:A19"/>
    <mergeCell ref="G18:H18"/>
    <mergeCell ref="G19:H19"/>
    <mergeCell ref="A12:A13"/>
    <mergeCell ref="D12:D13"/>
    <mergeCell ref="E12:E13"/>
    <mergeCell ref="F14:F15"/>
    <mergeCell ref="E14:E15"/>
    <mergeCell ref="D14:D15"/>
    <mergeCell ref="C14:C15"/>
    <mergeCell ref="B14:B15"/>
    <mergeCell ref="A14:A15"/>
    <mergeCell ref="G10:H10"/>
    <mergeCell ref="G11:H11"/>
    <mergeCell ref="B12:B13"/>
    <mergeCell ref="C18:C19"/>
    <mergeCell ref="D18:D19"/>
    <mergeCell ref="E18:E19"/>
    <mergeCell ref="G20:H20"/>
    <mergeCell ref="G21:H21"/>
    <mergeCell ref="C30:D30"/>
    <mergeCell ref="C28:D28"/>
    <mergeCell ref="G22:H22"/>
    <mergeCell ref="G23:H23"/>
    <mergeCell ref="G24:H24"/>
    <mergeCell ref="G25:H25"/>
  </mergeCells>
  <pageMargins left="0.7" right="0.7" top="0.75" bottom="0.75" header="0.3" footer="0.3"/>
  <pageSetup paperSize="9" scale="72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00B050"/>
    <pageSetUpPr fitToPage="1"/>
  </sheetPr>
  <dimension ref="A1:H31"/>
  <sheetViews>
    <sheetView workbookViewId="0">
      <selection activeCell="G18" sqref="G18:H18"/>
    </sheetView>
  </sheetViews>
  <sheetFormatPr defaultRowHeight="15" x14ac:dyDescent="0.25"/>
  <cols>
    <col min="2" max="2" width="40.140625" bestFit="1" customWidth="1"/>
    <col min="5" max="5" width="26.28515625" bestFit="1" customWidth="1"/>
  </cols>
  <sheetData>
    <row r="1" spans="1:8" x14ac:dyDescent="0.25">
      <c r="A1" s="161"/>
      <c r="B1" s="197" t="s">
        <v>0</v>
      </c>
      <c r="C1" s="197"/>
      <c r="D1" s="197"/>
      <c r="E1" s="197"/>
      <c r="F1" s="197"/>
      <c r="G1" s="197"/>
      <c r="H1" s="197"/>
    </row>
    <row r="2" spans="1:8" x14ac:dyDescent="0.25">
      <c r="A2" s="161"/>
      <c r="B2" s="145" t="s">
        <v>1</v>
      </c>
      <c r="C2" s="219" t="s">
        <v>98</v>
      </c>
      <c r="D2" s="219"/>
      <c r="E2" s="163"/>
      <c r="F2" s="146"/>
      <c r="G2" s="146"/>
      <c r="H2" s="160"/>
    </row>
    <row r="3" spans="1:8" x14ac:dyDescent="0.25">
      <c r="A3" s="161"/>
      <c r="B3" s="145" t="s">
        <v>3</v>
      </c>
      <c r="C3" s="198" t="s">
        <v>101</v>
      </c>
      <c r="D3" s="199"/>
      <c r="E3" s="163"/>
      <c r="F3" s="146"/>
      <c r="G3" s="146"/>
      <c r="H3" s="160"/>
    </row>
    <row r="4" spans="1:8" x14ac:dyDescent="0.25">
      <c r="A4" s="161"/>
      <c r="B4" s="145" t="s">
        <v>4</v>
      </c>
      <c r="C4" s="200">
        <v>43033</v>
      </c>
      <c r="D4" s="201"/>
      <c r="E4" s="185"/>
      <c r="F4" s="146"/>
      <c r="G4" s="146"/>
      <c r="H4" s="160"/>
    </row>
    <row r="5" spans="1:8" x14ac:dyDescent="0.25">
      <c r="A5" s="161"/>
      <c r="B5" s="145" t="s">
        <v>5</v>
      </c>
      <c r="C5" s="171" t="s">
        <v>6</v>
      </c>
      <c r="D5" s="172"/>
      <c r="E5" s="148"/>
      <c r="F5" s="146"/>
      <c r="G5" s="146"/>
      <c r="H5" s="160"/>
    </row>
    <row r="6" spans="1:8" x14ac:dyDescent="0.25">
      <c r="A6" s="161"/>
      <c r="B6" s="145" t="s">
        <v>7</v>
      </c>
      <c r="C6" s="171" t="s">
        <v>78</v>
      </c>
      <c r="D6" s="163"/>
      <c r="E6" s="163"/>
      <c r="F6" s="162"/>
      <c r="G6" s="162"/>
      <c r="H6" s="160"/>
    </row>
    <row r="7" spans="1:8" x14ac:dyDescent="0.25">
      <c r="A7" s="161"/>
      <c r="B7" s="145" t="s">
        <v>9</v>
      </c>
      <c r="C7" s="171" t="s">
        <v>10</v>
      </c>
      <c r="D7" s="163"/>
      <c r="E7" s="163"/>
      <c r="F7" s="162"/>
      <c r="G7" s="162"/>
      <c r="H7" s="160"/>
    </row>
    <row r="8" spans="1:8" x14ac:dyDescent="0.25">
      <c r="A8" s="161"/>
      <c r="B8" s="145" t="s">
        <v>11</v>
      </c>
      <c r="C8" s="171" t="s">
        <v>12</v>
      </c>
      <c r="D8" s="163"/>
      <c r="E8" s="163"/>
      <c r="F8" s="162"/>
      <c r="G8" s="162"/>
      <c r="H8" s="160"/>
    </row>
    <row r="9" spans="1:8" ht="48" x14ac:dyDescent="0.25">
      <c r="A9" s="151" t="s">
        <v>13</v>
      </c>
      <c r="B9" s="151" t="s">
        <v>14</v>
      </c>
      <c r="C9" s="153" t="s">
        <v>15</v>
      </c>
      <c r="D9" s="186" t="s">
        <v>16</v>
      </c>
      <c r="E9" s="151" t="s">
        <v>17</v>
      </c>
      <c r="F9" s="151" t="s">
        <v>18</v>
      </c>
      <c r="G9" s="202" t="s">
        <v>19</v>
      </c>
      <c r="H9" s="202"/>
    </row>
    <row r="10" spans="1:8" ht="25.5" x14ac:dyDescent="0.25">
      <c r="A10" s="181">
        <v>1</v>
      </c>
      <c r="B10" s="184" t="s">
        <v>20</v>
      </c>
      <c r="C10" s="182" t="s">
        <v>21</v>
      </c>
      <c r="D10" s="183" t="s">
        <v>22</v>
      </c>
      <c r="E10" s="184" t="s">
        <v>23</v>
      </c>
      <c r="F10" s="183" t="s">
        <v>89</v>
      </c>
      <c r="G10" s="203" t="s">
        <v>76</v>
      </c>
      <c r="H10" s="203"/>
    </row>
    <row r="11" spans="1:8" ht="38.25" x14ac:dyDescent="0.25">
      <c r="A11" s="181">
        <v>2</v>
      </c>
      <c r="B11" s="184" t="s">
        <v>24</v>
      </c>
      <c r="C11" s="182" t="s">
        <v>21</v>
      </c>
      <c r="D11" s="183" t="s">
        <v>25</v>
      </c>
      <c r="E11" s="184" t="s">
        <v>26</v>
      </c>
      <c r="F11" s="183">
        <v>22</v>
      </c>
      <c r="G11" s="203">
        <v>18.899999999999999</v>
      </c>
      <c r="H11" s="203"/>
    </row>
    <row r="12" spans="1:8" ht="22.5" x14ac:dyDescent="0.25">
      <c r="A12" s="204">
        <v>3</v>
      </c>
      <c r="B12" s="205" t="s">
        <v>27</v>
      </c>
      <c r="C12" s="206" t="s">
        <v>28</v>
      </c>
      <c r="D12" s="196" t="s">
        <v>29</v>
      </c>
      <c r="E12" s="205" t="s">
        <v>30</v>
      </c>
      <c r="F12" s="196" t="s">
        <v>93</v>
      </c>
      <c r="G12" s="147" t="s">
        <v>31</v>
      </c>
      <c r="H12" s="147" t="s">
        <v>32</v>
      </c>
    </row>
    <row r="13" spans="1:8" x14ac:dyDescent="0.25">
      <c r="A13" s="204"/>
      <c r="B13" s="205"/>
      <c r="C13" s="206"/>
      <c r="D13" s="196"/>
      <c r="E13" s="205"/>
      <c r="F13" s="196"/>
      <c r="G13" s="180">
        <v>51.1</v>
      </c>
      <c r="H13" s="180">
        <v>48.4</v>
      </c>
    </row>
    <row r="14" spans="1:8" ht="22.5" x14ac:dyDescent="0.25">
      <c r="A14" s="204">
        <v>4</v>
      </c>
      <c r="B14" s="205" t="s">
        <v>33</v>
      </c>
      <c r="C14" s="206" t="s">
        <v>34</v>
      </c>
      <c r="D14" s="196" t="s">
        <v>35</v>
      </c>
      <c r="E14" s="205" t="s">
        <v>36</v>
      </c>
      <c r="F14" s="196">
        <v>17</v>
      </c>
      <c r="G14" s="147" t="s">
        <v>31</v>
      </c>
      <c r="H14" s="147" t="s">
        <v>32</v>
      </c>
    </row>
    <row r="15" spans="1:8" x14ac:dyDescent="0.25">
      <c r="A15" s="204"/>
      <c r="B15" s="205"/>
      <c r="C15" s="206"/>
      <c r="D15" s="196"/>
      <c r="E15" s="205"/>
      <c r="F15" s="196"/>
      <c r="G15" s="180">
        <v>13</v>
      </c>
      <c r="H15" s="180">
        <v>11.8</v>
      </c>
    </row>
    <row r="16" spans="1:8" ht="22.5" x14ac:dyDescent="0.25">
      <c r="A16" s="204">
        <v>5</v>
      </c>
      <c r="B16" s="205" t="s">
        <v>37</v>
      </c>
      <c r="C16" s="206" t="s">
        <v>38</v>
      </c>
      <c r="D16" s="196" t="s">
        <v>35</v>
      </c>
      <c r="E16" s="205" t="s">
        <v>39</v>
      </c>
      <c r="F16" s="196">
        <v>95</v>
      </c>
      <c r="G16" s="147" t="s">
        <v>31</v>
      </c>
      <c r="H16" s="147" t="s">
        <v>32</v>
      </c>
    </row>
    <row r="17" spans="1:8" x14ac:dyDescent="0.25">
      <c r="A17" s="204"/>
      <c r="B17" s="205"/>
      <c r="C17" s="206"/>
      <c r="D17" s="196"/>
      <c r="E17" s="205"/>
      <c r="F17" s="196"/>
      <c r="G17" s="188">
        <v>99</v>
      </c>
      <c r="H17" s="180">
        <v>91.3</v>
      </c>
    </row>
    <row r="18" spans="1:8" ht="39.75" customHeight="1" x14ac:dyDescent="0.25">
      <c r="A18" s="204">
        <v>6</v>
      </c>
      <c r="B18" s="157" t="s">
        <v>40</v>
      </c>
      <c r="C18" s="206" t="s">
        <v>41</v>
      </c>
      <c r="D18" s="196" t="s">
        <v>42</v>
      </c>
      <c r="E18" s="205" t="s">
        <v>92</v>
      </c>
      <c r="F18" s="183">
        <v>0.02</v>
      </c>
      <c r="G18" s="217" t="s">
        <v>96</v>
      </c>
      <c r="H18" s="207"/>
    </row>
    <row r="19" spans="1:8" ht="33" customHeight="1" x14ac:dyDescent="0.25">
      <c r="A19" s="204"/>
      <c r="B19" s="157" t="s">
        <v>44</v>
      </c>
      <c r="C19" s="206"/>
      <c r="D19" s="196"/>
      <c r="E19" s="205"/>
      <c r="F19" s="183">
        <v>0.02</v>
      </c>
      <c r="G19" s="203" t="s">
        <v>56</v>
      </c>
      <c r="H19" s="203"/>
    </row>
    <row r="20" spans="1:8" ht="140.25" x14ac:dyDescent="0.25">
      <c r="A20" s="181">
        <v>7</v>
      </c>
      <c r="B20" s="157" t="s">
        <v>45</v>
      </c>
      <c r="C20" s="182" t="s">
        <v>46</v>
      </c>
      <c r="D20" s="183" t="s">
        <v>47</v>
      </c>
      <c r="E20" s="184" t="s">
        <v>48</v>
      </c>
      <c r="F20" s="183">
        <v>50</v>
      </c>
      <c r="G20" s="209">
        <v>34</v>
      </c>
      <c r="H20" s="210"/>
    </row>
    <row r="21" spans="1:8" ht="89.25" x14ac:dyDescent="0.25">
      <c r="A21" s="181">
        <v>8</v>
      </c>
      <c r="B21" s="157" t="s">
        <v>49</v>
      </c>
      <c r="C21" s="182" t="s">
        <v>50</v>
      </c>
      <c r="D21" s="183" t="s">
        <v>51</v>
      </c>
      <c r="E21" s="184" t="s">
        <v>52</v>
      </c>
      <c r="F21" s="183" t="s">
        <v>53</v>
      </c>
      <c r="G21" s="209" t="s">
        <v>56</v>
      </c>
      <c r="H21" s="210"/>
    </row>
    <row r="22" spans="1:8" ht="38.25" x14ac:dyDescent="0.25">
      <c r="A22" s="181">
        <v>9</v>
      </c>
      <c r="B22" s="184" t="s">
        <v>54</v>
      </c>
      <c r="C22" s="182" t="s">
        <v>55</v>
      </c>
      <c r="D22" s="183" t="s">
        <v>56</v>
      </c>
      <c r="E22" s="184" t="s">
        <v>57</v>
      </c>
      <c r="F22" s="184" t="s">
        <v>58</v>
      </c>
      <c r="G22" s="203" t="s">
        <v>76</v>
      </c>
      <c r="H22" s="203"/>
    </row>
    <row r="23" spans="1:8" ht="38.25" x14ac:dyDescent="0.25">
      <c r="A23" s="181">
        <v>10</v>
      </c>
      <c r="B23" s="184" t="s">
        <v>59</v>
      </c>
      <c r="C23" s="182" t="s">
        <v>60</v>
      </c>
      <c r="D23" s="183" t="s">
        <v>56</v>
      </c>
      <c r="E23" s="184" t="s">
        <v>61</v>
      </c>
      <c r="F23" s="184" t="s">
        <v>58</v>
      </c>
      <c r="G23" s="203" t="s">
        <v>76</v>
      </c>
      <c r="H23" s="203"/>
    </row>
    <row r="24" spans="1:8" ht="38.25" x14ac:dyDescent="0.25">
      <c r="A24" s="181">
        <v>11</v>
      </c>
      <c r="B24" s="184" t="s">
        <v>62</v>
      </c>
      <c r="C24" s="182" t="s">
        <v>63</v>
      </c>
      <c r="D24" s="183" t="s">
        <v>56</v>
      </c>
      <c r="E24" s="184" t="s">
        <v>64</v>
      </c>
      <c r="F24" s="184" t="s">
        <v>58</v>
      </c>
      <c r="G24" s="203" t="s">
        <v>76</v>
      </c>
      <c r="H24" s="203"/>
    </row>
    <row r="25" spans="1:8" ht="89.25" x14ac:dyDescent="0.25">
      <c r="A25" s="181">
        <v>12</v>
      </c>
      <c r="B25" s="184" t="s">
        <v>65</v>
      </c>
      <c r="C25" s="182" t="s">
        <v>66</v>
      </c>
      <c r="D25" s="183" t="s">
        <v>67</v>
      </c>
      <c r="E25" s="184" t="s">
        <v>68</v>
      </c>
      <c r="F25" s="184" t="s">
        <v>58</v>
      </c>
      <c r="G25" s="218">
        <f>244/75*2000</f>
        <v>6506.666666666667</v>
      </c>
      <c r="H25" s="218"/>
    </row>
    <row r="26" spans="1:8" x14ac:dyDescent="0.25">
      <c r="A26" s="166"/>
      <c r="B26" s="167"/>
      <c r="C26" s="168"/>
      <c r="D26" s="169"/>
      <c r="E26" s="167"/>
      <c r="F26" s="167"/>
      <c r="G26" s="170"/>
      <c r="H26" s="170"/>
    </row>
    <row r="27" spans="1:8" x14ac:dyDescent="0.25">
      <c r="A27" s="161"/>
      <c r="B27" s="164" t="s">
        <v>69</v>
      </c>
      <c r="C27" s="165"/>
      <c r="D27" s="165"/>
      <c r="E27" s="163" t="s">
        <v>71</v>
      </c>
      <c r="F27" s="162"/>
      <c r="G27" s="162"/>
      <c r="H27" s="160"/>
    </row>
    <row r="28" spans="1:8" x14ac:dyDescent="0.25">
      <c r="A28" s="161"/>
      <c r="B28" s="164"/>
      <c r="C28" s="208" t="s">
        <v>72</v>
      </c>
      <c r="D28" s="208"/>
      <c r="E28" s="163"/>
      <c r="F28" s="162"/>
      <c r="G28" s="162"/>
      <c r="H28" s="160"/>
    </row>
    <row r="29" spans="1:8" x14ac:dyDescent="0.25">
      <c r="A29" s="161"/>
      <c r="B29" s="164" t="s">
        <v>73</v>
      </c>
      <c r="C29" s="165"/>
      <c r="D29" s="165"/>
      <c r="E29" s="163" t="s">
        <v>74</v>
      </c>
      <c r="F29" s="162"/>
      <c r="G29" s="162"/>
      <c r="H29" s="160"/>
    </row>
    <row r="30" spans="1:8" x14ac:dyDescent="0.25">
      <c r="A30" s="161"/>
      <c r="B30" s="164"/>
      <c r="C30" s="208" t="s">
        <v>75</v>
      </c>
      <c r="D30" s="208"/>
      <c r="E30" s="163"/>
      <c r="F30" s="162"/>
      <c r="G30" s="162"/>
      <c r="H30" s="160"/>
    </row>
    <row r="31" spans="1:8" x14ac:dyDescent="0.25">
      <c r="A31" s="159"/>
      <c r="B31" s="159"/>
      <c r="C31" s="159"/>
      <c r="D31" s="159"/>
      <c r="E31" s="159"/>
      <c r="F31" s="159"/>
      <c r="G31" s="159"/>
      <c r="H31" s="159"/>
    </row>
  </sheetData>
  <mergeCells count="39">
    <mergeCell ref="C28:D28"/>
    <mergeCell ref="C30:D30"/>
    <mergeCell ref="G20:H20"/>
    <mergeCell ref="G21:H21"/>
    <mergeCell ref="G22:H22"/>
    <mergeCell ref="G23:H23"/>
    <mergeCell ref="G24:H24"/>
    <mergeCell ref="G25:H25"/>
    <mergeCell ref="A18:A19"/>
    <mergeCell ref="C18:C19"/>
    <mergeCell ref="D18:D19"/>
    <mergeCell ref="E18:E19"/>
    <mergeCell ref="G18:H18"/>
    <mergeCell ref="G19:H19"/>
    <mergeCell ref="F16:F17"/>
    <mergeCell ref="A14:A15"/>
    <mergeCell ref="B14:B15"/>
    <mergeCell ref="C14:C15"/>
    <mergeCell ref="D14:D15"/>
    <mergeCell ref="E14:E15"/>
    <mergeCell ref="F14:F15"/>
    <mergeCell ref="A16:A17"/>
    <mergeCell ref="B16:B17"/>
    <mergeCell ref="C16:C17"/>
    <mergeCell ref="D16:D17"/>
    <mergeCell ref="E16:E17"/>
    <mergeCell ref="A12:A13"/>
    <mergeCell ref="B12:B13"/>
    <mergeCell ref="C12:C13"/>
    <mergeCell ref="D12:D13"/>
    <mergeCell ref="E12:E13"/>
    <mergeCell ref="F12:F13"/>
    <mergeCell ref="B1:H1"/>
    <mergeCell ref="C3:D3"/>
    <mergeCell ref="C4:D4"/>
    <mergeCell ref="G9:H9"/>
    <mergeCell ref="G10:H10"/>
    <mergeCell ref="G11:H11"/>
    <mergeCell ref="C2:D2"/>
  </mergeCells>
  <pageMargins left="0.7" right="0.7" top="0.75" bottom="0.75" header="0.3" footer="0.3"/>
  <pageSetup paperSize="9" scale="72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00B050"/>
    <pageSetUpPr fitToPage="1"/>
  </sheetPr>
  <dimension ref="A1:H31"/>
  <sheetViews>
    <sheetView workbookViewId="0">
      <selection activeCell="C4" sqref="C4:D4"/>
    </sheetView>
  </sheetViews>
  <sheetFormatPr defaultRowHeight="15" x14ac:dyDescent="0.25"/>
  <cols>
    <col min="2" max="2" width="40.140625" bestFit="1" customWidth="1"/>
    <col min="5" max="5" width="26.28515625" bestFit="1" customWidth="1"/>
  </cols>
  <sheetData>
    <row r="1" spans="1:8" x14ac:dyDescent="0.25">
      <c r="A1" s="161"/>
      <c r="B1" s="197" t="s">
        <v>0</v>
      </c>
      <c r="C1" s="197"/>
      <c r="D1" s="197"/>
      <c r="E1" s="197"/>
      <c r="F1" s="197"/>
      <c r="G1" s="197"/>
      <c r="H1" s="197"/>
    </row>
    <row r="2" spans="1:8" x14ac:dyDescent="0.25">
      <c r="A2" s="161"/>
      <c r="B2" s="145" t="s">
        <v>1</v>
      </c>
      <c r="C2" s="219" t="s">
        <v>98</v>
      </c>
      <c r="D2" s="219"/>
      <c r="E2" s="163"/>
      <c r="F2" s="146"/>
      <c r="G2" s="146"/>
      <c r="H2" s="160"/>
    </row>
    <row r="3" spans="1:8" x14ac:dyDescent="0.25">
      <c r="A3" s="161"/>
      <c r="B3" s="145" t="s">
        <v>3</v>
      </c>
      <c r="C3" s="198" t="s">
        <v>102</v>
      </c>
      <c r="D3" s="199"/>
      <c r="E3" s="163"/>
      <c r="F3" s="146"/>
      <c r="G3" s="146"/>
      <c r="H3" s="160"/>
    </row>
    <row r="4" spans="1:8" x14ac:dyDescent="0.25">
      <c r="A4" s="161"/>
      <c r="B4" s="145" t="s">
        <v>4</v>
      </c>
      <c r="C4" s="200">
        <v>43039</v>
      </c>
      <c r="D4" s="201"/>
      <c r="E4" s="185"/>
      <c r="F4" s="146"/>
      <c r="G4" s="146"/>
      <c r="H4" s="160"/>
    </row>
    <row r="5" spans="1:8" x14ac:dyDescent="0.25">
      <c r="A5" s="161"/>
      <c r="B5" s="145" t="s">
        <v>5</v>
      </c>
      <c r="C5" s="171" t="s">
        <v>6</v>
      </c>
      <c r="D5" s="172"/>
      <c r="E5" s="148"/>
      <c r="F5" s="146"/>
      <c r="G5" s="146"/>
      <c r="H5" s="160"/>
    </row>
    <row r="6" spans="1:8" x14ac:dyDescent="0.25">
      <c r="A6" s="161"/>
      <c r="B6" s="145" t="s">
        <v>7</v>
      </c>
      <c r="C6" s="171" t="s">
        <v>78</v>
      </c>
      <c r="D6" s="163"/>
      <c r="E6" s="163"/>
      <c r="F6" s="162"/>
      <c r="G6" s="162"/>
      <c r="H6" s="160"/>
    </row>
    <row r="7" spans="1:8" x14ac:dyDescent="0.25">
      <c r="A7" s="161"/>
      <c r="B7" s="145" t="s">
        <v>9</v>
      </c>
      <c r="C7" s="171" t="s">
        <v>10</v>
      </c>
      <c r="D7" s="163"/>
      <c r="E7" s="163"/>
      <c r="F7" s="162"/>
      <c r="G7" s="162"/>
      <c r="H7" s="160"/>
    </row>
    <row r="8" spans="1:8" x14ac:dyDescent="0.25">
      <c r="A8" s="161"/>
      <c r="B8" s="145" t="s">
        <v>11</v>
      </c>
      <c r="C8" s="171" t="s">
        <v>12</v>
      </c>
      <c r="D8" s="163"/>
      <c r="E8" s="163"/>
      <c r="F8" s="162"/>
      <c r="G8" s="162"/>
      <c r="H8" s="160"/>
    </row>
    <row r="9" spans="1:8" ht="48" x14ac:dyDescent="0.25">
      <c r="A9" s="151" t="s">
        <v>13</v>
      </c>
      <c r="B9" s="151" t="s">
        <v>14</v>
      </c>
      <c r="C9" s="153" t="s">
        <v>15</v>
      </c>
      <c r="D9" s="186" t="s">
        <v>16</v>
      </c>
      <c r="E9" s="151" t="s">
        <v>17</v>
      </c>
      <c r="F9" s="151" t="s">
        <v>18</v>
      </c>
      <c r="G9" s="202" t="s">
        <v>19</v>
      </c>
      <c r="H9" s="202"/>
    </row>
    <row r="10" spans="1:8" ht="25.5" x14ac:dyDescent="0.25">
      <c r="A10" s="181">
        <v>1</v>
      </c>
      <c r="B10" s="184" t="s">
        <v>20</v>
      </c>
      <c r="C10" s="182" t="s">
        <v>21</v>
      </c>
      <c r="D10" s="183" t="s">
        <v>22</v>
      </c>
      <c r="E10" s="184" t="s">
        <v>23</v>
      </c>
      <c r="F10" s="183" t="s">
        <v>89</v>
      </c>
      <c r="G10" s="203" t="s">
        <v>76</v>
      </c>
      <c r="H10" s="203"/>
    </row>
    <row r="11" spans="1:8" ht="38.25" x14ac:dyDescent="0.25">
      <c r="A11" s="181">
        <v>2</v>
      </c>
      <c r="B11" s="184" t="s">
        <v>24</v>
      </c>
      <c r="C11" s="182" t="s">
        <v>21</v>
      </c>
      <c r="D11" s="183" t="s">
        <v>25</v>
      </c>
      <c r="E11" s="184" t="s">
        <v>26</v>
      </c>
      <c r="F11" s="183">
        <v>22</v>
      </c>
      <c r="G11" s="203">
        <v>18.649999999999999</v>
      </c>
      <c r="H11" s="203"/>
    </row>
    <row r="12" spans="1:8" ht="22.5" x14ac:dyDescent="0.25">
      <c r="A12" s="204">
        <v>3</v>
      </c>
      <c r="B12" s="205" t="s">
        <v>27</v>
      </c>
      <c r="C12" s="206" t="s">
        <v>28</v>
      </c>
      <c r="D12" s="196" t="s">
        <v>29</v>
      </c>
      <c r="E12" s="205" t="s">
        <v>30</v>
      </c>
      <c r="F12" s="196" t="s">
        <v>93</v>
      </c>
      <c r="G12" s="147" t="s">
        <v>31</v>
      </c>
      <c r="H12" s="147" t="s">
        <v>32</v>
      </c>
    </row>
    <row r="13" spans="1:8" x14ac:dyDescent="0.25">
      <c r="A13" s="204"/>
      <c r="B13" s="205"/>
      <c r="C13" s="206"/>
      <c r="D13" s="196"/>
      <c r="E13" s="205"/>
      <c r="F13" s="196"/>
      <c r="G13" s="180">
        <v>49.7</v>
      </c>
      <c r="H13" s="180">
        <v>47.97</v>
      </c>
    </row>
    <row r="14" spans="1:8" ht="22.5" x14ac:dyDescent="0.25">
      <c r="A14" s="204">
        <v>4</v>
      </c>
      <c r="B14" s="205" t="s">
        <v>33</v>
      </c>
      <c r="C14" s="206" t="s">
        <v>34</v>
      </c>
      <c r="D14" s="196" t="s">
        <v>35</v>
      </c>
      <c r="E14" s="205" t="s">
        <v>36</v>
      </c>
      <c r="F14" s="196">
        <v>17</v>
      </c>
      <c r="G14" s="147" t="s">
        <v>31</v>
      </c>
      <c r="H14" s="147" t="s">
        <v>32</v>
      </c>
    </row>
    <row r="15" spans="1:8" x14ac:dyDescent="0.25">
      <c r="A15" s="204"/>
      <c r="B15" s="205"/>
      <c r="C15" s="206"/>
      <c r="D15" s="196"/>
      <c r="E15" s="205"/>
      <c r="F15" s="196"/>
      <c r="G15" s="180">
        <v>14.2</v>
      </c>
      <c r="H15" s="180">
        <v>12.6</v>
      </c>
    </row>
    <row r="16" spans="1:8" ht="22.5" x14ac:dyDescent="0.25">
      <c r="A16" s="204">
        <v>5</v>
      </c>
      <c r="B16" s="205" t="s">
        <v>37</v>
      </c>
      <c r="C16" s="206" t="s">
        <v>38</v>
      </c>
      <c r="D16" s="196" t="s">
        <v>35</v>
      </c>
      <c r="E16" s="205" t="s">
        <v>39</v>
      </c>
      <c r="F16" s="196">
        <v>95</v>
      </c>
      <c r="G16" s="147" t="s">
        <v>31</v>
      </c>
      <c r="H16" s="147" t="s">
        <v>32</v>
      </c>
    </row>
    <row r="17" spans="1:8" x14ac:dyDescent="0.25">
      <c r="A17" s="204"/>
      <c r="B17" s="205"/>
      <c r="C17" s="206"/>
      <c r="D17" s="196"/>
      <c r="E17" s="205"/>
      <c r="F17" s="196"/>
      <c r="G17" s="180">
        <v>97.49</v>
      </c>
      <c r="H17" s="180">
        <v>90.2</v>
      </c>
    </row>
    <row r="18" spans="1:8" x14ac:dyDescent="0.25">
      <c r="A18" s="204">
        <v>6</v>
      </c>
      <c r="B18" s="157" t="s">
        <v>40</v>
      </c>
      <c r="C18" s="206" t="s">
        <v>41</v>
      </c>
      <c r="D18" s="196" t="s">
        <v>42</v>
      </c>
      <c r="E18" s="205" t="s">
        <v>92</v>
      </c>
      <c r="F18" s="183">
        <v>0.02</v>
      </c>
      <c r="G18" s="217" t="s">
        <v>96</v>
      </c>
      <c r="H18" s="207"/>
    </row>
    <row r="19" spans="1:8" x14ac:dyDescent="0.25">
      <c r="A19" s="204"/>
      <c r="B19" s="157" t="s">
        <v>44</v>
      </c>
      <c r="C19" s="206"/>
      <c r="D19" s="196"/>
      <c r="E19" s="205"/>
      <c r="F19" s="183">
        <v>0.02</v>
      </c>
      <c r="G19" s="203" t="s">
        <v>56</v>
      </c>
      <c r="H19" s="203"/>
    </row>
    <row r="20" spans="1:8" ht="140.25" x14ac:dyDescent="0.25">
      <c r="A20" s="181">
        <v>7</v>
      </c>
      <c r="B20" s="157" t="s">
        <v>45</v>
      </c>
      <c r="C20" s="182" t="s">
        <v>46</v>
      </c>
      <c r="D20" s="183" t="s">
        <v>47</v>
      </c>
      <c r="E20" s="184" t="s">
        <v>48</v>
      </c>
      <c r="F20" s="183">
        <v>50</v>
      </c>
      <c r="G20" s="209">
        <v>33</v>
      </c>
      <c r="H20" s="210"/>
    </row>
    <row r="21" spans="1:8" ht="89.25" x14ac:dyDescent="0.25">
      <c r="A21" s="181">
        <v>8</v>
      </c>
      <c r="B21" s="157" t="s">
        <v>49</v>
      </c>
      <c r="C21" s="182" t="s">
        <v>50</v>
      </c>
      <c r="D21" s="183" t="s">
        <v>51</v>
      </c>
      <c r="E21" s="184" t="s">
        <v>52</v>
      </c>
      <c r="F21" s="183" t="s">
        <v>53</v>
      </c>
      <c r="G21" s="209" t="s">
        <v>56</v>
      </c>
      <c r="H21" s="210"/>
    </row>
    <row r="22" spans="1:8" ht="38.25" x14ac:dyDescent="0.25">
      <c r="A22" s="181">
        <v>9</v>
      </c>
      <c r="B22" s="184" t="s">
        <v>54</v>
      </c>
      <c r="C22" s="182" t="s">
        <v>55</v>
      </c>
      <c r="D22" s="183" t="s">
        <v>56</v>
      </c>
      <c r="E22" s="184" t="s">
        <v>57</v>
      </c>
      <c r="F22" s="184" t="s">
        <v>58</v>
      </c>
      <c r="G22" s="203" t="s">
        <v>76</v>
      </c>
      <c r="H22" s="203"/>
    </row>
    <row r="23" spans="1:8" ht="38.25" x14ac:dyDescent="0.25">
      <c r="A23" s="181">
        <v>10</v>
      </c>
      <c r="B23" s="184" t="s">
        <v>59</v>
      </c>
      <c r="C23" s="182" t="s">
        <v>60</v>
      </c>
      <c r="D23" s="183" t="s">
        <v>56</v>
      </c>
      <c r="E23" s="184" t="s">
        <v>61</v>
      </c>
      <c r="F23" s="184" t="s">
        <v>58</v>
      </c>
      <c r="G23" s="203" t="s">
        <v>76</v>
      </c>
      <c r="H23" s="203"/>
    </row>
    <row r="24" spans="1:8" ht="38.25" x14ac:dyDescent="0.25">
      <c r="A24" s="181">
        <v>11</v>
      </c>
      <c r="B24" s="184" t="s">
        <v>62</v>
      </c>
      <c r="C24" s="182" t="s">
        <v>63</v>
      </c>
      <c r="D24" s="183" t="s">
        <v>56</v>
      </c>
      <c r="E24" s="184" t="s">
        <v>64</v>
      </c>
      <c r="F24" s="184" t="s">
        <v>58</v>
      </c>
      <c r="G24" s="203" t="s">
        <v>76</v>
      </c>
      <c r="H24" s="203"/>
    </row>
    <row r="25" spans="1:8" ht="89.25" x14ac:dyDescent="0.25">
      <c r="A25" s="181">
        <v>12</v>
      </c>
      <c r="B25" s="184" t="s">
        <v>65</v>
      </c>
      <c r="C25" s="182" t="s">
        <v>66</v>
      </c>
      <c r="D25" s="183" t="s">
        <v>67</v>
      </c>
      <c r="E25" s="184" t="s">
        <v>68</v>
      </c>
      <c r="F25" s="184" t="s">
        <v>58</v>
      </c>
      <c r="G25" s="218">
        <f>238/75*2000</f>
        <v>6346.666666666667</v>
      </c>
      <c r="H25" s="218"/>
    </row>
    <row r="26" spans="1:8" x14ac:dyDescent="0.25">
      <c r="A26" s="166"/>
      <c r="B26" s="167"/>
      <c r="C26" s="168"/>
      <c r="D26" s="169"/>
      <c r="E26" s="167"/>
      <c r="F26" s="167"/>
      <c r="G26" s="170"/>
      <c r="H26" s="170"/>
    </row>
    <row r="27" spans="1:8" x14ac:dyDescent="0.25">
      <c r="A27" s="161"/>
      <c r="B27" s="164" t="s">
        <v>69</v>
      </c>
      <c r="C27" s="165"/>
      <c r="D27" s="165"/>
      <c r="E27" s="163" t="s">
        <v>71</v>
      </c>
      <c r="F27" s="162"/>
      <c r="G27" s="162"/>
      <c r="H27" s="160"/>
    </row>
    <row r="28" spans="1:8" x14ac:dyDescent="0.25">
      <c r="A28" s="161"/>
      <c r="B28" s="164"/>
      <c r="C28" s="208" t="s">
        <v>72</v>
      </c>
      <c r="D28" s="208"/>
      <c r="E28" s="163"/>
      <c r="F28" s="162"/>
      <c r="G28" s="162"/>
      <c r="H28" s="160"/>
    </row>
    <row r="29" spans="1:8" x14ac:dyDescent="0.25">
      <c r="A29" s="161"/>
      <c r="B29" s="164" t="s">
        <v>73</v>
      </c>
      <c r="C29" s="165"/>
      <c r="D29" s="165"/>
      <c r="E29" s="163" t="s">
        <v>74</v>
      </c>
      <c r="F29" s="162"/>
      <c r="G29" s="162"/>
      <c r="H29" s="160"/>
    </row>
    <row r="30" spans="1:8" x14ac:dyDescent="0.25">
      <c r="A30" s="161"/>
      <c r="B30" s="164"/>
      <c r="C30" s="208" t="s">
        <v>75</v>
      </c>
      <c r="D30" s="208"/>
      <c r="E30" s="163"/>
      <c r="F30" s="162"/>
      <c r="G30" s="162"/>
      <c r="H30" s="160"/>
    </row>
    <row r="31" spans="1:8" x14ac:dyDescent="0.25">
      <c r="A31" s="159"/>
      <c r="B31" s="159"/>
      <c r="C31" s="159"/>
      <c r="D31" s="159"/>
      <c r="E31" s="159"/>
      <c r="F31" s="159"/>
      <c r="G31" s="159"/>
      <c r="H31" s="159"/>
    </row>
  </sheetData>
  <mergeCells count="39">
    <mergeCell ref="C28:D28"/>
    <mergeCell ref="C30:D30"/>
    <mergeCell ref="G20:H20"/>
    <mergeCell ref="G21:H21"/>
    <mergeCell ref="G22:H22"/>
    <mergeCell ref="G23:H23"/>
    <mergeCell ref="G24:H24"/>
    <mergeCell ref="G25:H25"/>
    <mergeCell ref="A18:A19"/>
    <mergeCell ref="C18:C19"/>
    <mergeCell ref="D18:D19"/>
    <mergeCell ref="E18:E19"/>
    <mergeCell ref="G18:H18"/>
    <mergeCell ref="G19:H19"/>
    <mergeCell ref="F16:F17"/>
    <mergeCell ref="A14:A15"/>
    <mergeCell ref="B14:B15"/>
    <mergeCell ref="C14:C15"/>
    <mergeCell ref="D14:D15"/>
    <mergeCell ref="E14:E15"/>
    <mergeCell ref="F14:F15"/>
    <mergeCell ref="A16:A17"/>
    <mergeCell ref="B16:B17"/>
    <mergeCell ref="C16:C17"/>
    <mergeCell ref="D16:D17"/>
    <mergeCell ref="E16:E17"/>
    <mergeCell ref="A12:A13"/>
    <mergeCell ref="B12:B13"/>
    <mergeCell ref="C12:C13"/>
    <mergeCell ref="D12:D13"/>
    <mergeCell ref="E12:E13"/>
    <mergeCell ref="F12:F13"/>
    <mergeCell ref="B1:H1"/>
    <mergeCell ref="C3:D3"/>
    <mergeCell ref="C4:D4"/>
    <mergeCell ref="G9:H9"/>
    <mergeCell ref="G10:H10"/>
    <mergeCell ref="G11:H11"/>
    <mergeCell ref="C2:D2"/>
  </mergeCells>
  <pageMargins left="0.7" right="0.7" top="0.75" bottom="0.75" header="0.3" footer="0.3"/>
  <pageSetup paperSize="9" scale="70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00B050"/>
    <pageSetUpPr fitToPage="1"/>
  </sheetPr>
  <dimension ref="A1:H31"/>
  <sheetViews>
    <sheetView workbookViewId="0">
      <selection activeCell="C4" sqref="C4:D4"/>
    </sheetView>
  </sheetViews>
  <sheetFormatPr defaultRowHeight="15" x14ac:dyDescent="0.25"/>
  <cols>
    <col min="2" max="2" width="40.140625" bestFit="1" customWidth="1"/>
    <col min="5" max="5" width="26.28515625" bestFit="1" customWidth="1"/>
  </cols>
  <sheetData>
    <row r="1" spans="1:8" x14ac:dyDescent="0.25">
      <c r="A1" s="161"/>
      <c r="B1" s="197" t="s">
        <v>0</v>
      </c>
      <c r="C1" s="197"/>
      <c r="D1" s="197"/>
      <c r="E1" s="197"/>
      <c r="F1" s="197"/>
      <c r="G1" s="197"/>
      <c r="H1" s="197"/>
    </row>
    <row r="2" spans="1:8" x14ac:dyDescent="0.25">
      <c r="A2" s="161"/>
      <c r="B2" s="145" t="s">
        <v>1</v>
      </c>
      <c r="C2" s="219" t="s">
        <v>98</v>
      </c>
      <c r="D2" s="219"/>
      <c r="E2" s="163"/>
      <c r="F2" s="146"/>
      <c r="G2" s="146"/>
      <c r="H2" s="160"/>
    </row>
    <row r="3" spans="1:8" x14ac:dyDescent="0.25">
      <c r="A3" s="161"/>
      <c r="B3" s="145" t="s">
        <v>3</v>
      </c>
      <c r="C3" s="198" t="s">
        <v>103</v>
      </c>
      <c r="D3" s="199"/>
      <c r="E3" s="163"/>
      <c r="F3" s="146"/>
      <c r="G3" s="146"/>
      <c r="H3" s="160"/>
    </row>
    <row r="4" spans="1:8" x14ac:dyDescent="0.25">
      <c r="A4" s="161"/>
      <c r="B4" s="145" t="s">
        <v>4</v>
      </c>
      <c r="C4" s="200">
        <v>43039</v>
      </c>
      <c r="D4" s="201"/>
      <c r="E4" s="185"/>
      <c r="F4" s="146"/>
      <c r="G4" s="146"/>
      <c r="H4" s="160"/>
    </row>
    <row r="5" spans="1:8" x14ac:dyDescent="0.25">
      <c r="A5" s="161"/>
      <c r="B5" s="145" t="s">
        <v>5</v>
      </c>
      <c r="C5" s="171" t="s">
        <v>6</v>
      </c>
      <c r="D5" s="172"/>
      <c r="E5" s="148"/>
      <c r="F5" s="146"/>
      <c r="G5" s="146"/>
      <c r="H5" s="160"/>
    </row>
    <row r="6" spans="1:8" x14ac:dyDescent="0.25">
      <c r="A6" s="161"/>
      <c r="B6" s="145" t="s">
        <v>7</v>
      </c>
      <c r="C6" s="171" t="s">
        <v>78</v>
      </c>
      <c r="D6" s="163"/>
      <c r="E6" s="163"/>
      <c r="F6" s="162"/>
      <c r="G6" s="162"/>
      <c r="H6" s="160"/>
    </row>
    <row r="7" spans="1:8" x14ac:dyDescent="0.25">
      <c r="A7" s="161"/>
      <c r="B7" s="145" t="s">
        <v>9</v>
      </c>
      <c r="C7" s="171" t="s">
        <v>10</v>
      </c>
      <c r="D7" s="163"/>
      <c r="E7" s="163"/>
      <c r="F7" s="162"/>
      <c r="G7" s="162"/>
      <c r="H7" s="160"/>
    </row>
    <row r="8" spans="1:8" x14ac:dyDescent="0.25">
      <c r="A8" s="161"/>
      <c r="B8" s="145" t="s">
        <v>11</v>
      </c>
      <c r="C8" s="171" t="s">
        <v>12</v>
      </c>
      <c r="D8" s="163"/>
      <c r="E8" s="163"/>
      <c r="F8" s="162"/>
      <c r="G8" s="162"/>
      <c r="H8" s="160"/>
    </row>
    <row r="9" spans="1:8" ht="48" x14ac:dyDescent="0.25">
      <c r="A9" s="151" t="s">
        <v>13</v>
      </c>
      <c r="B9" s="151" t="s">
        <v>14</v>
      </c>
      <c r="C9" s="153" t="s">
        <v>15</v>
      </c>
      <c r="D9" s="186" t="s">
        <v>16</v>
      </c>
      <c r="E9" s="151" t="s">
        <v>17</v>
      </c>
      <c r="F9" s="151" t="s">
        <v>18</v>
      </c>
      <c r="G9" s="202" t="s">
        <v>19</v>
      </c>
      <c r="H9" s="202"/>
    </row>
    <row r="10" spans="1:8" ht="25.5" x14ac:dyDescent="0.25">
      <c r="A10" s="181">
        <v>1</v>
      </c>
      <c r="B10" s="184" t="s">
        <v>20</v>
      </c>
      <c r="C10" s="182" t="s">
        <v>21</v>
      </c>
      <c r="D10" s="183" t="s">
        <v>22</v>
      </c>
      <c r="E10" s="184" t="s">
        <v>23</v>
      </c>
      <c r="F10" s="183" t="s">
        <v>89</v>
      </c>
      <c r="G10" s="203" t="s">
        <v>76</v>
      </c>
      <c r="H10" s="203"/>
    </row>
    <row r="11" spans="1:8" ht="38.25" x14ac:dyDescent="0.25">
      <c r="A11" s="181">
        <v>2</v>
      </c>
      <c r="B11" s="184" t="s">
        <v>24</v>
      </c>
      <c r="C11" s="182" t="s">
        <v>21</v>
      </c>
      <c r="D11" s="183" t="s">
        <v>25</v>
      </c>
      <c r="E11" s="184" t="s">
        <v>26</v>
      </c>
      <c r="F11" s="183">
        <v>22</v>
      </c>
      <c r="G11" s="203">
        <v>18.649999999999999</v>
      </c>
      <c r="H11" s="203"/>
    </row>
    <row r="12" spans="1:8" ht="22.5" x14ac:dyDescent="0.25">
      <c r="A12" s="204">
        <v>3</v>
      </c>
      <c r="B12" s="205" t="s">
        <v>27</v>
      </c>
      <c r="C12" s="206" t="s">
        <v>28</v>
      </c>
      <c r="D12" s="196" t="s">
        <v>29</v>
      </c>
      <c r="E12" s="205" t="s">
        <v>30</v>
      </c>
      <c r="F12" s="196" t="s">
        <v>93</v>
      </c>
      <c r="G12" s="147" t="s">
        <v>31</v>
      </c>
      <c r="H12" s="147" t="s">
        <v>32</v>
      </c>
    </row>
    <row r="13" spans="1:8" x14ac:dyDescent="0.25">
      <c r="A13" s="204"/>
      <c r="B13" s="205"/>
      <c r="C13" s="206"/>
      <c r="D13" s="196"/>
      <c r="E13" s="205"/>
      <c r="F13" s="196"/>
      <c r="G13" s="180">
        <v>49.7</v>
      </c>
      <c r="H13" s="180">
        <v>48.88</v>
      </c>
    </row>
    <row r="14" spans="1:8" ht="22.5" x14ac:dyDescent="0.25">
      <c r="A14" s="204">
        <v>4</v>
      </c>
      <c r="B14" s="205" t="s">
        <v>33</v>
      </c>
      <c r="C14" s="206" t="s">
        <v>34</v>
      </c>
      <c r="D14" s="196" t="s">
        <v>35</v>
      </c>
      <c r="E14" s="205" t="s">
        <v>36</v>
      </c>
      <c r="F14" s="196">
        <v>17</v>
      </c>
      <c r="G14" s="147" t="s">
        <v>31</v>
      </c>
      <c r="H14" s="147" t="s">
        <v>32</v>
      </c>
    </row>
    <row r="15" spans="1:8" x14ac:dyDescent="0.25">
      <c r="A15" s="204"/>
      <c r="B15" s="205"/>
      <c r="C15" s="206"/>
      <c r="D15" s="196"/>
      <c r="E15" s="205"/>
      <c r="F15" s="196"/>
      <c r="G15" s="180">
        <v>14.83</v>
      </c>
      <c r="H15" s="180">
        <v>13.3</v>
      </c>
    </row>
    <row r="16" spans="1:8" ht="22.5" x14ac:dyDescent="0.25">
      <c r="A16" s="204">
        <v>5</v>
      </c>
      <c r="B16" s="205" t="s">
        <v>37</v>
      </c>
      <c r="C16" s="206" t="s">
        <v>38</v>
      </c>
      <c r="D16" s="196" t="s">
        <v>35</v>
      </c>
      <c r="E16" s="205" t="s">
        <v>39</v>
      </c>
      <c r="F16" s="196">
        <v>95</v>
      </c>
      <c r="G16" s="147" t="s">
        <v>31</v>
      </c>
      <c r="H16" s="147" t="s">
        <v>32</v>
      </c>
    </row>
    <row r="17" spans="1:8" x14ac:dyDescent="0.25">
      <c r="A17" s="204"/>
      <c r="B17" s="205"/>
      <c r="C17" s="206"/>
      <c r="D17" s="196"/>
      <c r="E17" s="205"/>
      <c r="F17" s="196"/>
      <c r="G17" s="180">
        <v>97.8</v>
      </c>
      <c r="H17" s="180">
        <v>90.3</v>
      </c>
    </row>
    <row r="18" spans="1:8" x14ac:dyDescent="0.25">
      <c r="A18" s="204">
        <v>6</v>
      </c>
      <c r="B18" s="157" t="s">
        <v>40</v>
      </c>
      <c r="C18" s="206" t="s">
        <v>41</v>
      </c>
      <c r="D18" s="196" t="s">
        <v>42</v>
      </c>
      <c r="E18" s="205" t="s">
        <v>92</v>
      </c>
      <c r="F18" s="183">
        <v>0.02</v>
      </c>
      <c r="G18" s="217" t="s">
        <v>96</v>
      </c>
      <c r="H18" s="207"/>
    </row>
    <row r="19" spans="1:8" x14ac:dyDescent="0.25">
      <c r="A19" s="204"/>
      <c r="B19" s="157" t="s">
        <v>44</v>
      </c>
      <c r="C19" s="206"/>
      <c r="D19" s="196"/>
      <c r="E19" s="205"/>
      <c r="F19" s="183">
        <v>0.02</v>
      </c>
      <c r="G19" s="203" t="s">
        <v>56</v>
      </c>
      <c r="H19" s="203"/>
    </row>
    <row r="20" spans="1:8" ht="140.25" x14ac:dyDescent="0.25">
      <c r="A20" s="181">
        <v>7</v>
      </c>
      <c r="B20" s="157" t="s">
        <v>45</v>
      </c>
      <c r="C20" s="182" t="s">
        <v>46</v>
      </c>
      <c r="D20" s="183" t="s">
        <v>47</v>
      </c>
      <c r="E20" s="184" t="s">
        <v>48</v>
      </c>
      <c r="F20" s="183">
        <v>50</v>
      </c>
      <c r="G20" s="209">
        <v>32</v>
      </c>
      <c r="H20" s="210"/>
    </row>
    <row r="21" spans="1:8" ht="89.25" x14ac:dyDescent="0.25">
      <c r="A21" s="181">
        <v>8</v>
      </c>
      <c r="B21" s="157" t="s">
        <v>49</v>
      </c>
      <c r="C21" s="182" t="s">
        <v>50</v>
      </c>
      <c r="D21" s="183" t="s">
        <v>51</v>
      </c>
      <c r="E21" s="184" t="s">
        <v>52</v>
      </c>
      <c r="F21" s="183" t="s">
        <v>53</v>
      </c>
      <c r="G21" s="209" t="s">
        <v>56</v>
      </c>
      <c r="H21" s="210"/>
    </row>
    <row r="22" spans="1:8" ht="38.25" x14ac:dyDescent="0.25">
      <c r="A22" s="181">
        <v>9</v>
      </c>
      <c r="B22" s="184" t="s">
        <v>54</v>
      </c>
      <c r="C22" s="182" t="s">
        <v>55</v>
      </c>
      <c r="D22" s="183" t="s">
        <v>56</v>
      </c>
      <c r="E22" s="184" t="s">
        <v>57</v>
      </c>
      <c r="F22" s="184" t="s">
        <v>58</v>
      </c>
      <c r="G22" s="203" t="s">
        <v>76</v>
      </c>
      <c r="H22" s="203"/>
    </row>
    <row r="23" spans="1:8" ht="38.25" x14ac:dyDescent="0.25">
      <c r="A23" s="181">
        <v>10</v>
      </c>
      <c r="B23" s="184" t="s">
        <v>59</v>
      </c>
      <c r="C23" s="182" t="s">
        <v>60</v>
      </c>
      <c r="D23" s="183" t="s">
        <v>56</v>
      </c>
      <c r="E23" s="184" t="s">
        <v>61</v>
      </c>
      <c r="F23" s="184" t="s">
        <v>58</v>
      </c>
      <c r="G23" s="203" t="s">
        <v>76</v>
      </c>
      <c r="H23" s="203"/>
    </row>
    <row r="24" spans="1:8" ht="38.25" x14ac:dyDescent="0.25">
      <c r="A24" s="181">
        <v>11</v>
      </c>
      <c r="B24" s="184" t="s">
        <v>62</v>
      </c>
      <c r="C24" s="182" t="s">
        <v>63</v>
      </c>
      <c r="D24" s="183" t="s">
        <v>56</v>
      </c>
      <c r="E24" s="184" t="s">
        <v>64</v>
      </c>
      <c r="F24" s="184" t="s">
        <v>58</v>
      </c>
      <c r="G24" s="203" t="s">
        <v>76</v>
      </c>
      <c r="H24" s="203"/>
    </row>
    <row r="25" spans="1:8" ht="89.25" x14ac:dyDescent="0.25">
      <c r="A25" s="181">
        <v>12</v>
      </c>
      <c r="B25" s="184" t="s">
        <v>65</v>
      </c>
      <c r="C25" s="182" t="s">
        <v>66</v>
      </c>
      <c r="D25" s="183" t="s">
        <v>67</v>
      </c>
      <c r="E25" s="184" t="s">
        <v>68</v>
      </c>
      <c r="F25" s="184" t="s">
        <v>58</v>
      </c>
      <c r="G25" s="218">
        <f>230/75*2000</f>
        <v>6133.3333333333339</v>
      </c>
      <c r="H25" s="218"/>
    </row>
    <row r="26" spans="1:8" x14ac:dyDescent="0.25">
      <c r="A26" s="166"/>
      <c r="B26" s="167"/>
      <c r="C26" s="168"/>
      <c r="D26" s="169"/>
      <c r="E26" s="167"/>
      <c r="F26" s="167"/>
      <c r="G26" s="170"/>
      <c r="H26" s="170"/>
    </row>
    <row r="27" spans="1:8" x14ac:dyDescent="0.25">
      <c r="A27" s="161"/>
      <c r="B27" s="164" t="s">
        <v>69</v>
      </c>
      <c r="C27" s="165"/>
      <c r="D27" s="165"/>
      <c r="E27" s="163" t="s">
        <v>71</v>
      </c>
      <c r="F27" s="162"/>
      <c r="G27" s="162"/>
      <c r="H27" s="160"/>
    </row>
    <row r="28" spans="1:8" x14ac:dyDescent="0.25">
      <c r="A28" s="161"/>
      <c r="B28" s="164"/>
      <c r="C28" s="208" t="s">
        <v>72</v>
      </c>
      <c r="D28" s="208"/>
      <c r="E28" s="163"/>
      <c r="F28" s="162"/>
      <c r="G28" s="162"/>
      <c r="H28" s="160"/>
    </row>
    <row r="29" spans="1:8" x14ac:dyDescent="0.25">
      <c r="A29" s="161"/>
      <c r="B29" s="164" t="s">
        <v>73</v>
      </c>
      <c r="C29" s="165"/>
      <c r="D29" s="165"/>
      <c r="E29" s="163" t="s">
        <v>74</v>
      </c>
      <c r="F29" s="162"/>
      <c r="G29" s="162"/>
      <c r="H29" s="160"/>
    </row>
    <row r="30" spans="1:8" x14ac:dyDescent="0.25">
      <c r="A30" s="161"/>
      <c r="B30" s="164"/>
      <c r="C30" s="208" t="s">
        <v>75</v>
      </c>
      <c r="D30" s="208"/>
      <c r="E30" s="163"/>
      <c r="F30" s="162"/>
      <c r="G30" s="162"/>
      <c r="H30" s="160"/>
    </row>
    <row r="31" spans="1:8" x14ac:dyDescent="0.25">
      <c r="A31" s="159"/>
      <c r="B31" s="159"/>
      <c r="C31" s="159"/>
      <c r="D31" s="159"/>
      <c r="E31" s="159"/>
      <c r="F31" s="159"/>
      <c r="G31" s="159"/>
      <c r="H31" s="159"/>
    </row>
  </sheetData>
  <mergeCells count="39">
    <mergeCell ref="C28:D28"/>
    <mergeCell ref="C30:D30"/>
    <mergeCell ref="G20:H20"/>
    <mergeCell ref="G21:H21"/>
    <mergeCell ref="G22:H22"/>
    <mergeCell ref="G23:H23"/>
    <mergeCell ref="G24:H24"/>
    <mergeCell ref="G25:H25"/>
    <mergeCell ref="A18:A19"/>
    <mergeCell ref="C18:C19"/>
    <mergeCell ref="D18:D19"/>
    <mergeCell ref="E18:E19"/>
    <mergeCell ref="G18:H18"/>
    <mergeCell ref="G19:H19"/>
    <mergeCell ref="F16:F17"/>
    <mergeCell ref="A14:A15"/>
    <mergeCell ref="B14:B15"/>
    <mergeCell ref="C14:C15"/>
    <mergeCell ref="D14:D15"/>
    <mergeCell ref="E14:E15"/>
    <mergeCell ref="F14:F15"/>
    <mergeCell ref="A16:A17"/>
    <mergeCell ref="B16:B17"/>
    <mergeCell ref="C16:C17"/>
    <mergeCell ref="D16:D17"/>
    <mergeCell ref="E16:E17"/>
    <mergeCell ref="A12:A13"/>
    <mergeCell ref="B12:B13"/>
    <mergeCell ref="C12:C13"/>
    <mergeCell ref="D12:D13"/>
    <mergeCell ref="E12:E13"/>
    <mergeCell ref="F12:F13"/>
    <mergeCell ref="B1:H1"/>
    <mergeCell ref="C3:D3"/>
    <mergeCell ref="C4:D4"/>
    <mergeCell ref="G9:H9"/>
    <mergeCell ref="G10:H10"/>
    <mergeCell ref="G11:H11"/>
    <mergeCell ref="C2:D2"/>
  </mergeCells>
  <pageMargins left="0.7" right="0.7" top="0.75" bottom="0.75" header="0.3" footer="0.3"/>
  <pageSetup paperSize="9" scale="70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00B050"/>
    <pageSetUpPr fitToPage="1"/>
  </sheetPr>
  <dimension ref="A1:H31"/>
  <sheetViews>
    <sheetView workbookViewId="0">
      <selection activeCell="C4" sqref="C4:D4"/>
    </sheetView>
  </sheetViews>
  <sheetFormatPr defaultRowHeight="15" x14ac:dyDescent="0.25"/>
  <cols>
    <col min="2" max="2" width="40.140625" bestFit="1" customWidth="1"/>
    <col min="5" max="5" width="26.28515625" bestFit="1" customWidth="1"/>
  </cols>
  <sheetData>
    <row r="1" spans="1:8" x14ac:dyDescent="0.25">
      <c r="A1" s="161"/>
      <c r="B1" s="197" t="s">
        <v>0</v>
      </c>
      <c r="C1" s="197"/>
      <c r="D1" s="197"/>
      <c r="E1" s="197"/>
      <c r="F1" s="197"/>
      <c r="G1" s="197"/>
      <c r="H1" s="197"/>
    </row>
    <row r="2" spans="1:8" x14ac:dyDescent="0.25">
      <c r="A2" s="161"/>
      <c r="B2" s="145" t="s">
        <v>1</v>
      </c>
      <c r="C2" s="219" t="s">
        <v>98</v>
      </c>
      <c r="D2" s="219"/>
      <c r="E2" s="163"/>
      <c r="F2" s="146"/>
      <c r="G2" s="146"/>
      <c r="H2" s="160"/>
    </row>
    <row r="3" spans="1:8" x14ac:dyDescent="0.25">
      <c r="A3" s="161"/>
      <c r="B3" s="145" t="s">
        <v>3</v>
      </c>
      <c r="C3" s="198" t="s">
        <v>104</v>
      </c>
      <c r="D3" s="199"/>
      <c r="E3" s="163"/>
      <c r="F3" s="146"/>
      <c r="G3" s="146"/>
      <c r="H3" s="160"/>
    </row>
    <row r="4" spans="1:8" x14ac:dyDescent="0.25">
      <c r="A4" s="161"/>
      <c r="B4" s="145" t="s">
        <v>4</v>
      </c>
      <c r="C4" s="200">
        <v>43046</v>
      </c>
      <c r="D4" s="201"/>
      <c r="E4" s="185"/>
      <c r="F4" s="146"/>
      <c r="G4" s="146"/>
      <c r="H4" s="160"/>
    </row>
    <row r="5" spans="1:8" x14ac:dyDescent="0.25">
      <c r="A5" s="161"/>
      <c r="B5" s="145" t="s">
        <v>5</v>
      </c>
      <c r="C5" s="171" t="s">
        <v>6</v>
      </c>
      <c r="D5" s="172"/>
      <c r="E5" s="148"/>
      <c r="F5" s="146"/>
      <c r="G5" s="146"/>
      <c r="H5" s="160"/>
    </row>
    <row r="6" spans="1:8" x14ac:dyDescent="0.25">
      <c r="A6" s="161"/>
      <c r="B6" s="145" t="s">
        <v>7</v>
      </c>
      <c r="C6" s="171" t="s">
        <v>78</v>
      </c>
      <c r="D6" s="163"/>
      <c r="E6" s="163"/>
      <c r="F6" s="162"/>
      <c r="G6" s="162"/>
      <c r="H6" s="160"/>
    </row>
    <row r="7" spans="1:8" x14ac:dyDescent="0.25">
      <c r="A7" s="161"/>
      <c r="B7" s="145" t="s">
        <v>9</v>
      </c>
      <c r="C7" s="171" t="s">
        <v>10</v>
      </c>
      <c r="D7" s="163"/>
      <c r="E7" s="163"/>
      <c r="F7" s="162"/>
      <c r="G7" s="162"/>
      <c r="H7" s="160"/>
    </row>
    <row r="8" spans="1:8" x14ac:dyDescent="0.25">
      <c r="A8" s="161"/>
      <c r="B8" s="145" t="s">
        <v>11</v>
      </c>
      <c r="C8" s="171" t="s">
        <v>12</v>
      </c>
      <c r="D8" s="163"/>
      <c r="E8" s="163"/>
      <c r="F8" s="162"/>
      <c r="G8" s="162"/>
      <c r="H8" s="160"/>
    </row>
    <row r="9" spans="1:8" ht="48" x14ac:dyDescent="0.25">
      <c r="A9" s="151" t="s">
        <v>13</v>
      </c>
      <c r="B9" s="151" t="s">
        <v>14</v>
      </c>
      <c r="C9" s="153" t="s">
        <v>15</v>
      </c>
      <c r="D9" s="186" t="s">
        <v>16</v>
      </c>
      <c r="E9" s="151" t="s">
        <v>17</v>
      </c>
      <c r="F9" s="151" t="s">
        <v>18</v>
      </c>
      <c r="G9" s="202" t="s">
        <v>19</v>
      </c>
      <c r="H9" s="202"/>
    </row>
    <row r="10" spans="1:8" ht="25.5" x14ac:dyDescent="0.25">
      <c r="A10" s="181">
        <v>1</v>
      </c>
      <c r="B10" s="184" t="s">
        <v>20</v>
      </c>
      <c r="C10" s="182" t="s">
        <v>21</v>
      </c>
      <c r="D10" s="183" t="s">
        <v>22</v>
      </c>
      <c r="E10" s="184" t="s">
        <v>23</v>
      </c>
      <c r="F10" s="183" t="s">
        <v>89</v>
      </c>
      <c r="G10" s="203" t="s">
        <v>76</v>
      </c>
      <c r="H10" s="203"/>
    </row>
    <row r="11" spans="1:8" ht="38.25" x14ac:dyDescent="0.25">
      <c r="A11" s="181">
        <v>2</v>
      </c>
      <c r="B11" s="184" t="s">
        <v>24</v>
      </c>
      <c r="C11" s="182" t="s">
        <v>21</v>
      </c>
      <c r="D11" s="183" t="s">
        <v>25</v>
      </c>
      <c r="E11" s="184" t="s">
        <v>26</v>
      </c>
      <c r="F11" s="183">
        <v>22</v>
      </c>
      <c r="G11" s="203">
        <v>18.850000000000001</v>
      </c>
      <c r="H11" s="203"/>
    </row>
    <row r="12" spans="1:8" ht="22.5" x14ac:dyDescent="0.25">
      <c r="A12" s="204">
        <v>3</v>
      </c>
      <c r="B12" s="205" t="s">
        <v>27</v>
      </c>
      <c r="C12" s="206" t="s">
        <v>28</v>
      </c>
      <c r="D12" s="196" t="s">
        <v>29</v>
      </c>
      <c r="E12" s="205" t="s">
        <v>30</v>
      </c>
      <c r="F12" s="196" t="s">
        <v>93</v>
      </c>
      <c r="G12" s="147" t="s">
        <v>31</v>
      </c>
      <c r="H12" s="147" t="s">
        <v>32</v>
      </c>
    </row>
    <row r="13" spans="1:8" x14ac:dyDescent="0.25">
      <c r="A13" s="204"/>
      <c r="B13" s="205"/>
      <c r="C13" s="206"/>
      <c r="D13" s="196"/>
      <c r="E13" s="205"/>
      <c r="F13" s="196"/>
      <c r="G13" s="180">
        <v>49.7</v>
      </c>
      <c r="H13" s="180">
        <v>49.7</v>
      </c>
    </row>
    <row r="14" spans="1:8" ht="22.5" x14ac:dyDescent="0.25">
      <c r="A14" s="204">
        <v>4</v>
      </c>
      <c r="B14" s="205" t="s">
        <v>33</v>
      </c>
      <c r="C14" s="206" t="s">
        <v>34</v>
      </c>
      <c r="D14" s="196" t="s">
        <v>35</v>
      </c>
      <c r="E14" s="205" t="s">
        <v>36</v>
      </c>
      <c r="F14" s="196">
        <v>17</v>
      </c>
      <c r="G14" s="147" t="s">
        <v>31</v>
      </c>
      <c r="H14" s="147" t="s">
        <v>32</v>
      </c>
    </row>
    <row r="15" spans="1:8" x14ac:dyDescent="0.25">
      <c r="A15" s="204"/>
      <c r="B15" s="205"/>
      <c r="C15" s="206"/>
      <c r="D15" s="196"/>
      <c r="E15" s="205"/>
      <c r="F15" s="196"/>
      <c r="G15" s="180">
        <v>14.8</v>
      </c>
      <c r="H15" s="180">
        <v>14.87</v>
      </c>
    </row>
    <row r="16" spans="1:8" ht="22.5" x14ac:dyDescent="0.25">
      <c r="A16" s="204">
        <v>5</v>
      </c>
      <c r="B16" s="205" t="s">
        <v>37</v>
      </c>
      <c r="C16" s="206" t="s">
        <v>38</v>
      </c>
      <c r="D16" s="196" t="s">
        <v>35</v>
      </c>
      <c r="E16" s="205" t="s">
        <v>39</v>
      </c>
      <c r="F16" s="196">
        <v>95</v>
      </c>
      <c r="G16" s="147" t="s">
        <v>31</v>
      </c>
      <c r="H16" s="147" t="s">
        <v>32</v>
      </c>
    </row>
    <row r="17" spans="1:8" x14ac:dyDescent="0.25">
      <c r="A17" s="204"/>
      <c r="B17" s="205"/>
      <c r="C17" s="206"/>
      <c r="D17" s="196"/>
      <c r="E17" s="205"/>
      <c r="F17" s="196"/>
      <c r="G17" s="180">
        <v>97.5</v>
      </c>
      <c r="H17" s="180">
        <v>88.9</v>
      </c>
    </row>
    <row r="18" spans="1:8" ht="63.75" customHeight="1" x14ac:dyDescent="0.25">
      <c r="A18" s="204">
        <v>6</v>
      </c>
      <c r="B18" s="157" t="s">
        <v>40</v>
      </c>
      <c r="C18" s="206" t="s">
        <v>41</v>
      </c>
      <c r="D18" s="196" t="s">
        <v>42</v>
      </c>
      <c r="E18" s="205" t="s">
        <v>92</v>
      </c>
      <c r="F18" s="183">
        <v>0.02</v>
      </c>
      <c r="G18" s="217" t="s">
        <v>96</v>
      </c>
      <c r="H18" s="207"/>
    </row>
    <row r="19" spans="1:8" x14ac:dyDescent="0.25">
      <c r="A19" s="204"/>
      <c r="B19" s="157" t="s">
        <v>44</v>
      </c>
      <c r="C19" s="206"/>
      <c r="D19" s="196"/>
      <c r="E19" s="205"/>
      <c r="F19" s="183">
        <v>0.02</v>
      </c>
      <c r="G19" s="203" t="s">
        <v>56</v>
      </c>
      <c r="H19" s="203"/>
    </row>
    <row r="20" spans="1:8" ht="140.25" x14ac:dyDescent="0.25">
      <c r="A20" s="181">
        <v>7</v>
      </c>
      <c r="B20" s="157" t="s">
        <v>45</v>
      </c>
      <c r="C20" s="182" t="s">
        <v>46</v>
      </c>
      <c r="D20" s="183" t="s">
        <v>47</v>
      </c>
      <c r="E20" s="184" t="s">
        <v>48</v>
      </c>
      <c r="F20" s="183">
        <v>50</v>
      </c>
      <c r="G20" s="209">
        <v>31</v>
      </c>
      <c r="H20" s="210"/>
    </row>
    <row r="21" spans="1:8" ht="89.25" x14ac:dyDescent="0.25">
      <c r="A21" s="181">
        <v>8</v>
      </c>
      <c r="B21" s="157" t="s">
        <v>49</v>
      </c>
      <c r="C21" s="182" t="s">
        <v>50</v>
      </c>
      <c r="D21" s="183" t="s">
        <v>51</v>
      </c>
      <c r="E21" s="184" t="s">
        <v>52</v>
      </c>
      <c r="F21" s="183" t="s">
        <v>53</v>
      </c>
      <c r="G21" s="209" t="s">
        <v>56</v>
      </c>
      <c r="H21" s="210"/>
    </row>
    <row r="22" spans="1:8" ht="38.25" x14ac:dyDescent="0.25">
      <c r="A22" s="181">
        <v>9</v>
      </c>
      <c r="B22" s="184" t="s">
        <v>54</v>
      </c>
      <c r="C22" s="182" t="s">
        <v>55</v>
      </c>
      <c r="D22" s="183" t="s">
        <v>56</v>
      </c>
      <c r="E22" s="184" t="s">
        <v>57</v>
      </c>
      <c r="F22" s="184" t="s">
        <v>58</v>
      </c>
      <c r="G22" s="203" t="s">
        <v>76</v>
      </c>
      <c r="H22" s="203"/>
    </row>
    <row r="23" spans="1:8" ht="38.25" x14ac:dyDescent="0.25">
      <c r="A23" s="181">
        <v>10</v>
      </c>
      <c r="B23" s="184" t="s">
        <v>59</v>
      </c>
      <c r="C23" s="182" t="s">
        <v>60</v>
      </c>
      <c r="D23" s="183" t="s">
        <v>56</v>
      </c>
      <c r="E23" s="184" t="s">
        <v>61</v>
      </c>
      <c r="F23" s="184" t="s">
        <v>58</v>
      </c>
      <c r="G23" s="203" t="s">
        <v>76</v>
      </c>
      <c r="H23" s="203"/>
    </row>
    <row r="24" spans="1:8" ht="38.25" x14ac:dyDescent="0.25">
      <c r="A24" s="181">
        <v>11</v>
      </c>
      <c r="B24" s="184" t="s">
        <v>62</v>
      </c>
      <c r="C24" s="182" t="s">
        <v>63</v>
      </c>
      <c r="D24" s="183" t="s">
        <v>56</v>
      </c>
      <c r="E24" s="184" t="s">
        <v>64</v>
      </c>
      <c r="F24" s="184" t="s">
        <v>58</v>
      </c>
      <c r="G24" s="203" t="s">
        <v>76</v>
      </c>
      <c r="H24" s="203"/>
    </row>
    <row r="25" spans="1:8" ht="89.25" x14ac:dyDescent="0.25">
      <c r="A25" s="181">
        <v>12</v>
      </c>
      <c r="B25" s="184" t="s">
        <v>65</v>
      </c>
      <c r="C25" s="182" t="s">
        <v>66</v>
      </c>
      <c r="D25" s="183" t="s">
        <v>67</v>
      </c>
      <c r="E25" s="184" t="s">
        <v>68</v>
      </c>
      <c r="F25" s="184" t="s">
        <v>58</v>
      </c>
      <c r="G25" s="218">
        <f>244/75*2000</f>
        <v>6506.666666666667</v>
      </c>
      <c r="H25" s="218"/>
    </row>
    <row r="26" spans="1:8" x14ac:dyDescent="0.25">
      <c r="A26" s="166"/>
      <c r="B26" s="167"/>
      <c r="C26" s="168"/>
      <c r="D26" s="169"/>
      <c r="E26" s="167"/>
      <c r="F26" s="167"/>
      <c r="G26" s="170"/>
      <c r="H26" s="170"/>
    </row>
    <row r="27" spans="1:8" x14ac:dyDescent="0.25">
      <c r="A27" s="161"/>
      <c r="B27" s="164" t="s">
        <v>69</v>
      </c>
      <c r="C27" s="165"/>
      <c r="D27" s="165"/>
      <c r="E27" s="163" t="s">
        <v>71</v>
      </c>
      <c r="F27" s="162"/>
      <c r="G27" s="162"/>
      <c r="H27" s="160"/>
    </row>
    <row r="28" spans="1:8" x14ac:dyDescent="0.25">
      <c r="A28" s="161"/>
      <c r="B28" s="164"/>
      <c r="C28" s="208" t="s">
        <v>72</v>
      </c>
      <c r="D28" s="208"/>
      <c r="E28" s="163"/>
      <c r="F28" s="162"/>
      <c r="G28" s="162"/>
      <c r="H28" s="160"/>
    </row>
    <row r="29" spans="1:8" x14ac:dyDescent="0.25">
      <c r="A29" s="161"/>
      <c r="B29" s="164" t="s">
        <v>73</v>
      </c>
      <c r="C29" s="165"/>
      <c r="D29" s="165"/>
      <c r="E29" s="163" t="s">
        <v>74</v>
      </c>
      <c r="F29" s="162"/>
      <c r="G29" s="162"/>
      <c r="H29" s="160"/>
    </row>
    <row r="30" spans="1:8" x14ac:dyDescent="0.25">
      <c r="A30" s="161"/>
      <c r="B30" s="164"/>
      <c r="C30" s="208" t="s">
        <v>75</v>
      </c>
      <c r="D30" s="208"/>
      <c r="E30" s="163"/>
      <c r="F30" s="162"/>
      <c r="G30" s="162"/>
      <c r="H30" s="160"/>
    </row>
    <row r="31" spans="1:8" x14ac:dyDescent="0.25">
      <c r="A31" s="159"/>
      <c r="B31" s="159"/>
      <c r="C31" s="159"/>
      <c r="D31" s="159"/>
      <c r="E31" s="159"/>
      <c r="F31" s="159"/>
      <c r="G31" s="159"/>
      <c r="H31" s="159"/>
    </row>
  </sheetData>
  <mergeCells count="39">
    <mergeCell ref="C28:D28"/>
    <mergeCell ref="C30:D30"/>
    <mergeCell ref="G20:H20"/>
    <mergeCell ref="G21:H21"/>
    <mergeCell ref="G22:H22"/>
    <mergeCell ref="G23:H23"/>
    <mergeCell ref="G24:H24"/>
    <mergeCell ref="G25:H25"/>
    <mergeCell ref="A18:A19"/>
    <mergeCell ref="C18:C19"/>
    <mergeCell ref="D18:D19"/>
    <mergeCell ref="E18:E19"/>
    <mergeCell ref="G18:H18"/>
    <mergeCell ref="G19:H19"/>
    <mergeCell ref="F16:F17"/>
    <mergeCell ref="A14:A15"/>
    <mergeCell ref="B14:B15"/>
    <mergeCell ref="C14:C15"/>
    <mergeCell ref="D14:D15"/>
    <mergeCell ref="E14:E15"/>
    <mergeCell ref="F14:F15"/>
    <mergeCell ref="A16:A17"/>
    <mergeCell ref="B16:B17"/>
    <mergeCell ref="C16:C17"/>
    <mergeCell ref="D16:D17"/>
    <mergeCell ref="E16:E17"/>
    <mergeCell ref="A12:A13"/>
    <mergeCell ref="B12:B13"/>
    <mergeCell ref="C12:C13"/>
    <mergeCell ref="D12:D13"/>
    <mergeCell ref="E12:E13"/>
    <mergeCell ref="F12:F13"/>
    <mergeCell ref="B1:H1"/>
    <mergeCell ref="C3:D3"/>
    <mergeCell ref="C4:D4"/>
    <mergeCell ref="G9:H9"/>
    <mergeCell ref="G10:H10"/>
    <mergeCell ref="G11:H11"/>
    <mergeCell ref="C2:D2"/>
  </mergeCells>
  <pageMargins left="0.7" right="0.7" top="0.75" bottom="0.75" header="0.3" footer="0.3"/>
  <pageSetup paperSize="9" scale="72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rgb="FF00B050"/>
    <pageSetUpPr fitToPage="1"/>
  </sheetPr>
  <dimension ref="A1:H31"/>
  <sheetViews>
    <sheetView topLeftCell="A2" workbookViewId="0">
      <selection activeCell="C4" sqref="C4:D4"/>
    </sheetView>
  </sheetViews>
  <sheetFormatPr defaultRowHeight="15" x14ac:dyDescent="0.25"/>
  <cols>
    <col min="2" max="2" width="40.140625" bestFit="1" customWidth="1"/>
    <col min="5" max="5" width="26.28515625" bestFit="1" customWidth="1"/>
  </cols>
  <sheetData>
    <row r="1" spans="1:8" x14ac:dyDescent="0.25">
      <c r="A1" s="161"/>
      <c r="B1" s="197" t="s">
        <v>0</v>
      </c>
      <c r="C1" s="197"/>
      <c r="D1" s="197"/>
      <c r="E1" s="197"/>
      <c r="F1" s="197"/>
      <c r="G1" s="197"/>
      <c r="H1" s="197"/>
    </row>
    <row r="2" spans="1:8" x14ac:dyDescent="0.25">
      <c r="A2" s="161"/>
      <c r="B2" s="145" t="s">
        <v>1</v>
      </c>
      <c r="C2" s="219" t="s">
        <v>98</v>
      </c>
      <c r="D2" s="219"/>
      <c r="E2" s="163"/>
      <c r="F2" s="146"/>
      <c r="G2" s="146"/>
      <c r="H2" s="160"/>
    </row>
    <row r="3" spans="1:8" x14ac:dyDescent="0.25">
      <c r="A3" s="161"/>
      <c r="B3" s="145" t="s">
        <v>3</v>
      </c>
      <c r="C3" s="198" t="s">
        <v>105</v>
      </c>
      <c r="D3" s="199"/>
      <c r="E3" s="163"/>
      <c r="F3" s="146"/>
      <c r="G3" s="146"/>
      <c r="H3" s="160"/>
    </row>
    <row r="4" spans="1:8" x14ac:dyDescent="0.25">
      <c r="A4" s="161"/>
      <c r="B4" s="145" t="s">
        <v>4</v>
      </c>
      <c r="C4" s="200">
        <v>43052</v>
      </c>
      <c r="D4" s="201"/>
      <c r="E4" s="185"/>
      <c r="F4" s="146"/>
      <c r="G4" s="146"/>
      <c r="H4" s="160"/>
    </row>
    <row r="5" spans="1:8" x14ac:dyDescent="0.25">
      <c r="A5" s="161"/>
      <c r="B5" s="145" t="s">
        <v>5</v>
      </c>
      <c r="C5" s="171" t="s">
        <v>6</v>
      </c>
      <c r="D5" s="172"/>
      <c r="E5" s="148"/>
      <c r="F5" s="146"/>
      <c r="G5" s="146"/>
      <c r="H5" s="160"/>
    </row>
    <row r="6" spans="1:8" x14ac:dyDescent="0.25">
      <c r="A6" s="161"/>
      <c r="B6" s="145" t="s">
        <v>7</v>
      </c>
      <c r="C6" s="171" t="s">
        <v>78</v>
      </c>
      <c r="D6" s="163"/>
      <c r="E6" s="163"/>
      <c r="F6" s="162"/>
      <c r="G6" s="162"/>
      <c r="H6" s="160"/>
    </row>
    <row r="7" spans="1:8" x14ac:dyDescent="0.25">
      <c r="A7" s="161"/>
      <c r="B7" s="145" t="s">
        <v>9</v>
      </c>
      <c r="C7" s="171" t="s">
        <v>10</v>
      </c>
      <c r="D7" s="163"/>
      <c r="E7" s="163"/>
      <c r="F7" s="162"/>
      <c r="G7" s="162"/>
      <c r="H7" s="160"/>
    </row>
    <row r="8" spans="1:8" x14ac:dyDescent="0.25">
      <c r="A8" s="161"/>
      <c r="B8" s="145" t="s">
        <v>11</v>
      </c>
      <c r="C8" s="171" t="s">
        <v>12</v>
      </c>
      <c r="D8" s="163"/>
      <c r="E8" s="163"/>
      <c r="F8" s="162"/>
      <c r="G8" s="162"/>
      <c r="H8" s="160"/>
    </row>
    <row r="9" spans="1:8" ht="48" x14ac:dyDescent="0.25">
      <c r="A9" s="151" t="s">
        <v>13</v>
      </c>
      <c r="B9" s="151" t="s">
        <v>14</v>
      </c>
      <c r="C9" s="153" t="s">
        <v>15</v>
      </c>
      <c r="D9" s="186" t="s">
        <v>16</v>
      </c>
      <c r="E9" s="151" t="s">
        <v>17</v>
      </c>
      <c r="F9" s="151" t="s">
        <v>18</v>
      </c>
      <c r="G9" s="202" t="s">
        <v>19</v>
      </c>
      <c r="H9" s="202"/>
    </row>
    <row r="10" spans="1:8" ht="25.5" x14ac:dyDescent="0.25">
      <c r="A10" s="181">
        <v>1</v>
      </c>
      <c r="B10" s="184" t="s">
        <v>20</v>
      </c>
      <c r="C10" s="182" t="s">
        <v>21</v>
      </c>
      <c r="D10" s="183" t="s">
        <v>22</v>
      </c>
      <c r="E10" s="184" t="s">
        <v>23</v>
      </c>
      <c r="F10" s="183" t="s">
        <v>89</v>
      </c>
      <c r="G10" s="203" t="s">
        <v>76</v>
      </c>
      <c r="H10" s="203"/>
    </row>
    <row r="11" spans="1:8" ht="38.25" x14ac:dyDescent="0.25">
      <c r="A11" s="181">
        <v>2</v>
      </c>
      <c r="B11" s="184" t="s">
        <v>24</v>
      </c>
      <c r="C11" s="182" t="s">
        <v>21</v>
      </c>
      <c r="D11" s="183" t="s">
        <v>25</v>
      </c>
      <c r="E11" s="184" t="s">
        <v>26</v>
      </c>
      <c r="F11" s="183">
        <v>22</v>
      </c>
      <c r="G11" s="203">
        <v>18.899999999999999</v>
      </c>
      <c r="H11" s="203"/>
    </row>
    <row r="12" spans="1:8" ht="22.5" x14ac:dyDescent="0.25">
      <c r="A12" s="204">
        <v>3</v>
      </c>
      <c r="B12" s="205" t="s">
        <v>27</v>
      </c>
      <c r="C12" s="206" t="s">
        <v>28</v>
      </c>
      <c r="D12" s="196" t="s">
        <v>29</v>
      </c>
      <c r="E12" s="205" t="s">
        <v>30</v>
      </c>
      <c r="F12" s="196" t="s">
        <v>93</v>
      </c>
      <c r="G12" s="147" t="s">
        <v>31</v>
      </c>
      <c r="H12" s="147" t="s">
        <v>32</v>
      </c>
    </row>
    <row r="13" spans="1:8" x14ac:dyDescent="0.25">
      <c r="A13" s="204"/>
      <c r="B13" s="205"/>
      <c r="C13" s="206"/>
      <c r="D13" s="196"/>
      <c r="E13" s="205"/>
      <c r="F13" s="196"/>
      <c r="G13" s="180">
        <v>49.99</v>
      </c>
      <c r="H13" s="180">
        <v>48.3</v>
      </c>
    </row>
    <row r="14" spans="1:8" ht="22.5" x14ac:dyDescent="0.25">
      <c r="A14" s="204">
        <v>4</v>
      </c>
      <c r="B14" s="205" t="s">
        <v>33</v>
      </c>
      <c r="C14" s="206" t="s">
        <v>34</v>
      </c>
      <c r="D14" s="196" t="s">
        <v>35</v>
      </c>
      <c r="E14" s="205" t="s">
        <v>36</v>
      </c>
      <c r="F14" s="196">
        <v>17</v>
      </c>
      <c r="G14" s="147" t="s">
        <v>31</v>
      </c>
      <c r="H14" s="147" t="s">
        <v>32</v>
      </c>
    </row>
    <row r="15" spans="1:8" x14ac:dyDescent="0.25">
      <c r="A15" s="204"/>
      <c r="B15" s="205"/>
      <c r="C15" s="206"/>
      <c r="D15" s="196"/>
      <c r="E15" s="205"/>
      <c r="F15" s="196"/>
      <c r="G15" s="180">
        <v>13.7</v>
      </c>
      <c r="H15" s="180">
        <v>13.1</v>
      </c>
    </row>
    <row r="16" spans="1:8" ht="22.5" x14ac:dyDescent="0.25">
      <c r="A16" s="204">
        <v>5</v>
      </c>
      <c r="B16" s="205" t="s">
        <v>37</v>
      </c>
      <c r="C16" s="206" t="s">
        <v>38</v>
      </c>
      <c r="D16" s="196" t="s">
        <v>35</v>
      </c>
      <c r="E16" s="205" t="s">
        <v>39</v>
      </c>
      <c r="F16" s="196">
        <v>95</v>
      </c>
      <c r="G16" s="147" t="s">
        <v>31</v>
      </c>
      <c r="H16" s="147" t="s">
        <v>32</v>
      </c>
    </row>
    <row r="17" spans="1:8" x14ac:dyDescent="0.25">
      <c r="A17" s="204"/>
      <c r="B17" s="205"/>
      <c r="C17" s="206"/>
      <c r="D17" s="196"/>
      <c r="E17" s="205"/>
      <c r="F17" s="196"/>
      <c r="G17" s="180">
        <v>99.9</v>
      </c>
      <c r="H17" s="180">
        <v>90.6</v>
      </c>
    </row>
    <row r="18" spans="1:8" x14ac:dyDescent="0.25">
      <c r="A18" s="204">
        <v>6</v>
      </c>
      <c r="B18" s="157" t="s">
        <v>40</v>
      </c>
      <c r="C18" s="206" t="s">
        <v>41</v>
      </c>
      <c r="D18" s="196" t="s">
        <v>42</v>
      </c>
      <c r="E18" s="205" t="s">
        <v>92</v>
      </c>
      <c r="F18" s="183">
        <v>0.02</v>
      </c>
      <c r="G18" s="217" t="s">
        <v>96</v>
      </c>
      <c r="H18" s="207"/>
    </row>
    <row r="19" spans="1:8" ht="27.75" customHeight="1" x14ac:dyDescent="0.25">
      <c r="A19" s="204"/>
      <c r="B19" s="157" t="s">
        <v>44</v>
      </c>
      <c r="C19" s="206"/>
      <c r="D19" s="196"/>
      <c r="E19" s="205"/>
      <c r="F19" s="183">
        <v>0.02</v>
      </c>
      <c r="G19" s="203" t="s">
        <v>56</v>
      </c>
      <c r="H19" s="203"/>
    </row>
    <row r="20" spans="1:8" ht="140.25" x14ac:dyDescent="0.25">
      <c r="A20" s="181">
        <v>7</v>
      </c>
      <c r="B20" s="157" t="s">
        <v>45</v>
      </c>
      <c r="C20" s="182" t="s">
        <v>46</v>
      </c>
      <c r="D20" s="183" t="s">
        <v>47</v>
      </c>
      <c r="E20" s="184" t="s">
        <v>48</v>
      </c>
      <c r="F20" s="183">
        <v>50</v>
      </c>
      <c r="G20" s="209">
        <v>28</v>
      </c>
      <c r="H20" s="210"/>
    </row>
    <row r="21" spans="1:8" ht="89.25" x14ac:dyDescent="0.25">
      <c r="A21" s="181">
        <v>8</v>
      </c>
      <c r="B21" s="157" t="s">
        <v>49</v>
      </c>
      <c r="C21" s="182" t="s">
        <v>50</v>
      </c>
      <c r="D21" s="183" t="s">
        <v>51</v>
      </c>
      <c r="E21" s="184" t="s">
        <v>52</v>
      </c>
      <c r="F21" s="183" t="s">
        <v>53</v>
      </c>
      <c r="G21" s="209" t="s">
        <v>56</v>
      </c>
      <c r="H21" s="210"/>
    </row>
    <row r="22" spans="1:8" ht="38.25" x14ac:dyDescent="0.25">
      <c r="A22" s="181">
        <v>9</v>
      </c>
      <c r="B22" s="184" t="s">
        <v>54</v>
      </c>
      <c r="C22" s="182" t="s">
        <v>55</v>
      </c>
      <c r="D22" s="183" t="s">
        <v>56</v>
      </c>
      <c r="E22" s="184" t="s">
        <v>57</v>
      </c>
      <c r="F22" s="184" t="s">
        <v>58</v>
      </c>
      <c r="G22" s="203" t="s">
        <v>76</v>
      </c>
      <c r="H22" s="203"/>
    </row>
    <row r="23" spans="1:8" ht="38.25" x14ac:dyDescent="0.25">
      <c r="A23" s="181">
        <v>10</v>
      </c>
      <c r="B23" s="184" t="s">
        <v>59</v>
      </c>
      <c r="C23" s="182" t="s">
        <v>60</v>
      </c>
      <c r="D23" s="183" t="s">
        <v>56</v>
      </c>
      <c r="E23" s="184" t="s">
        <v>61</v>
      </c>
      <c r="F23" s="184" t="s">
        <v>58</v>
      </c>
      <c r="G23" s="203" t="s">
        <v>76</v>
      </c>
      <c r="H23" s="203"/>
    </row>
    <row r="24" spans="1:8" ht="38.25" x14ac:dyDescent="0.25">
      <c r="A24" s="181">
        <v>11</v>
      </c>
      <c r="B24" s="184" t="s">
        <v>62</v>
      </c>
      <c r="C24" s="182" t="s">
        <v>63</v>
      </c>
      <c r="D24" s="183" t="s">
        <v>56</v>
      </c>
      <c r="E24" s="184" t="s">
        <v>64</v>
      </c>
      <c r="F24" s="184" t="s">
        <v>58</v>
      </c>
      <c r="G24" s="203" t="s">
        <v>76</v>
      </c>
      <c r="H24" s="203"/>
    </row>
    <row r="25" spans="1:8" ht="89.25" x14ac:dyDescent="0.25">
      <c r="A25" s="181">
        <v>12</v>
      </c>
      <c r="B25" s="184" t="s">
        <v>65</v>
      </c>
      <c r="C25" s="182" t="s">
        <v>66</v>
      </c>
      <c r="D25" s="183" t="s">
        <v>67</v>
      </c>
      <c r="E25" s="184" t="s">
        <v>68</v>
      </c>
      <c r="F25" s="184" t="s">
        <v>58</v>
      </c>
      <c r="G25" s="218">
        <f>268/75*2000</f>
        <v>7146.6666666666661</v>
      </c>
      <c r="H25" s="218"/>
    </row>
    <row r="26" spans="1:8" x14ac:dyDescent="0.25">
      <c r="A26" s="166"/>
      <c r="B26" s="167"/>
      <c r="C26" s="168"/>
      <c r="D26" s="169"/>
      <c r="E26" s="167"/>
      <c r="F26" s="167"/>
      <c r="G26" s="170"/>
      <c r="H26" s="170"/>
    </row>
    <row r="27" spans="1:8" x14ac:dyDescent="0.25">
      <c r="A27" s="161"/>
      <c r="B27" s="164" t="s">
        <v>69</v>
      </c>
      <c r="C27" s="165"/>
      <c r="D27" s="165"/>
      <c r="E27" s="163" t="s">
        <v>71</v>
      </c>
      <c r="F27" s="162"/>
      <c r="G27" s="162"/>
      <c r="H27" s="160"/>
    </row>
    <row r="28" spans="1:8" x14ac:dyDescent="0.25">
      <c r="A28" s="161"/>
      <c r="B28" s="164"/>
      <c r="C28" s="208" t="s">
        <v>72</v>
      </c>
      <c r="D28" s="208"/>
      <c r="E28" s="163"/>
      <c r="F28" s="162"/>
      <c r="G28" s="162"/>
      <c r="H28" s="160"/>
    </row>
    <row r="29" spans="1:8" x14ac:dyDescent="0.25">
      <c r="A29" s="161"/>
      <c r="B29" s="164" t="s">
        <v>73</v>
      </c>
      <c r="C29" s="165"/>
      <c r="D29" s="165"/>
      <c r="E29" s="163" t="s">
        <v>74</v>
      </c>
      <c r="F29" s="162"/>
      <c r="G29" s="162"/>
      <c r="H29" s="160"/>
    </row>
    <row r="30" spans="1:8" x14ac:dyDescent="0.25">
      <c r="A30" s="161"/>
      <c r="B30" s="164"/>
      <c r="C30" s="208" t="s">
        <v>75</v>
      </c>
      <c r="D30" s="208"/>
      <c r="E30" s="163"/>
      <c r="F30" s="162"/>
      <c r="G30" s="162"/>
      <c r="H30" s="160"/>
    </row>
    <row r="31" spans="1:8" x14ac:dyDescent="0.25">
      <c r="A31" s="159"/>
      <c r="B31" s="159"/>
      <c r="C31" s="159"/>
      <c r="D31" s="159"/>
      <c r="E31" s="159"/>
      <c r="F31" s="159"/>
      <c r="G31" s="159"/>
      <c r="H31" s="159"/>
    </row>
  </sheetData>
  <mergeCells count="39">
    <mergeCell ref="C28:D28"/>
    <mergeCell ref="C30:D30"/>
    <mergeCell ref="G20:H20"/>
    <mergeCell ref="G21:H21"/>
    <mergeCell ref="G22:H22"/>
    <mergeCell ref="G23:H23"/>
    <mergeCell ref="G24:H24"/>
    <mergeCell ref="G25:H25"/>
    <mergeCell ref="A18:A19"/>
    <mergeCell ref="C18:C19"/>
    <mergeCell ref="D18:D19"/>
    <mergeCell ref="E18:E19"/>
    <mergeCell ref="G18:H18"/>
    <mergeCell ref="G19:H19"/>
    <mergeCell ref="F16:F17"/>
    <mergeCell ref="A14:A15"/>
    <mergeCell ref="B14:B15"/>
    <mergeCell ref="C14:C15"/>
    <mergeCell ref="D14:D15"/>
    <mergeCell ref="E14:E15"/>
    <mergeCell ref="F14:F15"/>
    <mergeCell ref="A16:A17"/>
    <mergeCell ref="B16:B17"/>
    <mergeCell ref="C16:C17"/>
    <mergeCell ref="D16:D17"/>
    <mergeCell ref="E16:E17"/>
    <mergeCell ref="A12:A13"/>
    <mergeCell ref="B12:B13"/>
    <mergeCell ref="C12:C13"/>
    <mergeCell ref="D12:D13"/>
    <mergeCell ref="E12:E13"/>
    <mergeCell ref="F12:F13"/>
    <mergeCell ref="B1:H1"/>
    <mergeCell ref="C3:D3"/>
    <mergeCell ref="C4:D4"/>
    <mergeCell ref="G9:H9"/>
    <mergeCell ref="G10:H10"/>
    <mergeCell ref="G11:H11"/>
    <mergeCell ref="C2:D2"/>
  </mergeCells>
  <pageMargins left="0.7" right="0.7" top="0.75" bottom="0.75" header="0.3" footer="0.3"/>
  <pageSetup paperSize="9" scale="72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rgb="FF00B050"/>
    <pageSetUpPr fitToPage="1"/>
  </sheetPr>
  <dimension ref="A1:H31"/>
  <sheetViews>
    <sheetView workbookViewId="0">
      <selection activeCell="C4" sqref="C4:D4"/>
    </sheetView>
  </sheetViews>
  <sheetFormatPr defaultRowHeight="15" x14ac:dyDescent="0.25"/>
  <cols>
    <col min="2" max="2" width="40.140625" bestFit="1" customWidth="1"/>
    <col min="5" max="5" width="26.28515625" bestFit="1" customWidth="1"/>
  </cols>
  <sheetData>
    <row r="1" spans="1:8" x14ac:dyDescent="0.25">
      <c r="A1" s="161"/>
      <c r="B1" s="197" t="s">
        <v>0</v>
      </c>
      <c r="C1" s="197"/>
      <c r="D1" s="197"/>
      <c r="E1" s="197"/>
      <c r="F1" s="197"/>
      <c r="G1" s="197"/>
      <c r="H1" s="197"/>
    </row>
    <row r="2" spans="1:8" x14ac:dyDescent="0.25">
      <c r="A2" s="161"/>
      <c r="B2" s="145" t="s">
        <v>1</v>
      </c>
      <c r="C2" s="219" t="s">
        <v>98</v>
      </c>
      <c r="D2" s="219"/>
      <c r="E2" s="163"/>
      <c r="F2" s="146"/>
      <c r="G2" s="146"/>
      <c r="H2" s="160"/>
    </row>
    <row r="3" spans="1:8" x14ac:dyDescent="0.25">
      <c r="A3" s="161"/>
      <c r="B3" s="145" t="s">
        <v>3</v>
      </c>
      <c r="C3" s="198" t="s">
        <v>106</v>
      </c>
      <c r="D3" s="199"/>
      <c r="E3" s="163"/>
      <c r="F3" s="146"/>
      <c r="G3" s="146"/>
      <c r="H3" s="160"/>
    </row>
    <row r="4" spans="1:8" x14ac:dyDescent="0.25">
      <c r="A4" s="161"/>
      <c r="B4" s="145" t="s">
        <v>4</v>
      </c>
      <c r="C4" s="200">
        <v>43052</v>
      </c>
      <c r="D4" s="201"/>
      <c r="E4" s="185"/>
      <c r="F4" s="146"/>
      <c r="G4" s="146"/>
      <c r="H4" s="160"/>
    </row>
    <row r="5" spans="1:8" x14ac:dyDescent="0.25">
      <c r="A5" s="161"/>
      <c r="B5" s="145" t="s">
        <v>5</v>
      </c>
      <c r="C5" s="171" t="s">
        <v>6</v>
      </c>
      <c r="D5" s="172"/>
      <c r="E5" s="148"/>
      <c r="F5" s="146"/>
      <c r="G5" s="146"/>
      <c r="H5" s="160"/>
    </row>
    <row r="6" spans="1:8" x14ac:dyDescent="0.25">
      <c r="A6" s="161"/>
      <c r="B6" s="145" t="s">
        <v>7</v>
      </c>
      <c r="C6" s="171" t="s">
        <v>78</v>
      </c>
      <c r="D6" s="163"/>
      <c r="E6" s="163"/>
      <c r="F6" s="162"/>
      <c r="G6" s="162"/>
      <c r="H6" s="160"/>
    </row>
    <row r="7" spans="1:8" x14ac:dyDescent="0.25">
      <c r="A7" s="161"/>
      <c r="B7" s="145" t="s">
        <v>9</v>
      </c>
      <c r="C7" s="171" t="s">
        <v>10</v>
      </c>
      <c r="D7" s="163"/>
      <c r="E7" s="163"/>
      <c r="F7" s="162"/>
      <c r="G7" s="162"/>
      <c r="H7" s="160"/>
    </row>
    <row r="8" spans="1:8" x14ac:dyDescent="0.25">
      <c r="A8" s="161"/>
      <c r="B8" s="145" t="s">
        <v>11</v>
      </c>
      <c r="C8" s="171" t="s">
        <v>12</v>
      </c>
      <c r="D8" s="163"/>
      <c r="E8" s="163"/>
      <c r="F8" s="162"/>
      <c r="G8" s="162"/>
      <c r="H8" s="160"/>
    </row>
    <row r="9" spans="1:8" ht="48" x14ac:dyDescent="0.25">
      <c r="A9" s="151" t="s">
        <v>13</v>
      </c>
      <c r="B9" s="151" t="s">
        <v>14</v>
      </c>
      <c r="C9" s="153" t="s">
        <v>15</v>
      </c>
      <c r="D9" s="186" t="s">
        <v>16</v>
      </c>
      <c r="E9" s="151" t="s">
        <v>17</v>
      </c>
      <c r="F9" s="151" t="s">
        <v>18</v>
      </c>
      <c r="G9" s="202" t="s">
        <v>19</v>
      </c>
      <c r="H9" s="202"/>
    </row>
    <row r="10" spans="1:8" ht="25.5" x14ac:dyDescent="0.25">
      <c r="A10" s="181">
        <v>1</v>
      </c>
      <c r="B10" s="184" t="s">
        <v>20</v>
      </c>
      <c r="C10" s="182" t="s">
        <v>21</v>
      </c>
      <c r="D10" s="183" t="s">
        <v>22</v>
      </c>
      <c r="E10" s="184" t="s">
        <v>23</v>
      </c>
      <c r="F10" s="183" t="s">
        <v>89</v>
      </c>
      <c r="G10" s="203" t="s">
        <v>76</v>
      </c>
      <c r="H10" s="203"/>
    </row>
    <row r="11" spans="1:8" ht="38.25" x14ac:dyDescent="0.25">
      <c r="A11" s="181">
        <v>2</v>
      </c>
      <c r="B11" s="184" t="s">
        <v>24</v>
      </c>
      <c r="C11" s="182" t="s">
        <v>21</v>
      </c>
      <c r="D11" s="183" t="s">
        <v>25</v>
      </c>
      <c r="E11" s="184" t="s">
        <v>26</v>
      </c>
      <c r="F11" s="183">
        <v>22</v>
      </c>
      <c r="G11" s="203">
        <v>19.05</v>
      </c>
      <c r="H11" s="203"/>
    </row>
    <row r="12" spans="1:8" ht="22.5" x14ac:dyDescent="0.25">
      <c r="A12" s="204">
        <v>3</v>
      </c>
      <c r="B12" s="205" t="s">
        <v>27</v>
      </c>
      <c r="C12" s="206" t="s">
        <v>28</v>
      </c>
      <c r="D12" s="196" t="s">
        <v>29</v>
      </c>
      <c r="E12" s="205" t="s">
        <v>30</v>
      </c>
      <c r="F12" s="196" t="s">
        <v>93</v>
      </c>
      <c r="G12" s="147" t="s">
        <v>31</v>
      </c>
      <c r="H12" s="147" t="s">
        <v>32</v>
      </c>
    </row>
    <row r="13" spans="1:8" x14ac:dyDescent="0.25">
      <c r="A13" s="204"/>
      <c r="B13" s="205"/>
      <c r="C13" s="206"/>
      <c r="D13" s="196"/>
      <c r="E13" s="205"/>
      <c r="F13" s="196"/>
      <c r="G13" s="180">
        <v>49.95</v>
      </c>
      <c r="H13" s="180">
        <v>48.04</v>
      </c>
    </row>
    <row r="14" spans="1:8" ht="22.5" x14ac:dyDescent="0.25">
      <c r="A14" s="204">
        <v>4</v>
      </c>
      <c r="B14" s="205" t="s">
        <v>33</v>
      </c>
      <c r="C14" s="206" t="s">
        <v>34</v>
      </c>
      <c r="D14" s="196" t="s">
        <v>35</v>
      </c>
      <c r="E14" s="205" t="s">
        <v>36</v>
      </c>
      <c r="F14" s="196">
        <v>17</v>
      </c>
      <c r="G14" s="147" t="s">
        <v>31</v>
      </c>
      <c r="H14" s="147" t="s">
        <v>32</v>
      </c>
    </row>
    <row r="15" spans="1:8" x14ac:dyDescent="0.25">
      <c r="A15" s="204"/>
      <c r="B15" s="205"/>
      <c r="C15" s="206"/>
      <c r="D15" s="196"/>
      <c r="E15" s="205"/>
      <c r="F15" s="196"/>
      <c r="G15" s="180">
        <v>14.08</v>
      </c>
      <c r="H15" s="180">
        <v>12.53</v>
      </c>
    </row>
    <row r="16" spans="1:8" ht="22.5" x14ac:dyDescent="0.25">
      <c r="A16" s="204">
        <v>5</v>
      </c>
      <c r="B16" s="205" t="s">
        <v>37</v>
      </c>
      <c r="C16" s="206" t="s">
        <v>38</v>
      </c>
      <c r="D16" s="196" t="s">
        <v>35</v>
      </c>
      <c r="E16" s="205" t="s">
        <v>39</v>
      </c>
      <c r="F16" s="196">
        <v>95</v>
      </c>
      <c r="G16" s="147" t="s">
        <v>31</v>
      </c>
      <c r="H16" s="147" t="s">
        <v>32</v>
      </c>
    </row>
    <row r="17" spans="1:8" x14ac:dyDescent="0.25">
      <c r="A17" s="204"/>
      <c r="B17" s="205"/>
      <c r="C17" s="206"/>
      <c r="D17" s="196"/>
      <c r="E17" s="205"/>
      <c r="F17" s="196"/>
      <c r="G17" s="180">
        <v>99.7</v>
      </c>
      <c r="H17" s="180">
        <v>90.7</v>
      </c>
    </row>
    <row r="18" spans="1:8" x14ac:dyDescent="0.25">
      <c r="A18" s="204">
        <v>6</v>
      </c>
      <c r="B18" s="157" t="s">
        <v>40</v>
      </c>
      <c r="C18" s="206" t="s">
        <v>41</v>
      </c>
      <c r="D18" s="196" t="s">
        <v>42</v>
      </c>
      <c r="E18" s="205" t="s">
        <v>92</v>
      </c>
      <c r="F18" s="183">
        <v>0.02</v>
      </c>
      <c r="G18" s="217" t="s">
        <v>96</v>
      </c>
      <c r="H18" s="207"/>
    </row>
    <row r="19" spans="1:8" x14ac:dyDescent="0.25">
      <c r="A19" s="204"/>
      <c r="B19" s="157" t="s">
        <v>44</v>
      </c>
      <c r="C19" s="206"/>
      <c r="D19" s="196"/>
      <c r="E19" s="205"/>
      <c r="F19" s="183">
        <v>0.02</v>
      </c>
      <c r="G19" s="203" t="s">
        <v>56</v>
      </c>
      <c r="H19" s="203"/>
    </row>
    <row r="20" spans="1:8" ht="140.25" x14ac:dyDescent="0.25">
      <c r="A20" s="181">
        <v>7</v>
      </c>
      <c r="B20" s="157" t="s">
        <v>45</v>
      </c>
      <c r="C20" s="182" t="s">
        <v>46</v>
      </c>
      <c r="D20" s="183" t="s">
        <v>47</v>
      </c>
      <c r="E20" s="184" t="s">
        <v>48</v>
      </c>
      <c r="F20" s="183">
        <v>50</v>
      </c>
      <c r="G20" s="209">
        <v>29</v>
      </c>
      <c r="H20" s="210"/>
    </row>
    <row r="21" spans="1:8" ht="89.25" x14ac:dyDescent="0.25">
      <c r="A21" s="181">
        <v>8</v>
      </c>
      <c r="B21" s="157" t="s">
        <v>49</v>
      </c>
      <c r="C21" s="182" t="s">
        <v>50</v>
      </c>
      <c r="D21" s="183" t="s">
        <v>51</v>
      </c>
      <c r="E21" s="184" t="s">
        <v>52</v>
      </c>
      <c r="F21" s="183" t="s">
        <v>53</v>
      </c>
      <c r="G21" s="209" t="s">
        <v>56</v>
      </c>
      <c r="H21" s="210"/>
    </row>
    <row r="22" spans="1:8" ht="38.25" x14ac:dyDescent="0.25">
      <c r="A22" s="181">
        <v>9</v>
      </c>
      <c r="B22" s="184" t="s">
        <v>54</v>
      </c>
      <c r="C22" s="182" t="s">
        <v>55</v>
      </c>
      <c r="D22" s="183" t="s">
        <v>56</v>
      </c>
      <c r="E22" s="184" t="s">
        <v>57</v>
      </c>
      <c r="F22" s="184" t="s">
        <v>58</v>
      </c>
      <c r="G22" s="203" t="s">
        <v>76</v>
      </c>
      <c r="H22" s="203"/>
    </row>
    <row r="23" spans="1:8" ht="38.25" x14ac:dyDescent="0.25">
      <c r="A23" s="181">
        <v>10</v>
      </c>
      <c r="B23" s="184" t="s">
        <v>59</v>
      </c>
      <c r="C23" s="182" t="s">
        <v>60</v>
      </c>
      <c r="D23" s="183" t="s">
        <v>56</v>
      </c>
      <c r="E23" s="184" t="s">
        <v>61</v>
      </c>
      <c r="F23" s="184" t="s">
        <v>58</v>
      </c>
      <c r="G23" s="203" t="s">
        <v>76</v>
      </c>
      <c r="H23" s="203"/>
    </row>
    <row r="24" spans="1:8" ht="38.25" x14ac:dyDescent="0.25">
      <c r="A24" s="181">
        <v>11</v>
      </c>
      <c r="B24" s="184" t="s">
        <v>62</v>
      </c>
      <c r="C24" s="182" t="s">
        <v>63</v>
      </c>
      <c r="D24" s="183" t="s">
        <v>56</v>
      </c>
      <c r="E24" s="184" t="s">
        <v>64</v>
      </c>
      <c r="F24" s="184" t="s">
        <v>58</v>
      </c>
      <c r="G24" s="203" t="s">
        <v>76</v>
      </c>
      <c r="H24" s="203"/>
    </row>
    <row r="25" spans="1:8" ht="89.25" x14ac:dyDescent="0.25">
      <c r="A25" s="181">
        <v>12</v>
      </c>
      <c r="B25" s="184" t="s">
        <v>65</v>
      </c>
      <c r="C25" s="182" t="s">
        <v>66</v>
      </c>
      <c r="D25" s="183" t="s">
        <v>67</v>
      </c>
      <c r="E25" s="184" t="s">
        <v>68</v>
      </c>
      <c r="F25" s="184" t="s">
        <v>58</v>
      </c>
      <c r="G25" s="203">
        <f>270/75*2000</f>
        <v>7200</v>
      </c>
      <c r="H25" s="203"/>
    </row>
    <row r="26" spans="1:8" x14ac:dyDescent="0.25">
      <c r="A26" s="166"/>
      <c r="B26" s="167"/>
      <c r="C26" s="168"/>
      <c r="D26" s="169"/>
      <c r="E26" s="167"/>
      <c r="F26" s="167"/>
      <c r="G26" s="170"/>
      <c r="H26" s="170"/>
    </row>
    <row r="27" spans="1:8" x14ac:dyDescent="0.25">
      <c r="A27" s="161"/>
      <c r="B27" s="164" t="s">
        <v>69</v>
      </c>
      <c r="C27" s="165"/>
      <c r="D27" s="165"/>
      <c r="E27" s="163" t="s">
        <v>71</v>
      </c>
      <c r="F27" s="162"/>
      <c r="G27" s="162"/>
      <c r="H27" s="160"/>
    </row>
    <row r="28" spans="1:8" x14ac:dyDescent="0.25">
      <c r="A28" s="161"/>
      <c r="B28" s="164"/>
      <c r="C28" s="208" t="s">
        <v>72</v>
      </c>
      <c r="D28" s="208"/>
      <c r="E28" s="163"/>
      <c r="F28" s="162"/>
      <c r="G28" s="162"/>
      <c r="H28" s="160"/>
    </row>
    <row r="29" spans="1:8" x14ac:dyDescent="0.25">
      <c r="A29" s="161"/>
      <c r="B29" s="164" t="s">
        <v>73</v>
      </c>
      <c r="C29" s="165"/>
      <c r="D29" s="165"/>
      <c r="E29" s="163" t="s">
        <v>74</v>
      </c>
      <c r="F29" s="162"/>
      <c r="G29" s="162"/>
      <c r="H29" s="160"/>
    </row>
    <row r="30" spans="1:8" x14ac:dyDescent="0.25">
      <c r="A30" s="161"/>
      <c r="B30" s="164"/>
      <c r="C30" s="208" t="s">
        <v>75</v>
      </c>
      <c r="D30" s="208"/>
      <c r="E30" s="163"/>
      <c r="F30" s="162"/>
      <c r="G30" s="162"/>
      <c r="H30" s="160"/>
    </row>
    <row r="31" spans="1:8" x14ac:dyDescent="0.25">
      <c r="A31" s="159"/>
      <c r="B31" s="159"/>
      <c r="C31" s="159"/>
      <c r="D31" s="159"/>
      <c r="E31" s="159"/>
      <c r="F31" s="159"/>
      <c r="G31" s="159"/>
      <c r="H31" s="159"/>
    </row>
  </sheetData>
  <mergeCells count="39">
    <mergeCell ref="C28:D28"/>
    <mergeCell ref="C30:D30"/>
    <mergeCell ref="G20:H20"/>
    <mergeCell ref="G21:H21"/>
    <mergeCell ref="G22:H22"/>
    <mergeCell ref="G23:H23"/>
    <mergeCell ref="G24:H24"/>
    <mergeCell ref="G25:H25"/>
    <mergeCell ref="A18:A19"/>
    <mergeCell ref="C18:C19"/>
    <mergeCell ref="D18:D19"/>
    <mergeCell ref="E18:E19"/>
    <mergeCell ref="G18:H18"/>
    <mergeCell ref="G19:H19"/>
    <mergeCell ref="F16:F17"/>
    <mergeCell ref="A14:A15"/>
    <mergeCell ref="B14:B15"/>
    <mergeCell ref="C14:C15"/>
    <mergeCell ref="D14:D15"/>
    <mergeCell ref="E14:E15"/>
    <mergeCell ref="F14:F15"/>
    <mergeCell ref="A16:A17"/>
    <mergeCell ref="B16:B17"/>
    <mergeCell ref="C16:C17"/>
    <mergeCell ref="D16:D17"/>
    <mergeCell ref="E16:E17"/>
    <mergeCell ref="A12:A13"/>
    <mergeCell ref="B12:B13"/>
    <mergeCell ref="C12:C13"/>
    <mergeCell ref="D12:D13"/>
    <mergeCell ref="E12:E13"/>
    <mergeCell ref="F12:F13"/>
    <mergeCell ref="B1:H1"/>
    <mergeCell ref="C3:D3"/>
    <mergeCell ref="C4:D4"/>
    <mergeCell ref="G9:H9"/>
    <mergeCell ref="G10:H10"/>
    <mergeCell ref="G11:H11"/>
    <mergeCell ref="C2:D2"/>
  </mergeCells>
  <pageMargins left="0.7" right="0.7" top="0.75" bottom="0.75" header="0.3" footer="0.3"/>
  <pageSetup paperSize="9" scale="72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rgb="FF00B050"/>
    <pageSetUpPr fitToPage="1"/>
  </sheetPr>
  <dimension ref="A1:H31"/>
  <sheetViews>
    <sheetView workbookViewId="0">
      <selection activeCell="C4" sqref="C4:D4"/>
    </sheetView>
  </sheetViews>
  <sheetFormatPr defaultRowHeight="15" x14ac:dyDescent="0.25"/>
  <cols>
    <col min="2" max="2" width="40.140625" bestFit="1" customWidth="1"/>
    <col min="5" max="5" width="26.28515625" bestFit="1" customWidth="1"/>
  </cols>
  <sheetData>
    <row r="1" spans="1:8" x14ac:dyDescent="0.25">
      <c r="A1" s="161"/>
      <c r="B1" s="197" t="s">
        <v>0</v>
      </c>
      <c r="C1" s="197"/>
      <c r="D1" s="197"/>
      <c r="E1" s="197"/>
      <c r="F1" s="197"/>
      <c r="G1" s="197"/>
      <c r="H1" s="197"/>
    </row>
    <row r="2" spans="1:8" x14ac:dyDescent="0.25">
      <c r="A2" s="161"/>
      <c r="B2" s="145" t="s">
        <v>1</v>
      </c>
      <c r="C2" s="219" t="s">
        <v>98</v>
      </c>
      <c r="D2" s="219"/>
      <c r="E2" s="163"/>
      <c r="F2" s="146"/>
      <c r="G2" s="146"/>
      <c r="H2" s="160"/>
    </row>
    <row r="3" spans="1:8" x14ac:dyDescent="0.25">
      <c r="A3" s="161"/>
      <c r="B3" s="145" t="s">
        <v>3</v>
      </c>
      <c r="C3" s="198" t="s">
        <v>107</v>
      </c>
      <c r="D3" s="199"/>
      <c r="E3" s="163"/>
      <c r="F3" s="146"/>
      <c r="G3" s="146"/>
      <c r="H3" s="160"/>
    </row>
    <row r="4" spans="1:8" x14ac:dyDescent="0.25">
      <c r="A4" s="161"/>
      <c r="B4" s="145" t="s">
        <v>4</v>
      </c>
      <c r="C4" s="200">
        <v>43070</v>
      </c>
      <c r="D4" s="201"/>
      <c r="E4" s="185"/>
      <c r="F4" s="146"/>
      <c r="G4" s="146"/>
      <c r="H4" s="160"/>
    </row>
    <row r="5" spans="1:8" x14ac:dyDescent="0.25">
      <c r="A5" s="161"/>
      <c r="B5" s="145" t="s">
        <v>5</v>
      </c>
      <c r="C5" s="171" t="s">
        <v>6</v>
      </c>
      <c r="D5" s="172"/>
      <c r="E5" s="148"/>
      <c r="F5" s="146"/>
      <c r="G5" s="146"/>
      <c r="H5" s="160"/>
    </row>
    <row r="6" spans="1:8" x14ac:dyDescent="0.25">
      <c r="A6" s="161"/>
      <c r="B6" s="145" t="s">
        <v>7</v>
      </c>
      <c r="C6" s="171" t="s">
        <v>78</v>
      </c>
      <c r="D6" s="163"/>
      <c r="E6" s="163"/>
      <c r="F6" s="162"/>
      <c r="G6" s="162"/>
      <c r="H6" s="160"/>
    </row>
    <row r="7" spans="1:8" x14ac:dyDescent="0.25">
      <c r="A7" s="161"/>
      <c r="B7" s="145" t="s">
        <v>9</v>
      </c>
      <c r="C7" s="171" t="s">
        <v>10</v>
      </c>
      <c r="D7" s="163"/>
      <c r="E7" s="163"/>
      <c r="F7" s="162"/>
      <c r="G7" s="162"/>
      <c r="H7" s="160"/>
    </row>
    <row r="8" spans="1:8" x14ac:dyDescent="0.25">
      <c r="A8" s="161"/>
      <c r="B8" s="145" t="s">
        <v>11</v>
      </c>
      <c r="C8" s="171" t="s">
        <v>12</v>
      </c>
      <c r="D8" s="163"/>
      <c r="E8" s="163"/>
      <c r="F8" s="162"/>
      <c r="G8" s="162"/>
      <c r="H8" s="160"/>
    </row>
    <row r="9" spans="1:8" ht="48" x14ac:dyDescent="0.25">
      <c r="A9" s="151" t="s">
        <v>13</v>
      </c>
      <c r="B9" s="151" t="s">
        <v>14</v>
      </c>
      <c r="C9" s="153" t="s">
        <v>15</v>
      </c>
      <c r="D9" s="186" t="s">
        <v>16</v>
      </c>
      <c r="E9" s="151" t="s">
        <v>17</v>
      </c>
      <c r="F9" s="151" t="s">
        <v>18</v>
      </c>
      <c r="G9" s="202" t="s">
        <v>19</v>
      </c>
      <c r="H9" s="202"/>
    </row>
    <row r="10" spans="1:8" ht="25.5" x14ac:dyDescent="0.25">
      <c r="A10" s="181">
        <v>1</v>
      </c>
      <c r="B10" s="184" t="s">
        <v>20</v>
      </c>
      <c r="C10" s="182" t="s">
        <v>21</v>
      </c>
      <c r="D10" s="183" t="s">
        <v>22</v>
      </c>
      <c r="E10" s="184" t="s">
        <v>23</v>
      </c>
      <c r="F10" s="183" t="s">
        <v>89</v>
      </c>
      <c r="G10" s="203" t="s">
        <v>76</v>
      </c>
      <c r="H10" s="203"/>
    </row>
    <row r="11" spans="1:8" ht="38.25" x14ac:dyDescent="0.25">
      <c r="A11" s="181">
        <v>2</v>
      </c>
      <c r="B11" s="184" t="s">
        <v>24</v>
      </c>
      <c r="C11" s="182" t="s">
        <v>21</v>
      </c>
      <c r="D11" s="183" t="s">
        <v>25</v>
      </c>
      <c r="E11" s="184" t="s">
        <v>26</v>
      </c>
      <c r="F11" s="183">
        <v>22</v>
      </c>
      <c r="G11" s="203">
        <v>18.7</v>
      </c>
      <c r="H11" s="203"/>
    </row>
    <row r="12" spans="1:8" ht="22.5" x14ac:dyDescent="0.25">
      <c r="A12" s="204">
        <v>3</v>
      </c>
      <c r="B12" s="205" t="s">
        <v>27</v>
      </c>
      <c r="C12" s="206" t="s">
        <v>28</v>
      </c>
      <c r="D12" s="196" t="s">
        <v>29</v>
      </c>
      <c r="E12" s="205" t="s">
        <v>30</v>
      </c>
      <c r="F12" s="196" t="s">
        <v>93</v>
      </c>
      <c r="G12" s="147" t="s">
        <v>31</v>
      </c>
      <c r="H12" s="147" t="s">
        <v>32</v>
      </c>
    </row>
    <row r="13" spans="1:8" x14ac:dyDescent="0.25">
      <c r="A13" s="204"/>
      <c r="B13" s="205"/>
      <c r="C13" s="206"/>
      <c r="D13" s="196"/>
      <c r="E13" s="205"/>
      <c r="F13" s="196"/>
      <c r="G13" s="180">
        <v>51.1</v>
      </c>
      <c r="H13" s="180">
        <v>50.4</v>
      </c>
    </row>
    <row r="14" spans="1:8" ht="22.5" x14ac:dyDescent="0.25">
      <c r="A14" s="204">
        <v>4</v>
      </c>
      <c r="B14" s="205" t="s">
        <v>33</v>
      </c>
      <c r="C14" s="206" t="s">
        <v>34</v>
      </c>
      <c r="D14" s="196" t="s">
        <v>35</v>
      </c>
      <c r="E14" s="205" t="s">
        <v>36</v>
      </c>
      <c r="F14" s="196">
        <v>17</v>
      </c>
      <c r="G14" s="147" t="s">
        <v>31</v>
      </c>
      <c r="H14" s="147" t="s">
        <v>32</v>
      </c>
    </row>
    <row r="15" spans="1:8" x14ac:dyDescent="0.25">
      <c r="A15" s="204"/>
      <c r="B15" s="205"/>
      <c r="C15" s="206"/>
      <c r="D15" s="196"/>
      <c r="E15" s="205"/>
      <c r="F15" s="196"/>
      <c r="G15" s="180">
        <v>14.5</v>
      </c>
      <c r="H15" s="180">
        <v>13.7</v>
      </c>
    </row>
    <row r="16" spans="1:8" ht="22.5" x14ac:dyDescent="0.25">
      <c r="A16" s="204">
        <v>5</v>
      </c>
      <c r="B16" s="205" t="s">
        <v>37</v>
      </c>
      <c r="C16" s="206" t="s">
        <v>38</v>
      </c>
      <c r="D16" s="196" t="s">
        <v>35</v>
      </c>
      <c r="E16" s="205" t="s">
        <v>39</v>
      </c>
      <c r="F16" s="196">
        <v>95</v>
      </c>
      <c r="G16" s="147" t="s">
        <v>31</v>
      </c>
      <c r="H16" s="147" t="s">
        <v>32</v>
      </c>
    </row>
    <row r="17" spans="1:8" x14ac:dyDescent="0.25">
      <c r="A17" s="204"/>
      <c r="B17" s="205"/>
      <c r="C17" s="206"/>
      <c r="D17" s="196"/>
      <c r="E17" s="205"/>
      <c r="F17" s="196"/>
      <c r="G17" s="180">
        <v>95</v>
      </c>
      <c r="H17" s="180">
        <v>90.1</v>
      </c>
    </row>
    <row r="18" spans="1:8" x14ac:dyDescent="0.25">
      <c r="A18" s="204">
        <v>6</v>
      </c>
      <c r="B18" s="157" t="s">
        <v>40</v>
      </c>
      <c r="C18" s="206" t="s">
        <v>41</v>
      </c>
      <c r="D18" s="196" t="s">
        <v>42</v>
      </c>
      <c r="E18" s="205" t="s">
        <v>92</v>
      </c>
      <c r="F18" s="183">
        <v>0.02</v>
      </c>
      <c r="G18" s="217" t="s">
        <v>96</v>
      </c>
      <c r="H18" s="207"/>
    </row>
    <row r="19" spans="1:8" x14ac:dyDescent="0.25">
      <c r="A19" s="204"/>
      <c r="B19" s="157" t="s">
        <v>44</v>
      </c>
      <c r="C19" s="206"/>
      <c r="D19" s="196"/>
      <c r="E19" s="205"/>
      <c r="F19" s="183">
        <v>0.02</v>
      </c>
      <c r="G19" s="203" t="s">
        <v>56</v>
      </c>
      <c r="H19" s="203"/>
    </row>
    <row r="20" spans="1:8" ht="140.25" x14ac:dyDescent="0.25">
      <c r="A20" s="181">
        <v>7</v>
      </c>
      <c r="B20" s="157" t="s">
        <v>45</v>
      </c>
      <c r="C20" s="182" t="s">
        <v>46</v>
      </c>
      <c r="D20" s="183" t="s">
        <v>47</v>
      </c>
      <c r="E20" s="184" t="s">
        <v>48</v>
      </c>
      <c r="F20" s="183">
        <v>50</v>
      </c>
      <c r="G20" s="209">
        <v>34</v>
      </c>
      <c r="H20" s="210"/>
    </row>
    <row r="21" spans="1:8" ht="89.25" x14ac:dyDescent="0.25">
      <c r="A21" s="181">
        <v>8</v>
      </c>
      <c r="B21" s="157" t="s">
        <v>49</v>
      </c>
      <c r="C21" s="182" t="s">
        <v>50</v>
      </c>
      <c r="D21" s="183" t="s">
        <v>51</v>
      </c>
      <c r="E21" s="184" t="s">
        <v>52</v>
      </c>
      <c r="F21" s="183" t="s">
        <v>53</v>
      </c>
      <c r="G21" s="209" t="s">
        <v>56</v>
      </c>
      <c r="H21" s="210"/>
    </row>
    <row r="22" spans="1:8" ht="38.25" x14ac:dyDescent="0.25">
      <c r="A22" s="181">
        <v>9</v>
      </c>
      <c r="B22" s="184" t="s">
        <v>54</v>
      </c>
      <c r="C22" s="182" t="s">
        <v>55</v>
      </c>
      <c r="D22" s="183" t="s">
        <v>56</v>
      </c>
      <c r="E22" s="184" t="s">
        <v>57</v>
      </c>
      <c r="F22" s="184" t="s">
        <v>58</v>
      </c>
      <c r="G22" s="203" t="s">
        <v>76</v>
      </c>
      <c r="H22" s="203"/>
    </row>
    <row r="23" spans="1:8" ht="38.25" x14ac:dyDescent="0.25">
      <c r="A23" s="181">
        <v>10</v>
      </c>
      <c r="B23" s="184" t="s">
        <v>59</v>
      </c>
      <c r="C23" s="182" t="s">
        <v>60</v>
      </c>
      <c r="D23" s="183" t="s">
        <v>56</v>
      </c>
      <c r="E23" s="184" t="s">
        <v>61</v>
      </c>
      <c r="F23" s="184" t="s">
        <v>58</v>
      </c>
      <c r="G23" s="203" t="s">
        <v>76</v>
      </c>
      <c r="H23" s="203"/>
    </row>
    <row r="24" spans="1:8" ht="38.25" x14ac:dyDescent="0.25">
      <c r="A24" s="181">
        <v>11</v>
      </c>
      <c r="B24" s="184" t="s">
        <v>62</v>
      </c>
      <c r="C24" s="182" t="s">
        <v>63</v>
      </c>
      <c r="D24" s="183" t="s">
        <v>56</v>
      </c>
      <c r="E24" s="184" t="s">
        <v>64</v>
      </c>
      <c r="F24" s="184" t="s">
        <v>58</v>
      </c>
      <c r="G24" s="203" t="s">
        <v>76</v>
      </c>
      <c r="H24" s="203"/>
    </row>
    <row r="25" spans="1:8" ht="89.25" x14ac:dyDescent="0.25">
      <c r="A25" s="181">
        <v>12</v>
      </c>
      <c r="B25" s="184" t="s">
        <v>65</v>
      </c>
      <c r="C25" s="182" t="s">
        <v>66</v>
      </c>
      <c r="D25" s="183" t="s">
        <v>67</v>
      </c>
      <c r="E25" s="184" t="s">
        <v>68</v>
      </c>
      <c r="F25" s="184" t="s">
        <v>58</v>
      </c>
      <c r="G25" s="218">
        <f>214/75*2000</f>
        <v>5706.666666666667</v>
      </c>
      <c r="H25" s="218"/>
    </row>
    <row r="26" spans="1:8" x14ac:dyDescent="0.25">
      <c r="A26" s="166"/>
      <c r="B26" s="167"/>
      <c r="C26" s="168"/>
      <c r="D26" s="169"/>
      <c r="E26" s="167"/>
      <c r="F26" s="167"/>
      <c r="G26" s="170"/>
      <c r="H26" s="170"/>
    </row>
    <row r="27" spans="1:8" x14ac:dyDescent="0.25">
      <c r="A27" s="161"/>
      <c r="B27" s="164" t="s">
        <v>69</v>
      </c>
      <c r="C27" s="165"/>
      <c r="D27" s="165"/>
      <c r="E27" s="163" t="s">
        <v>71</v>
      </c>
      <c r="F27" s="162"/>
      <c r="G27" s="162"/>
      <c r="H27" s="160"/>
    </row>
    <row r="28" spans="1:8" x14ac:dyDescent="0.25">
      <c r="A28" s="161"/>
      <c r="B28" s="164"/>
      <c r="C28" s="208" t="s">
        <v>72</v>
      </c>
      <c r="D28" s="208"/>
      <c r="E28" s="163"/>
      <c r="F28" s="162"/>
      <c r="G28" s="162"/>
      <c r="H28" s="160"/>
    </row>
    <row r="29" spans="1:8" x14ac:dyDescent="0.25">
      <c r="A29" s="161"/>
      <c r="B29" s="164" t="s">
        <v>73</v>
      </c>
      <c r="C29" s="165"/>
      <c r="D29" s="165"/>
      <c r="E29" s="163" t="s">
        <v>74</v>
      </c>
      <c r="F29" s="162"/>
      <c r="G29" s="162"/>
      <c r="H29" s="160"/>
    </row>
    <row r="30" spans="1:8" x14ac:dyDescent="0.25">
      <c r="A30" s="161"/>
      <c r="B30" s="164"/>
      <c r="C30" s="208" t="s">
        <v>75</v>
      </c>
      <c r="D30" s="208"/>
      <c r="E30" s="163"/>
      <c r="F30" s="162"/>
      <c r="G30" s="162"/>
      <c r="H30" s="160"/>
    </row>
    <row r="31" spans="1:8" x14ac:dyDescent="0.25">
      <c r="A31" s="159"/>
      <c r="B31" s="159"/>
      <c r="C31" s="159"/>
      <c r="D31" s="159"/>
      <c r="E31" s="159"/>
      <c r="F31" s="159"/>
      <c r="G31" s="159"/>
      <c r="H31" s="159"/>
    </row>
  </sheetData>
  <mergeCells count="39">
    <mergeCell ref="C28:D28"/>
    <mergeCell ref="C30:D30"/>
    <mergeCell ref="G20:H20"/>
    <mergeCell ref="G21:H21"/>
    <mergeCell ref="G22:H22"/>
    <mergeCell ref="G23:H23"/>
    <mergeCell ref="G24:H24"/>
    <mergeCell ref="G25:H25"/>
    <mergeCell ref="A18:A19"/>
    <mergeCell ref="C18:C19"/>
    <mergeCell ref="D18:D19"/>
    <mergeCell ref="E18:E19"/>
    <mergeCell ref="G18:H18"/>
    <mergeCell ref="G19:H19"/>
    <mergeCell ref="F16:F17"/>
    <mergeCell ref="A14:A15"/>
    <mergeCell ref="B14:B15"/>
    <mergeCell ref="C14:C15"/>
    <mergeCell ref="D14:D15"/>
    <mergeCell ref="E14:E15"/>
    <mergeCell ref="F14:F15"/>
    <mergeCell ref="A16:A17"/>
    <mergeCell ref="B16:B17"/>
    <mergeCell ref="C16:C17"/>
    <mergeCell ref="D16:D17"/>
    <mergeCell ref="E16:E17"/>
    <mergeCell ref="A12:A13"/>
    <mergeCell ref="B12:B13"/>
    <mergeCell ref="C12:C13"/>
    <mergeCell ref="D12:D13"/>
    <mergeCell ref="E12:E13"/>
    <mergeCell ref="F12:F13"/>
    <mergeCell ref="B1:H1"/>
    <mergeCell ref="C3:D3"/>
    <mergeCell ref="C4:D4"/>
    <mergeCell ref="G9:H9"/>
    <mergeCell ref="G10:H10"/>
    <mergeCell ref="G11:H11"/>
    <mergeCell ref="C2:D2"/>
  </mergeCells>
  <pageMargins left="0.7" right="0.7" top="0.75" bottom="0.75" header="0.3" footer="0.3"/>
  <pageSetup paperSize="9" scale="72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rgb="FF00B050"/>
    <pageSetUpPr fitToPage="1"/>
  </sheetPr>
  <dimension ref="A1:H31"/>
  <sheetViews>
    <sheetView workbookViewId="0">
      <selection activeCell="C4" sqref="C4:D4"/>
    </sheetView>
  </sheetViews>
  <sheetFormatPr defaultRowHeight="15" x14ac:dyDescent="0.25"/>
  <cols>
    <col min="2" max="2" width="40.140625" bestFit="1" customWidth="1"/>
    <col min="5" max="5" width="26.28515625" bestFit="1" customWidth="1"/>
  </cols>
  <sheetData>
    <row r="1" spans="1:8" x14ac:dyDescent="0.25">
      <c r="A1" s="161"/>
      <c r="B1" s="197" t="s">
        <v>0</v>
      </c>
      <c r="C1" s="197"/>
      <c r="D1" s="197"/>
      <c r="E1" s="197"/>
      <c r="F1" s="197"/>
      <c r="G1" s="197"/>
      <c r="H1" s="197"/>
    </row>
    <row r="2" spans="1:8" x14ac:dyDescent="0.25">
      <c r="A2" s="161"/>
      <c r="B2" s="145" t="s">
        <v>1</v>
      </c>
      <c r="C2" s="219" t="s">
        <v>98</v>
      </c>
      <c r="D2" s="219"/>
      <c r="E2" s="163"/>
      <c r="F2" s="146"/>
      <c r="G2" s="146"/>
      <c r="H2" s="160"/>
    </row>
    <row r="3" spans="1:8" x14ac:dyDescent="0.25">
      <c r="A3" s="161"/>
      <c r="B3" s="145" t="s">
        <v>3</v>
      </c>
      <c r="C3" s="198" t="s">
        <v>109</v>
      </c>
      <c r="D3" s="199"/>
      <c r="E3" s="163"/>
      <c r="F3" s="146"/>
      <c r="G3" s="146"/>
      <c r="H3" s="160"/>
    </row>
    <row r="4" spans="1:8" x14ac:dyDescent="0.25">
      <c r="A4" s="161"/>
      <c r="B4" s="145" t="s">
        <v>4</v>
      </c>
      <c r="C4" s="200">
        <v>43080</v>
      </c>
      <c r="D4" s="201"/>
      <c r="E4" s="194"/>
      <c r="F4" s="146"/>
      <c r="G4" s="146"/>
      <c r="H4" s="160"/>
    </row>
    <row r="5" spans="1:8" x14ac:dyDescent="0.25">
      <c r="A5" s="161"/>
      <c r="B5" s="145" t="s">
        <v>5</v>
      </c>
      <c r="C5" s="171" t="s">
        <v>6</v>
      </c>
      <c r="D5" s="172"/>
      <c r="E5" s="148"/>
      <c r="F5" s="146"/>
      <c r="G5" s="146"/>
      <c r="H5" s="160"/>
    </row>
    <row r="6" spans="1:8" x14ac:dyDescent="0.25">
      <c r="A6" s="161"/>
      <c r="B6" s="145" t="s">
        <v>7</v>
      </c>
      <c r="C6" s="171" t="s">
        <v>78</v>
      </c>
      <c r="D6" s="163"/>
      <c r="E6" s="163"/>
      <c r="F6" s="162"/>
      <c r="G6" s="162"/>
      <c r="H6" s="160"/>
    </row>
    <row r="7" spans="1:8" x14ac:dyDescent="0.25">
      <c r="A7" s="161"/>
      <c r="B7" s="145" t="s">
        <v>9</v>
      </c>
      <c r="C7" s="171" t="s">
        <v>10</v>
      </c>
      <c r="D7" s="163"/>
      <c r="E7" s="163"/>
      <c r="F7" s="162"/>
      <c r="G7" s="162"/>
      <c r="H7" s="160"/>
    </row>
    <row r="8" spans="1:8" x14ac:dyDescent="0.25">
      <c r="A8" s="161"/>
      <c r="B8" s="145" t="s">
        <v>11</v>
      </c>
      <c r="C8" s="171" t="s">
        <v>12</v>
      </c>
      <c r="D8" s="163"/>
      <c r="E8" s="163"/>
      <c r="F8" s="162"/>
      <c r="G8" s="162"/>
      <c r="H8" s="160"/>
    </row>
    <row r="9" spans="1:8" ht="48" customHeight="1" x14ac:dyDescent="0.25">
      <c r="A9" s="151" t="s">
        <v>13</v>
      </c>
      <c r="B9" s="151" t="s">
        <v>14</v>
      </c>
      <c r="C9" s="153" t="s">
        <v>15</v>
      </c>
      <c r="D9" s="195" t="s">
        <v>16</v>
      </c>
      <c r="E9" s="151" t="s">
        <v>17</v>
      </c>
      <c r="F9" s="151" t="s">
        <v>18</v>
      </c>
      <c r="G9" s="202" t="s">
        <v>19</v>
      </c>
      <c r="H9" s="202"/>
    </row>
    <row r="10" spans="1:8" ht="25.5" x14ac:dyDescent="0.25">
      <c r="A10" s="190">
        <v>1</v>
      </c>
      <c r="B10" s="193" t="s">
        <v>20</v>
      </c>
      <c r="C10" s="191" t="s">
        <v>21</v>
      </c>
      <c r="D10" s="192" t="s">
        <v>22</v>
      </c>
      <c r="E10" s="193" t="s">
        <v>23</v>
      </c>
      <c r="F10" s="192" t="s">
        <v>89</v>
      </c>
      <c r="G10" s="203" t="s">
        <v>76</v>
      </c>
      <c r="H10" s="203"/>
    </row>
    <row r="11" spans="1:8" ht="38.25" x14ac:dyDescent="0.25">
      <c r="A11" s="190">
        <v>2</v>
      </c>
      <c r="B11" s="193" t="s">
        <v>24</v>
      </c>
      <c r="C11" s="191" t="s">
        <v>21</v>
      </c>
      <c r="D11" s="192" t="s">
        <v>25</v>
      </c>
      <c r="E11" s="193" t="s">
        <v>26</v>
      </c>
      <c r="F11" s="192">
        <v>22</v>
      </c>
      <c r="G11" s="203">
        <v>18.649999999999999</v>
      </c>
      <c r="H11" s="203"/>
    </row>
    <row r="12" spans="1:8" ht="22.5" customHeight="1" x14ac:dyDescent="0.25">
      <c r="A12" s="204">
        <v>3</v>
      </c>
      <c r="B12" s="205" t="s">
        <v>27</v>
      </c>
      <c r="C12" s="206" t="s">
        <v>28</v>
      </c>
      <c r="D12" s="196" t="s">
        <v>29</v>
      </c>
      <c r="E12" s="205" t="s">
        <v>30</v>
      </c>
      <c r="F12" s="196" t="s">
        <v>93</v>
      </c>
      <c r="G12" s="147" t="s">
        <v>31</v>
      </c>
      <c r="H12" s="147" t="s">
        <v>32</v>
      </c>
    </row>
    <row r="13" spans="1:8" x14ac:dyDescent="0.25">
      <c r="A13" s="204"/>
      <c r="B13" s="205"/>
      <c r="C13" s="206"/>
      <c r="D13" s="196"/>
      <c r="E13" s="205"/>
      <c r="F13" s="196"/>
      <c r="G13" s="189">
        <v>51.95</v>
      </c>
      <c r="H13" s="189">
        <v>50.06</v>
      </c>
    </row>
    <row r="14" spans="1:8" ht="22.5" customHeight="1" x14ac:dyDescent="0.25">
      <c r="A14" s="204">
        <v>4</v>
      </c>
      <c r="B14" s="205" t="s">
        <v>33</v>
      </c>
      <c r="C14" s="206" t="s">
        <v>34</v>
      </c>
      <c r="D14" s="196" t="s">
        <v>35</v>
      </c>
      <c r="E14" s="205" t="s">
        <v>36</v>
      </c>
      <c r="F14" s="196">
        <v>17</v>
      </c>
      <c r="G14" s="147" t="s">
        <v>31</v>
      </c>
      <c r="H14" s="147" t="s">
        <v>32</v>
      </c>
    </row>
    <row r="15" spans="1:8" x14ac:dyDescent="0.25">
      <c r="A15" s="204"/>
      <c r="B15" s="205"/>
      <c r="C15" s="206"/>
      <c r="D15" s="196"/>
      <c r="E15" s="205"/>
      <c r="F15" s="196"/>
      <c r="G15" s="189">
        <v>14.76</v>
      </c>
      <c r="H15" s="189">
        <v>13.35</v>
      </c>
    </row>
    <row r="16" spans="1:8" ht="22.5" customHeight="1" x14ac:dyDescent="0.25">
      <c r="A16" s="204">
        <v>5</v>
      </c>
      <c r="B16" s="205" t="s">
        <v>37</v>
      </c>
      <c r="C16" s="206" t="s">
        <v>38</v>
      </c>
      <c r="D16" s="196" t="s">
        <v>35</v>
      </c>
      <c r="E16" s="205" t="s">
        <v>39</v>
      </c>
      <c r="F16" s="196">
        <v>95</v>
      </c>
      <c r="G16" s="147" t="s">
        <v>31</v>
      </c>
      <c r="H16" s="147" t="s">
        <v>32</v>
      </c>
    </row>
    <row r="17" spans="1:8" x14ac:dyDescent="0.25">
      <c r="A17" s="204"/>
      <c r="B17" s="205"/>
      <c r="C17" s="206"/>
      <c r="D17" s="196"/>
      <c r="E17" s="205"/>
      <c r="F17" s="196"/>
      <c r="G17" s="189">
        <v>99.3</v>
      </c>
      <c r="H17" s="189">
        <v>90.2</v>
      </c>
    </row>
    <row r="18" spans="1:8" ht="63.75" customHeight="1" x14ac:dyDescent="0.25">
      <c r="A18" s="204">
        <v>6</v>
      </c>
      <c r="B18" s="157" t="s">
        <v>40</v>
      </c>
      <c r="C18" s="206" t="s">
        <v>41</v>
      </c>
      <c r="D18" s="196" t="s">
        <v>42</v>
      </c>
      <c r="E18" s="205" t="s">
        <v>92</v>
      </c>
      <c r="F18" s="192">
        <v>0.02</v>
      </c>
      <c r="G18" s="217" t="s">
        <v>96</v>
      </c>
      <c r="H18" s="207"/>
    </row>
    <row r="19" spans="1:8" x14ac:dyDescent="0.25">
      <c r="A19" s="204"/>
      <c r="B19" s="157" t="s">
        <v>44</v>
      </c>
      <c r="C19" s="206"/>
      <c r="D19" s="196"/>
      <c r="E19" s="205"/>
      <c r="F19" s="192">
        <v>0.02</v>
      </c>
      <c r="G19" s="203" t="s">
        <v>56</v>
      </c>
      <c r="H19" s="203"/>
    </row>
    <row r="20" spans="1:8" ht="140.25" x14ac:dyDescent="0.25">
      <c r="A20" s="190">
        <v>7</v>
      </c>
      <c r="B20" s="157" t="s">
        <v>45</v>
      </c>
      <c r="C20" s="191" t="s">
        <v>46</v>
      </c>
      <c r="D20" s="192" t="s">
        <v>47</v>
      </c>
      <c r="E20" s="193" t="s">
        <v>48</v>
      </c>
      <c r="F20" s="192">
        <v>50</v>
      </c>
      <c r="G20" s="209">
        <v>26</v>
      </c>
      <c r="H20" s="210"/>
    </row>
    <row r="21" spans="1:8" ht="89.25" x14ac:dyDescent="0.25">
      <c r="A21" s="190">
        <v>8</v>
      </c>
      <c r="B21" s="157" t="s">
        <v>49</v>
      </c>
      <c r="C21" s="191" t="s">
        <v>50</v>
      </c>
      <c r="D21" s="192" t="s">
        <v>51</v>
      </c>
      <c r="E21" s="193" t="s">
        <v>52</v>
      </c>
      <c r="F21" s="192" t="s">
        <v>53</v>
      </c>
      <c r="G21" s="209" t="s">
        <v>56</v>
      </c>
      <c r="H21" s="210"/>
    </row>
    <row r="22" spans="1:8" ht="38.25" x14ac:dyDescent="0.25">
      <c r="A22" s="190">
        <v>9</v>
      </c>
      <c r="B22" s="193" t="s">
        <v>54</v>
      </c>
      <c r="C22" s="191" t="s">
        <v>55</v>
      </c>
      <c r="D22" s="192" t="s">
        <v>56</v>
      </c>
      <c r="E22" s="193" t="s">
        <v>57</v>
      </c>
      <c r="F22" s="193" t="s">
        <v>58</v>
      </c>
      <c r="G22" s="203" t="s">
        <v>76</v>
      </c>
      <c r="H22" s="203"/>
    </row>
    <row r="23" spans="1:8" ht="38.25" x14ac:dyDescent="0.25">
      <c r="A23" s="190">
        <v>10</v>
      </c>
      <c r="B23" s="193" t="s">
        <v>59</v>
      </c>
      <c r="C23" s="191" t="s">
        <v>60</v>
      </c>
      <c r="D23" s="192" t="s">
        <v>56</v>
      </c>
      <c r="E23" s="193" t="s">
        <v>61</v>
      </c>
      <c r="F23" s="193" t="s">
        <v>58</v>
      </c>
      <c r="G23" s="203" t="s">
        <v>76</v>
      </c>
      <c r="H23" s="203"/>
    </row>
    <row r="24" spans="1:8" ht="38.25" x14ac:dyDescent="0.25">
      <c r="A24" s="190">
        <v>11</v>
      </c>
      <c r="B24" s="193" t="s">
        <v>62</v>
      </c>
      <c r="C24" s="191" t="s">
        <v>63</v>
      </c>
      <c r="D24" s="192" t="s">
        <v>56</v>
      </c>
      <c r="E24" s="193" t="s">
        <v>64</v>
      </c>
      <c r="F24" s="193" t="s">
        <v>58</v>
      </c>
      <c r="G24" s="203" t="s">
        <v>76</v>
      </c>
      <c r="H24" s="203"/>
    </row>
    <row r="25" spans="1:8" ht="89.25" x14ac:dyDescent="0.25">
      <c r="A25" s="190">
        <v>12</v>
      </c>
      <c r="B25" s="193" t="s">
        <v>65</v>
      </c>
      <c r="C25" s="191" t="s">
        <v>66</v>
      </c>
      <c r="D25" s="192" t="s">
        <v>67</v>
      </c>
      <c r="E25" s="193" t="s">
        <v>68</v>
      </c>
      <c r="F25" s="193" t="s">
        <v>58</v>
      </c>
      <c r="G25" s="218">
        <f>206/75*2000</f>
        <v>5493.333333333333</v>
      </c>
      <c r="H25" s="218"/>
    </row>
    <row r="26" spans="1:8" x14ac:dyDescent="0.25">
      <c r="A26" s="166"/>
      <c r="B26" s="167"/>
      <c r="C26" s="168"/>
      <c r="D26" s="169"/>
      <c r="E26" s="167"/>
      <c r="F26" s="167"/>
      <c r="G26" s="170"/>
      <c r="H26" s="170"/>
    </row>
    <row r="27" spans="1:8" x14ac:dyDescent="0.25">
      <c r="A27" s="161"/>
      <c r="B27" s="164" t="s">
        <v>69</v>
      </c>
      <c r="C27" s="165"/>
      <c r="D27" s="165"/>
      <c r="E27" s="163" t="s">
        <v>71</v>
      </c>
      <c r="F27" s="162"/>
      <c r="G27" s="162"/>
      <c r="H27" s="160"/>
    </row>
    <row r="28" spans="1:8" x14ac:dyDescent="0.25">
      <c r="A28" s="161"/>
      <c r="B28" s="164"/>
      <c r="C28" s="208" t="s">
        <v>72</v>
      </c>
      <c r="D28" s="208"/>
      <c r="E28" s="163"/>
      <c r="F28" s="162"/>
      <c r="G28" s="162"/>
      <c r="H28" s="160"/>
    </row>
    <row r="29" spans="1:8" x14ac:dyDescent="0.25">
      <c r="A29" s="161"/>
      <c r="B29" s="164" t="s">
        <v>73</v>
      </c>
      <c r="C29" s="165"/>
      <c r="D29" s="165"/>
      <c r="E29" s="163" t="s">
        <v>74</v>
      </c>
      <c r="F29" s="162"/>
      <c r="G29" s="162"/>
      <c r="H29" s="160"/>
    </row>
    <row r="30" spans="1:8" x14ac:dyDescent="0.25">
      <c r="A30" s="161"/>
      <c r="B30" s="164"/>
      <c r="C30" s="208" t="s">
        <v>75</v>
      </c>
      <c r="D30" s="208"/>
      <c r="E30" s="163"/>
      <c r="F30" s="162"/>
      <c r="G30" s="162"/>
      <c r="H30" s="160"/>
    </row>
    <row r="31" spans="1:8" x14ac:dyDescent="0.25">
      <c r="A31" s="159"/>
      <c r="B31" s="159"/>
      <c r="C31" s="159"/>
      <c r="D31" s="159"/>
      <c r="E31" s="159"/>
      <c r="F31" s="159"/>
      <c r="G31" s="159"/>
      <c r="H31" s="159"/>
    </row>
  </sheetData>
  <mergeCells count="39">
    <mergeCell ref="C28:D28"/>
    <mergeCell ref="C30:D30"/>
    <mergeCell ref="G20:H20"/>
    <mergeCell ref="G21:H21"/>
    <mergeCell ref="G22:H22"/>
    <mergeCell ref="G23:H23"/>
    <mergeCell ref="G24:H24"/>
    <mergeCell ref="G25:H25"/>
    <mergeCell ref="A18:A19"/>
    <mergeCell ref="C18:C19"/>
    <mergeCell ref="D18:D19"/>
    <mergeCell ref="E18:E19"/>
    <mergeCell ref="G18:H18"/>
    <mergeCell ref="G19:H19"/>
    <mergeCell ref="F16:F17"/>
    <mergeCell ref="A14:A15"/>
    <mergeCell ref="B14:B15"/>
    <mergeCell ref="C14:C15"/>
    <mergeCell ref="D14:D15"/>
    <mergeCell ref="E14:E15"/>
    <mergeCell ref="F14:F15"/>
    <mergeCell ref="A16:A17"/>
    <mergeCell ref="B16:B17"/>
    <mergeCell ref="C16:C17"/>
    <mergeCell ref="D16:D17"/>
    <mergeCell ref="E16:E17"/>
    <mergeCell ref="A12:A13"/>
    <mergeCell ref="B12:B13"/>
    <mergeCell ref="C12:C13"/>
    <mergeCell ref="D12:D13"/>
    <mergeCell ref="E12:E13"/>
    <mergeCell ref="F12:F13"/>
    <mergeCell ref="B1:H1"/>
    <mergeCell ref="C3:D3"/>
    <mergeCell ref="C4:D4"/>
    <mergeCell ref="G9:H9"/>
    <mergeCell ref="G10:H10"/>
    <mergeCell ref="G11:H11"/>
    <mergeCell ref="C2:D2"/>
  </mergeCells>
  <pageMargins left="0.7" right="0.7" top="0.75" bottom="0.75" header="0.3" footer="0.3"/>
  <pageSetup paperSize="9" scale="70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rgb="FF00B050"/>
    <pageSetUpPr fitToPage="1"/>
  </sheetPr>
  <dimension ref="A1:H31"/>
  <sheetViews>
    <sheetView workbookViewId="0">
      <selection activeCell="G18" sqref="G18:H18"/>
    </sheetView>
  </sheetViews>
  <sheetFormatPr defaultRowHeight="15" x14ac:dyDescent="0.25"/>
  <cols>
    <col min="2" max="2" width="40.140625" bestFit="1" customWidth="1"/>
    <col min="5" max="5" width="26.28515625" bestFit="1" customWidth="1"/>
  </cols>
  <sheetData>
    <row r="1" spans="1:8" x14ac:dyDescent="0.25">
      <c r="A1" s="161"/>
      <c r="B1" s="197" t="s">
        <v>0</v>
      </c>
      <c r="C1" s="197"/>
      <c r="D1" s="197"/>
      <c r="E1" s="197"/>
      <c r="F1" s="197"/>
      <c r="G1" s="197"/>
      <c r="H1" s="197"/>
    </row>
    <row r="2" spans="1:8" x14ac:dyDescent="0.25">
      <c r="A2" s="161"/>
      <c r="B2" s="145" t="s">
        <v>1</v>
      </c>
      <c r="C2" s="219" t="s">
        <v>98</v>
      </c>
      <c r="D2" s="219"/>
      <c r="E2" s="163"/>
      <c r="F2" s="146"/>
      <c r="G2" s="146"/>
      <c r="H2" s="160"/>
    </row>
    <row r="3" spans="1:8" x14ac:dyDescent="0.25">
      <c r="A3" s="161"/>
      <c r="B3" s="145" t="s">
        <v>3</v>
      </c>
      <c r="C3" s="198" t="s">
        <v>110</v>
      </c>
      <c r="D3" s="199"/>
      <c r="E3" s="163"/>
      <c r="F3" s="146"/>
      <c r="G3" s="146"/>
      <c r="H3" s="160"/>
    </row>
    <row r="4" spans="1:8" x14ac:dyDescent="0.25">
      <c r="A4" s="161"/>
      <c r="B4" s="145" t="s">
        <v>4</v>
      </c>
      <c r="C4" s="200">
        <v>43080</v>
      </c>
      <c r="D4" s="201"/>
      <c r="E4" s="194"/>
      <c r="F4" s="146"/>
      <c r="G4" s="146"/>
      <c r="H4" s="160"/>
    </row>
    <row r="5" spans="1:8" x14ac:dyDescent="0.25">
      <c r="A5" s="161"/>
      <c r="B5" s="145" t="s">
        <v>5</v>
      </c>
      <c r="C5" s="171" t="s">
        <v>6</v>
      </c>
      <c r="D5" s="172"/>
      <c r="E5" s="148"/>
      <c r="F5" s="146"/>
      <c r="G5" s="146"/>
      <c r="H5" s="160"/>
    </row>
    <row r="6" spans="1:8" x14ac:dyDescent="0.25">
      <c r="A6" s="161"/>
      <c r="B6" s="145" t="s">
        <v>7</v>
      </c>
      <c r="C6" s="171" t="s">
        <v>78</v>
      </c>
      <c r="D6" s="163"/>
      <c r="E6" s="163"/>
      <c r="F6" s="162"/>
      <c r="G6" s="162"/>
      <c r="H6" s="160"/>
    </row>
    <row r="7" spans="1:8" x14ac:dyDescent="0.25">
      <c r="A7" s="161"/>
      <c r="B7" s="145" t="s">
        <v>9</v>
      </c>
      <c r="C7" s="171" t="s">
        <v>10</v>
      </c>
      <c r="D7" s="163"/>
      <c r="E7" s="163"/>
      <c r="F7" s="162"/>
      <c r="G7" s="162"/>
      <c r="H7" s="160"/>
    </row>
    <row r="8" spans="1:8" x14ac:dyDescent="0.25">
      <c r="A8" s="161"/>
      <c r="B8" s="145" t="s">
        <v>11</v>
      </c>
      <c r="C8" s="171" t="s">
        <v>12</v>
      </c>
      <c r="D8" s="163"/>
      <c r="E8" s="163"/>
      <c r="F8" s="162"/>
      <c r="G8" s="162"/>
      <c r="H8" s="160"/>
    </row>
    <row r="9" spans="1:8" ht="48" customHeight="1" x14ac:dyDescent="0.25">
      <c r="A9" s="151" t="s">
        <v>13</v>
      </c>
      <c r="B9" s="151" t="s">
        <v>14</v>
      </c>
      <c r="C9" s="153" t="s">
        <v>15</v>
      </c>
      <c r="D9" s="195" t="s">
        <v>16</v>
      </c>
      <c r="E9" s="151" t="s">
        <v>17</v>
      </c>
      <c r="F9" s="151" t="s">
        <v>18</v>
      </c>
      <c r="G9" s="202" t="s">
        <v>19</v>
      </c>
      <c r="H9" s="202"/>
    </row>
    <row r="10" spans="1:8" ht="25.5" x14ac:dyDescent="0.25">
      <c r="A10" s="190">
        <v>1</v>
      </c>
      <c r="B10" s="193" t="s">
        <v>20</v>
      </c>
      <c r="C10" s="191" t="s">
        <v>21</v>
      </c>
      <c r="D10" s="192" t="s">
        <v>22</v>
      </c>
      <c r="E10" s="193" t="s">
        <v>23</v>
      </c>
      <c r="F10" s="192" t="s">
        <v>89</v>
      </c>
      <c r="G10" s="203" t="s">
        <v>76</v>
      </c>
      <c r="H10" s="203"/>
    </row>
    <row r="11" spans="1:8" ht="38.25" x14ac:dyDescent="0.25">
      <c r="A11" s="190">
        <v>2</v>
      </c>
      <c r="B11" s="193" t="s">
        <v>24</v>
      </c>
      <c r="C11" s="191" t="s">
        <v>21</v>
      </c>
      <c r="D11" s="192" t="s">
        <v>25</v>
      </c>
      <c r="E11" s="193" t="s">
        <v>26</v>
      </c>
      <c r="F11" s="192">
        <v>22</v>
      </c>
      <c r="G11" s="203">
        <v>18.7</v>
      </c>
      <c r="H11" s="203"/>
    </row>
    <row r="12" spans="1:8" ht="22.5" customHeight="1" x14ac:dyDescent="0.25">
      <c r="A12" s="204">
        <v>3</v>
      </c>
      <c r="B12" s="205" t="s">
        <v>27</v>
      </c>
      <c r="C12" s="206" t="s">
        <v>28</v>
      </c>
      <c r="D12" s="196" t="s">
        <v>29</v>
      </c>
      <c r="E12" s="205" t="s">
        <v>30</v>
      </c>
      <c r="F12" s="196" t="s">
        <v>93</v>
      </c>
      <c r="G12" s="147" t="s">
        <v>31</v>
      </c>
      <c r="H12" s="147" t="s">
        <v>32</v>
      </c>
    </row>
    <row r="13" spans="1:8" x14ac:dyDescent="0.25">
      <c r="A13" s="204"/>
      <c r="B13" s="205"/>
      <c r="C13" s="206"/>
      <c r="D13" s="196"/>
      <c r="E13" s="205"/>
      <c r="F13" s="196"/>
      <c r="G13" s="189">
        <v>52.4</v>
      </c>
      <c r="H13" s="189">
        <v>49.82</v>
      </c>
    </row>
    <row r="14" spans="1:8" ht="22.5" customHeight="1" x14ac:dyDescent="0.25">
      <c r="A14" s="204">
        <v>4</v>
      </c>
      <c r="B14" s="205" t="s">
        <v>33</v>
      </c>
      <c r="C14" s="206" t="s">
        <v>34</v>
      </c>
      <c r="D14" s="196" t="s">
        <v>35</v>
      </c>
      <c r="E14" s="205" t="s">
        <v>36</v>
      </c>
      <c r="F14" s="196">
        <v>17</v>
      </c>
      <c r="G14" s="147" t="s">
        <v>31</v>
      </c>
      <c r="H14" s="147" t="s">
        <v>32</v>
      </c>
    </row>
    <row r="15" spans="1:8" x14ac:dyDescent="0.25">
      <c r="A15" s="204"/>
      <c r="B15" s="205"/>
      <c r="C15" s="206"/>
      <c r="D15" s="196"/>
      <c r="E15" s="205"/>
      <c r="F15" s="196"/>
      <c r="G15" s="189">
        <v>13.65</v>
      </c>
      <c r="H15" s="189">
        <v>14.27</v>
      </c>
    </row>
    <row r="16" spans="1:8" ht="22.5" customHeight="1" x14ac:dyDescent="0.25">
      <c r="A16" s="204">
        <v>5</v>
      </c>
      <c r="B16" s="205" t="s">
        <v>37</v>
      </c>
      <c r="C16" s="206" t="s">
        <v>38</v>
      </c>
      <c r="D16" s="196" t="s">
        <v>35</v>
      </c>
      <c r="E16" s="205" t="s">
        <v>39</v>
      </c>
      <c r="F16" s="196">
        <v>95</v>
      </c>
      <c r="G16" s="147" t="s">
        <v>31</v>
      </c>
      <c r="H16" s="147" t="s">
        <v>32</v>
      </c>
    </row>
    <row r="17" spans="1:8" x14ac:dyDescent="0.25">
      <c r="A17" s="204"/>
      <c r="B17" s="205"/>
      <c r="C17" s="206"/>
      <c r="D17" s="196"/>
      <c r="E17" s="205"/>
      <c r="F17" s="196"/>
      <c r="G17" s="189">
        <v>99</v>
      </c>
      <c r="H17" s="189">
        <v>89.5</v>
      </c>
    </row>
    <row r="18" spans="1:8" ht="63.75" customHeight="1" x14ac:dyDescent="0.25">
      <c r="A18" s="204">
        <v>6</v>
      </c>
      <c r="B18" s="157" t="s">
        <v>40</v>
      </c>
      <c r="C18" s="206" t="s">
        <v>41</v>
      </c>
      <c r="D18" s="196" t="s">
        <v>42</v>
      </c>
      <c r="E18" s="205" t="s">
        <v>92</v>
      </c>
      <c r="F18" s="192">
        <v>0.02</v>
      </c>
      <c r="G18" s="217" t="s">
        <v>111</v>
      </c>
      <c r="H18" s="207"/>
    </row>
    <row r="19" spans="1:8" x14ac:dyDescent="0.25">
      <c r="A19" s="204"/>
      <c r="B19" s="157" t="s">
        <v>44</v>
      </c>
      <c r="C19" s="206"/>
      <c r="D19" s="196"/>
      <c r="E19" s="205"/>
      <c r="F19" s="192">
        <v>0.02</v>
      </c>
      <c r="G19" s="203" t="s">
        <v>56</v>
      </c>
      <c r="H19" s="203"/>
    </row>
    <row r="20" spans="1:8" ht="140.25" x14ac:dyDescent="0.25">
      <c r="A20" s="190">
        <v>7</v>
      </c>
      <c r="B20" s="157" t="s">
        <v>45</v>
      </c>
      <c r="C20" s="191" t="s">
        <v>46</v>
      </c>
      <c r="D20" s="192" t="s">
        <v>47</v>
      </c>
      <c r="E20" s="193" t="s">
        <v>48</v>
      </c>
      <c r="F20" s="192">
        <v>50</v>
      </c>
      <c r="G20" s="209">
        <v>29</v>
      </c>
      <c r="H20" s="210"/>
    </row>
    <row r="21" spans="1:8" ht="89.25" x14ac:dyDescent="0.25">
      <c r="A21" s="190">
        <v>8</v>
      </c>
      <c r="B21" s="157" t="s">
        <v>49</v>
      </c>
      <c r="C21" s="191" t="s">
        <v>50</v>
      </c>
      <c r="D21" s="192" t="s">
        <v>51</v>
      </c>
      <c r="E21" s="193" t="s">
        <v>52</v>
      </c>
      <c r="F21" s="192" t="s">
        <v>53</v>
      </c>
      <c r="G21" s="209" t="s">
        <v>56</v>
      </c>
      <c r="H21" s="210"/>
    </row>
    <row r="22" spans="1:8" ht="38.25" x14ac:dyDescent="0.25">
      <c r="A22" s="190">
        <v>9</v>
      </c>
      <c r="B22" s="193" t="s">
        <v>54</v>
      </c>
      <c r="C22" s="191" t="s">
        <v>55</v>
      </c>
      <c r="D22" s="192" t="s">
        <v>56</v>
      </c>
      <c r="E22" s="193" t="s">
        <v>57</v>
      </c>
      <c r="F22" s="193" t="s">
        <v>58</v>
      </c>
      <c r="G22" s="203" t="s">
        <v>76</v>
      </c>
      <c r="H22" s="203"/>
    </row>
    <row r="23" spans="1:8" ht="38.25" x14ac:dyDescent="0.25">
      <c r="A23" s="190">
        <v>10</v>
      </c>
      <c r="B23" s="193" t="s">
        <v>59</v>
      </c>
      <c r="C23" s="191" t="s">
        <v>60</v>
      </c>
      <c r="D23" s="192" t="s">
        <v>56</v>
      </c>
      <c r="E23" s="193" t="s">
        <v>61</v>
      </c>
      <c r="F23" s="193" t="s">
        <v>58</v>
      </c>
      <c r="G23" s="203" t="s">
        <v>76</v>
      </c>
      <c r="H23" s="203"/>
    </row>
    <row r="24" spans="1:8" ht="38.25" x14ac:dyDescent="0.25">
      <c r="A24" s="190">
        <v>11</v>
      </c>
      <c r="B24" s="193" t="s">
        <v>62</v>
      </c>
      <c r="C24" s="191" t="s">
        <v>63</v>
      </c>
      <c r="D24" s="192" t="s">
        <v>56</v>
      </c>
      <c r="E24" s="193" t="s">
        <v>64</v>
      </c>
      <c r="F24" s="193" t="s">
        <v>58</v>
      </c>
      <c r="G24" s="203" t="s">
        <v>76</v>
      </c>
      <c r="H24" s="203"/>
    </row>
    <row r="25" spans="1:8" ht="89.25" x14ac:dyDescent="0.25">
      <c r="A25" s="190">
        <v>12</v>
      </c>
      <c r="B25" s="193" t="s">
        <v>65</v>
      </c>
      <c r="C25" s="191" t="s">
        <v>66</v>
      </c>
      <c r="D25" s="192" t="s">
        <v>67</v>
      </c>
      <c r="E25" s="193" t="s">
        <v>68</v>
      </c>
      <c r="F25" s="193" t="s">
        <v>58</v>
      </c>
      <c r="G25" s="218">
        <f>224/75*2000</f>
        <v>5973.3333333333339</v>
      </c>
      <c r="H25" s="218"/>
    </row>
    <row r="26" spans="1:8" x14ac:dyDescent="0.25">
      <c r="A26" s="166"/>
      <c r="B26" s="167"/>
      <c r="C26" s="168"/>
      <c r="D26" s="169"/>
      <c r="E26" s="167"/>
      <c r="F26" s="167"/>
      <c r="G26" s="170"/>
      <c r="H26" s="170"/>
    </row>
    <row r="27" spans="1:8" x14ac:dyDescent="0.25">
      <c r="A27" s="161"/>
      <c r="B27" s="164" t="s">
        <v>69</v>
      </c>
      <c r="C27" s="165"/>
      <c r="D27" s="165"/>
      <c r="E27" s="163" t="s">
        <v>71</v>
      </c>
      <c r="F27" s="162"/>
      <c r="G27" s="162"/>
      <c r="H27" s="160"/>
    </row>
    <row r="28" spans="1:8" x14ac:dyDescent="0.25">
      <c r="A28" s="161"/>
      <c r="B28" s="164"/>
      <c r="C28" s="208" t="s">
        <v>72</v>
      </c>
      <c r="D28" s="208"/>
      <c r="E28" s="163"/>
      <c r="F28" s="162"/>
      <c r="G28" s="162"/>
      <c r="H28" s="160"/>
    </row>
    <row r="29" spans="1:8" x14ac:dyDescent="0.25">
      <c r="A29" s="161"/>
      <c r="B29" s="164" t="s">
        <v>73</v>
      </c>
      <c r="C29" s="165"/>
      <c r="D29" s="165"/>
      <c r="E29" s="163" t="s">
        <v>74</v>
      </c>
      <c r="F29" s="162"/>
      <c r="G29" s="162"/>
      <c r="H29" s="160"/>
    </row>
    <row r="30" spans="1:8" x14ac:dyDescent="0.25">
      <c r="A30" s="161"/>
      <c r="B30" s="164"/>
      <c r="C30" s="208" t="s">
        <v>75</v>
      </c>
      <c r="D30" s="208"/>
      <c r="E30" s="163"/>
      <c r="F30" s="162"/>
      <c r="G30" s="162"/>
      <c r="H30" s="160"/>
    </row>
    <row r="31" spans="1:8" x14ac:dyDescent="0.25">
      <c r="A31" s="159"/>
      <c r="B31" s="159"/>
      <c r="C31" s="159"/>
      <c r="D31" s="159"/>
      <c r="E31" s="159"/>
      <c r="F31" s="159"/>
      <c r="G31" s="159"/>
      <c r="H31" s="159"/>
    </row>
  </sheetData>
  <mergeCells count="39">
    <mergeCell ref="C28:D28"/>
    <mergeCell ref="C30:D30"/>
    <mergeCell ref="G20:H20"/>
    <mergeCell ref="G21:H21"/>
    <mergeCell ref="G22:H22"/>
    <mergeCell ref="G23:H23"/>
    <mergeCell ref="G24:H24"/>
    <mergeCell ref="G25:H25"/>
    <mergeCell ref="A18:A19"/>
    <mergeCell ref="C18:C19"/>
    <mergeCell ref="D18:D19"/>
    <mergeCell ref="E18:E19"/>
    <mergeCell ref="G18:H18"/>
    <mergeCell ref="G19:H19"/>
    <mergeCell ref="F16:F17"/>
    <mergeCell ref="A14:A15"/>
    <mergeCell ref="B14:B15"/>
    <mergeCell ref="C14:C15"/>
    <mergeCell ref="D14:D15"/>
    <mergeCell ref="E14:E15"/>
    <mergeCell ref="F14:F15"/>
    <mergeCell ref="A16:A17"/>
    <mergeCell ref="B16:B17"/>
    <mergeCell ref="C16:C17"/>
    <mergeCell ref="D16:D17"/>
    <mergeCell ref="E16:E17"/>
    <mergeCell ref="A12:A13"/>
    <mergeCell ref="B12:B13"/>
    <mergeCell ref="C12:C13"/>
    <mergeCell ref="D12:D13"/>
    <mergeCell ref="E12:E13"/>
    <mergeCell ref="F12:F13"/>
    <mergeCell ref="B1:H1"/>
    <mergeCell ref="C3:D3"/>
    <mergeCell ref="C4:D4"/>
    <mergeCell ref="G9:H9"/>
    <mergeCell ref="G10:H10"/>
    <mergeCell ref="G11:H11"/>
    <mergeCell ref="C2:D2"/>
  </mergeCells>
  <pageMargins left="0.7" right="0.7" top="0.75" bottom="0.75" header="0.3" footer="0.3"/>
  <pageSetup paperSize="9" scale="70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H30"/>
  <sheetViews>
    <sheetView workbookViewId="0">
      <selection activeCell="S10" sqref="S10"/>
    </sheetView>
  </sheetViews>
  <sheetFormatPr defaultRowHeight="15" x14ac:dyDescent="0.25"/>
  <cols>
    <col min="2" max="2" width="40.140625" bestFit="1" customWidth="1"/>
    <col min="5" max="5" width="26.28515625" bestFit="1" customWidth="1"/>
  </cols>
  <sheetData>
    <row r="1" spans="1:8" x14ac:dyDescent="0.25">
      <c r="A1" s="161"/>
      <c r="B1" s="197" t="s">
        <v>0</v>
      </c>
      <c r="C1" s="197"/>
      <c r="D1" s="197"/>
      <c r="E1" s="197"/>
      <c r="F1" s="197"/>
      <c r="G1" s="197"/>
      <c r="H1" s="197"/>
    </row>
    <row r="2" spans="1:8" x14ac:dyDescent="0.25">
      <c r="A2" s="161"/>
      <c r="B2" s="145" t="s">
        <v>1</v>
      </c>
      <c r="C2" s="219" t="s">
        <v>98</v>
      </c>
      <c r="D2" s="219"/>
      <c r="E2" s="163"/>
      <c r="F2" s="146"/>
      <c r="G2" s="146"/>
      <c r="H2" s="160"/>
    </row>
    <row r="3" spans="1:8" x14ac:dyDescent="0.25">
      <c r="A3" s="161"/>
      <c r="B3" s="145" t="s">
        <v>3</v>
      </c>
      <c r="C3" s="198" t="s">
        <v>108</v>
      </c>
      <c r="D3" s="199"/>
      <c r="E3" s="163"/>
      <c r="F3" s="146"/>
      <c r="G3" s="146"/>
      <c r="H3" s="160"/>
    </row>
    <row r="4" spans="1:8" x14ac:dyDescent="0.25">
      <c r="A4" s="161"/>
      <c r="B4" s="145" t="s">
        <v>4</v>
      </c>
      <c r="C4" s="200"/>
      <c r="D4" s="201"/>
      <c r="E4" s="194"/>
      <c r="F4" s="146"/>
      <c r="G4" s="146"/>
      <c r="H4" s="160"/>
    </row>
    <row r="5" spans="1:8" x14ac:dyDescent="0.25">
      <c r="A5" s="161"/>
      <c r="B5" s="145" t="s">
        <v>5</v>
      </c>
      <c r="C5" s="171" t="s">
        <v>6</v>
      </c>
      <c r="D5" s="172"/>
      <c r="E5" s="148"/>
      <c r="F5" s="146"/>
      <c r="G5" s="146"/>
      <c r="H5" s="160"/>
    </row>
    <row r="6" spans="1:8" x14ac:dyDescent="0.25">
      <c r="A6" s="161"/>
      <c r="B6" s="145" t="s">
        <v>7</v>
      </c>
      <c r="C6" s="171" t="s">
        <v>78</v>
      </c>
      <c r="D6" s="163"/>
      <c r="E6" s="163"/>
      <c r="F6" s="162"/>
      <c r="G6" s="162"/>
      <c r="H6" s="160"/>
    </row>
    <row r="7" spans="1:8" x14ac:dyDescent="0.25">
      <c r="A7" s="161"/>
      <c r="B7" s="145" t="s">
        <v>9</v>
      </c>
      <c r="C7" s="171" t="s">
        <v>10</v>
      </c>
      <c r="D7" s="163"/>
      <c r="E7" s="163"/>
      <c r="F7" s="162"/>
      <c r="G7" s="162"/>
      <c r="H7" s="160"/>
    </row>
    <row r="8" spans="1:8" x14ac:dyDescent="0.25">
      <c r="A8" s="161"/>
      <c r="B8" s="145" t="s">
        <v>11</v>
      </c>
      <c r="C8" s="171" t="s">
        <v>12</v>
      </c>
      <c r="D8" s="163"/>
      <c r="E8" s="163"/>
      <c r="F8" s="162"/>
      <c r="G8" s="162"/>
      <c r="H8" s="160"/>
    </row>
    <row r="9" spans="1:8" ht="48" x14ac:dyDescent="0.25">
      <c r="A9" s="151" t="s">
        <v>13</v>
      </c>
      <c r="B9" s="151" t="s">
        <v>14</v>
      </c>
      <c r="C9" s="153" t="s">
        <v>15</v>
      </c>
      <c r="D9" s="195" t="s">
        <v>16</v>
      </c>
      <c r="E9" s="151" t="s">
        <v>17</v>
      </c>
      <c r="F9" s="151" t="s">
        <v>18</v>
      </c>
      <c r="G9" s="202" t="s">
        <v>19</v>
      </c>
      <c r="H9" s="202"/>
    </row>
    <row r="10" spans="1:8" ht="25.5" x14ac:dyDescent="0.25">
      <c r="A10" s="190">
        <v>1</v>
      </c>
      <c r="B10" s="193" t="s">
        <v>20</v>
      </c>
      <c r="C10" s="191" t="s">
        <v>21</v>
      </c>
      <c r="D10" s="192" t="s">
        <v>22</v>
      </c>
      <c r="E10" s="193" t="s">
        <v>23</v>
      </c>
      <c r="F10" s="192" t="s">
        <v>89</v>
      </c>
      <c r="G10" s="203" t="s">
        <v>76</v>
      </c>
      <c r="H10" s="203"/>
    </row>
    <row r="11" spans="1:8" ht="38.25" x14ac:dyDescent="0.25">
      <c r="A11" s="190">
        <v>2</v>
      </c>
      <c r="B11" s="193" t="s">
        <v>24</v>
      </c>
      <c r="C11" s="191" t="s">
        <v>21</v>
      </c>
      <c r="D11" s="192" t="s">
        <v>25</v>
      </c>
      <c r="E11" s="193" t="s">
        <v>26</v>
      </c>
      <c r="F11" s="192">
        <v>22</v>
      </c>
      <c r="G11" s="203"/>
      <c r="H11" s="203"/>
    </row>
    <row r="12" spans="1:8" ht="22.5" x14ac:dyDescent="0.25">
      <c r="A12" s="204">
        <v>3</v>
      </c>
      <c r="B12" s="205" t="s">
        <v>27</v>
      </c>
      <c r="C12" s="206" t="s">
        <v>28</v>
      </c>
      <c r="D12" s="196" t="s">
        <v>29</v>
      </c>
      <c r="E12" s="205" t="s">
        <v>30</v>
      </c>
      <c r="F12" s="196" t="s">
        <v>93</v>
      </c>
      <c r="G12" s="147" t="s">
        <v>31</v>
      </c>
      <c r="H12" s="147" t="s">
        <v>32</v>
      </c>
    </row>
    <row r="13" spans="1:8" x14ac:dyDescent="0.25">
      <c r="A13" s="204"/>
      <c r="B13" s="205"/>
      <c r="C13" s="206"/>
      <c r="D13" s="196"/>
      <c r="E13" s="205"/>
      <c r="F13" s="196"/>
      <c r="G13" s="189"/>
      <c r="H13" s="189"/>
    </row>
    <row r="14" spans="1:8" ht="22.5" x14ac:dyDescent="0.25">
      <c r="A14" s="204">
        <v>4</v>
      </c>
      <c r="B14" s="205" t="s">
        <v>33</v>
      </c>
      <c r="C14" s="206" t="s">
        <v>34</v>
      </c>
      <c r="D14" s="196" t="s">
        <v>35</v>
      </c>
      <c r="E14" s="205" t="s">
        <v>36</v>
      </c>
      <c r="F14" s="196">
        <v>17</v>
      </c>
      <c r="G14" s="147" t="s">
        <v>31</v>
      </c>
      <c r="H14" s="147" t="s">
        <v>32</v>
      </c>
    </row>
    <row r="15" spans="1:8" x14ac:dyDescent="0.25">
      <c r="A15" s="204"/>
      <c r="B15" s="205"/>
      <c r="C15" s="206"/>
      <c r="D15" s="196"/>
      <c r="E15" s="205"/>
      <c r="F15" s="196"/>
      <c r="G15" s="189"/>
      <c r="H15" s="189"/>
    </row>
    <row r="16" spans="1:8" ht="22.5" x14ac:dyDescent="0.25">
      <c r="A16" s="204">
        <v>5</v>
      </c>
      <c r="B16" s="205" t="s">
        <v>37</v>
      </c>
      <c r="C16" s="206" t="s">
        <v>38</v>
      </c>
      <c r="D16" s="196" t="s">
        <v>35</v>
      </c>
      <c r="E16" s="205" t="s">
        <v>39</v>
      </c>
      <c r="F16" s="196">
        <v>95</v>
      </c>
      <c r="G16" s="147" t="s">
        <v>31</v>
      </c>
      <c r="H16" s="147" t="s">
        <v>32</v>
      </c>
    </row>
    <row r="17" spans="1:8" x14ac:dyDescent="0.25">
      <c r="A17" s="204"/>
      <c r="B17" s="205"/>
      <c r="C17" s="206"/>
      <c r="D17" s="196"/>
      <c r="E17" s="205"/>
      <c r="F17" s="196"/>
      <c r="G17" s="189"/>
      <c r="H17" s="189"/>
    </row>
    <row r="18" spans="1:8" x14ac:dyDescent="0.25">
      <c r="A18" s="204">
        <v>6</v>
      </c>
      <c r="B18" s="157" t="s">
        <v>40</v>
      </c>
      <c r="C18" s="206" t="s">
        <v>41</v>
      </c>
      <c r="D18" s="196" t="s">
        <v>42</v>
      </c>
      <c r="E18" s="205" t="s">
        <v>92</v>
      </c>
      <c r="F18" s="192">
        <v>0.02</v>
      </c>
      <c r="G18" s="217" t="s">
        <v>96</v>
      </c>
      <c r="H18" s="207"/>
    </row>
    <row r="19" spans="1:8" x14ac:dyDescent="0.25">
      <c r="A19" s="204"/>
      <c r="B19" s="157" t="s">
        <v>44</v>
      </c>
      <c r="C19" s="206"/>
      <c r="D19" s="196"/>
      <c r="E19" s="205"/>
      <c r="F19" s="192">
        <v>0.02</v>
      </c>
      <c r="G19" s="203" t="s">
        <v>56</v>
      </c>
      <c r="H19" s="203"/>
    </row>
    <row r="20" spans="1:8" ht="140.25" x14ac:dyDescent="0.25">
      <c r="A20" s="190">
        <v>7</v>
      </c>
      <c r="B20" s="157" t="s">
        <v>45</v>
      </c>
      <c r="C20" s="191" t="s">
        <v>46</v>
      </c>
      <c r="D20" s="192" t="s">
        <v>47</v>
      </c>
      <c r="E20" s="193" t="s">
        <v>48</v>
      </c>
      <c r="F20" s="192">
        <v>50</v>
      </c>
      <c r="G20" s="209"/>
      <c r="H20" s="210"/>
    </row>
    <row r="21" spans="1:8" ht="89.25" x14ac:dyDescent="0.25">
      <c r="A21" s="190">
        <v>8</v>
      </c>
      <c r="B21" s="157" t="s">
        <v>49</v>
      </c>
      <c r="C21" s="191" t="s">
        <v>50</v>
      </c>
      <c r="D21" s="192" t="s">
        <v>51</v>
      </c>
      <c r="E21" s="193" t="s">
        <v>52</v>
      </c>
      <c r="F21" s="192" t="s">
        <v>53</v>
      </c>
      <c r="G21" s="209" t="s">
        <v>56</v>
      </c>
      <c r="H21" s="210"/>
    </row>
    <row r="22" spans="1:8" ht="38.25" x14ac:dyDescent="0.25">
      <c r="A22" s="190">
        <v>9</v>
      </c>
      <c r="B22" s="193" t="s">
        <v>54</v>
      </c>
      <c r="C22" s="191" t="s">
        <v>55</v>
      </c>
      <c r="D22" s="192" t="s">
        <v>56</v>
      </c>
      <c r="E22" s="193" t="s">
        <v>57</v>
      </c>
      <c r="F22" s="193" t="s">
        <v>58</v>
      </c>
      <c r="G22" s="203" t="s">
        <v>76</v>
      </c>
      <c r="H22" s="203"/>
    </row>
    <row r="23" spans="1:8" ht="38.25" x14ac:dyDescent="0.25">
      <c r="A23" s="190">
        <v>10</v>
      </c>
      <c r="B23" s="193" t="s">
        <v>59</v>
      </c>
      <c r="C23" s="191" t="s">
        <v>60</v>
      </c>
      <c r="D23" s="192" t="s">
        <v>56</v>
      </c>
      <c r="E23" s="193" t="s">
        <v>61</v>
      </c>
      <c r="F23" s="193" t="s">
        <v>58</v>
      </c>
      <c r="G23" s="203" t="s">
        <v>76</v>
      </c>
      <c r="H23" s="203"/>
    </row>
    <row r="24" spans="1:8" ht="38.25" x14ac:dyDescent="0.25">
      <c r="A24" s="190">
        <v>11</v>
      </c>
      <c r="B24" s="193" t="s">
        <v>62</v>
      </c>
      <c r="C24" s="191" t="s">
        <v>63</v>
      </c>
      <c r="D24" s="192" t="s">
        <v>56</v>
      </c>
      <c r="E24" s="193" t="s">
        <v>64</v>
      </c>
      <c r="F24" s="193" t="s">
        <v>58</v>
      </c>
      <c r="G24" s="203" t="s">
        <v>76</v>
      </c>
      <c r="H24" s="203"/>
    </row>
    <row r="25" spans="1:8" ht="89.25" x14ac:dyDescent="0.25">
      <c r="A25" s="190">
        <v>12</v>
      </c>
      <c r="B25" s="193" t="s">
        <v>65</v>
      </c>
      <c r="C25" s="191" t="s">
        <v>66</v>
      </c>
      <c r="D25" s="192" t="s">
        <v>67</v>
      </c>
      <c r="E25" s="193" t="s">
        <v>68</v>
      </c>
      <c r="F25" s="193" t="s">
        <v>58</v>
      </c>
      <c r="G25" s="218"/>
      <c r="H25" s="218"/>
    </row>
    <row r="26" spans="1:8" x14ac:dyDescent="0.25">
      <c r="A26" s="166"/>
      <c r="B26" s="167"/>
      <c r="C26" s="168"/>
      <c r="D26" s="169"/>
      <c r="E26" s="167"/>
      <c r="F26" s="167"/>
      <c r="G26" s="170"/>
      <c r="H26" s="170"/>
    </row>
    <row r="27" spans="1:8" x14ac:dyDescent="0.25">
      <c r="A27" s="161"/>
      <c r="B27" s="164" t="s">
        <v>69</v>
      </c>
      <c r="C27" s="165"/>
      <c r="D27" s="165"/>
      <c r="E27" s="163" t="s">
        <v>71</v>
      </c>
      <c r="F27" s="162"/>
      <c r="G27" s="162"/>
      <c r="H27" s="160"/>
    </row>
    <row r="28" spans="1:8" x14ac:dyDescent="0.25">
      <c r="A28" s="161"/>
      <c r="B28" s="164"/>
      <c r="C28" s="208" t="s">
        <v>72</v>
      </c>
      <c r="D28" s="208"/>
      <c r="E28" s="163"/>
      <c r="F28" s="162"/>
      <c r="G28" s="162"/>
      <c r="H28" s="160"/>
    </row>
    <row r="29" spans="1:8" x14ac:dyDescent="0.25">
      <c r="A29" s="161"/>
      <c r="B29" s="164" t="s">
        <v>73</v>
      </c>
      <c r="C29" s="165"/>
      <c r="D29" s="165"/>
      <c r="E29" s="163" t="s">
        <v>74</v>
      </c>
      <c r="F29" s="162"/>
      <c r="G29" s="162"/>
      <c r="H29" s="160"/>
    </row>
    <row r="30" spans="1:8" x14ac:dyDescent="0.25">
      <c r="A30" s="161"/>
      <c r="B30" s="164"/>
      <c r="C30" s="208" t="s">
        <v>75</v>
      </c>
      <c r="D30" s="208"/>
      <c r="E30" s="163"/>
      <c r="F30" s="162"/>
      <c r="G30" s="162"/>
      <c r="H30" s="160"/>
    </row>
  </sheetData>
  <mergeCells count="39">
    <mergeCell ref="C28:D28"/>
    <mergeCell ref="C30:D30"/>
    <mergeCell ref="G20:H20"/>
    <mergeCell ref="G21:H21"/>
    <mergeCell ref="G22:H22"/>
    <mergeCell ref="G23:H23"/>
    <mergeCell ref="G24:H24"/>
    <mergeCell ref="G25:H25"/>
    <mergeCell ref="A18:A19"/>
    <mergeCell ref="C18:C19"/>
    <mergeCell ref="D18:D19"/>
    <mergeCell ref="E18:E19"/>
    <mergeCell ref="G18:H18"/>
    <mergeCell ref="G19:H19"/>
    <mergeCell ref="F16:F17"/>
    <mergeCell ref="A14:A15"/>
    <mergeCell ref="B14:B15"/>
    <mergeCell ref="C14:C15"/>
    <mergeCell ref="D14:D15"/>
    <mergeCell ref="E14:E15"/>
    <mergeCell ref="F14:F15"/>
    <mergeCell ref="A16:A17"/>
    <mergeCell ref="B16:B17"/>
    <mergeCell ref="C16:C17"/>
    <mergeCell ref="D16:D17"/>
    <mergeCell ref="E16:E17"/>
    <mergeCell ref="G11:H11"/>
    <mergeCell ref="A12:A13"/>
    <mergeCell ref="B12:B13"/>
    <mergeCell ref="C12:C13"/>
    <mergeCell ref="D12:D13"/>
    <mergeCell ref="E12:E13"/>
    <mergeCell ref="F12:F13"/>
    <mergeCell ref="G10:H10"/>
    <mergeCell ref="B1:H1"/>
    <mergeCell ref="C2:D2"/>
    <mergeCell ref="C3:D3"/>
    <mergeCell ref="C4:D4"/>
    <mergeCell ref="G9:H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A1:H30"/>
  <sheetViews>
    <sheetView workbookViewId="0">
      <selection activeCell="C4" sqref="C4:D4"/>
    </sheetView>
  </sheetViews>
  <sheetFormatPr defaultRowHeight="15" x14ac:dyDescent="0.25"/>
  <cols>
    <col min="2" max="2" width="40.140625" bestFit="1" customWidth="1"/>
    <col min="5" max="5" width="26.28515625" bestFit="1" customWidth="1"/>
  </cols>
  <sheetData>
    <row r="1" spans="1:8" x14ac:dyDescent="0.25">
      <c r="A1" s="17"/>
      <c r="B1" s="197" t="s">
        <v>0</v>
      </c>
      <c r="C1" s="197"/>
      <c r="D1" s="197"/>
      <c r="E1" s="197"/>
      <c r="F1" s="197"/>
      <c r="G1" s="197"/>
      <c r="H1" s="197"/>
    </row>
    <row r="2" spans="1:8" x14ac:dyDescent="0.25">
      <c r="A2" s="17"/>
      <c r="B2" s="18" t="s">
        <v>1</v>
      </c>
      <c r="C2" s="21" t="s">
        <v>2</v>
      </c>
      <c r="D2" s="17"/>
      <c r="E2" s="17"/>
      <c r="F2" s="19"/>
      <c r="G2" s="19"/>
      <c r="H2" s="17"/>
    </row>
    <row r="3" spans="1:8" x14ac:dyDescent="0.25">
      <c r="A3" s="17"/>
      <c r="B3" s="18" t="s">
        <v>3</v>
      </c>
      <c r="C3" s="211" t="s">
        <v>80</v>
      </c>
      <c r="D3" s="212"/>
      <c r="E3" s="17"/>
      <c r="F3" s="19"/>
      <c r="G3" s="19"/>
      <c r="H3" s="17"/>
    </row>
    <row r="4" spans="1:8" x14ac:dyDescent="0.25">
      <c r="A4" s="17"/>
      <c r="B4" s="18" t="s">
        <v>4</v>
      </c>
      <c r="C4" s="213">
        <v>42982</v>
      </c>
      <c r="D4" s="214"/>
      <c r="E4" s="25"/>
      <c r="F4" s="19"/>
      <c r="G4" s="19"/>
      <c r="H4" s="17"/>
    </row>
    <row r="5" spans="1:8" x14ac:dyDescent="0.25">
      <c r="A5" s="17"/>
      <c r="B5" s="18" t="s">
        <v>5</v>
      </c>
      <c r="C5" s="21" t="s">
        <v>6</v>
      </c>
      <c r="D5" s="20"/>
      <c r="E5" s="27"/>
      <c r="F5" s="19"/>
      <c r="G5" s="19"/>
      <c r="H5" s="17"/>
    </row>
    <row r="6" spans="1:8" x14ac:dyDescent="0.25">
      <c r="A6" s="17"/>
      <c r="B6" s="18" t="s">
        <v>7</v>
      </c>
      <c r="C6" s="21" t="s">
        <v>8</v>
      </c>
      <c r="D6" s="17"/>
      <c r="E6" s="17"/>
      <c r="F6" s="17"/>
      <c r="G6" s="17"/>
      <c r="H6" s="17"/>
    </row>
    <row r="7" spans="1:8" x14ac:dyDescent="0.25">
      <c r="A7" s="17"/>
      <c r="B7" s="18" t="s">
        <v>9</v>
      </c>
      <c r="C7" s="21" t="s">
        <v>10</v>
      </c>
      <c r="D7" s="17"/>
      <c r="E7" s="17"/>
      <c r="F7" s="17"/>
      <c r="G7" s="17"/>
      <c r="H7" s="17"/>
    </row>
    <row r="8" spans="1:8" x14ac:dyDescent="0.25">
      <c r="A8" s="17"/>
      <c r="B8" s="18" t="s">
        <v>11</v>
      </c>
      <c r="C8" s="21" t="s">
        <v>12</v>
      </c>
      <c r="D8" s="17"/>
      <c r="E8" s="17"/>
      <c r="F8" s="17"/>
      <c r="G8" s="17"/>
      <c r="H8" s="17"/>
    </row>
    <row r="9" spans="1:8" ht="48" x14ac:dyDescent="0.25">
      <c r="A9" s="22" t="s">
        <v>13</v>
      </c>
      <c r="B9" s="22" t="s">
        <v>14</v>
      </c>
      <c r="C9" s="26" t="s">
        <v>15</v>
      </c>
      <c r="D9" s="23" t="s">
        <v>16</v>
      </c>
      <c r="E9" s="22" t="s">
        <v>17</v>
      </c>
      <c r="F9" s="22" t="s">
        <v>18</v>
      </c>
      <c r="G9" s="202" t="s">
        <v>19</v>
      </c>
      <c r="H9" s="202"/>
    </row>
    <row r="10" spans="1:8" ht="25.5" x14ac:dyDescent="0.25">
      <c r="A10" s="28">
        <v>1</v>
      </c>
      <c r="B10" s="29" t="s">
        <v>20</v>
      </c>
      <c r="C10" s="32" t="s">
        <v>21</v>
      </c>
      <c r="D10" s="30" t="s">
        <v>22</v>
      </c>
      <c r="E10" s="29" t="s">
        <v>23</v>
      </c>
      <c r="F10" s="30" t="s">
        <v>89</v>
      </c>
      <c r="G10" s="203"/>
      <c r="H10" s="203"/>
    </row>
    <row r="11" spans="1:8" ht="38.25" x14ac:dyDescent="0.25">
      <c r="A11" s="28">
        <v>2</v>
      </c>
      <c r="B11" s="29" t="s">
        <v>24</v>
      </c>
      <c r="C11" s="32" t="s">
        <v>21</v>
      </c>
      <c r="D11" s="30" t="s">
        <v>25</v>
      </c>
      <c r="E11" s="29" t="s">
        <v>26</v>
      </c>
      <c r="F11" s="30">
        <v>22</v>
      </c>
      <c r="G11" s="203">
        <v>18.3</v>
      </c>
      <c r="H11" s="203"/>
    </row>
    <row r="12" spans="1:8" ht="22.5" x14ac:dyDescent="0.25">
      <c r="A12" s="204">
        <v>3</v>
      </c>
      <c r="B12" s="205" t="s">
        <v>27</v>
      </c>
      <c r="C12" s="206" t="s">
        <v>28</v>
      </c>
      <c r="D12" s="196" t="s">
        <v>29</v>
      </c>
      <c r="E12" s="205" t="s">
        <v>30</v>
      </c>
      <c r="F12" s="196">
        <v>50</v>
      </c>
      <c r="G12" s="24" t="s">
        <v>31</v>
      </c>
      <c r="H12" s="24" t="s">
        <v>32</v>
      </c>
    </row>
    <row r="13" spans="1:8" x14ac:dyDescent="0.25">
      <c r="A13" s="204"/>
      <c r="B13" s="205"/>
      <c r="C13" s="206"/>
      <c r="D13" s="196"/>
      <c r="E13" s="205"/>
      <c r="F13" s="196"/>
      <c r="G13" s="16">
        <v>49.3</v>
      </c>
      <c r="H13" s="16">
        <v>46.7</v>
      </c>
    </row>
    <row r="14" spans="1:8" ht="22.5" x14ac:dyDescent="0.25">
      <c r="A14" s="204">
        <v>4</v>
      </c>
      <c r="B14" s="205" t="s">
        <v>33</v>
      </c>
      <c r="C14" s="206" t="s">
        <v>34</v>
      </c>
      <c r="D14" s="196" t="s">
        <v>35</v>
      </c>
      <c r="E14" s="205" t="s">
        <v>36</v>
      </c>
      <c r="F14" s="196">
        <v>17</v>
      </c>
      <c r="G14" s="24" t="s">
        <v>31</v>
      </c>
      <c r="H14" s="24" t="s">
        <v>32</v>
      </c>
    </row>
    <row r="15" spans="1:8" x14ac:dyDescent="0.25">
      <c r="A15" s="204"/>
      <c r="B15" s="205"/>
      <c r="C15" s="206"/>
      <c r="D15" s="196"/>
      <c r="E15" s="205"/>
      <c r="F15" s="196"/>
      <c r="G15" s="16">
        <v>25.2</v>
      </c>
      <c r="H15" s="16">
        <v>17.899999999999999</v>
      </c>
    </row>
    <row r="16" spans="1:8" ht="22.5" x14ac:dyDescent="0.25">
      <c r="A16" s="204">
        <v>5</v>
      </c>
      <c r="B16" s="205" t="s">
        <v>37</v>
      </c>
      <c r="C16" s="206" t="s">
        <v>38</v>
      </c>
      <c r="D16" s="196" t="s">
        <v>35</v>
      </c>
      <c r="E16" s="205" t="s">
        <v>39</v>
      </c>
      <c r="F16" s="196">
        <v>95</v>
      </c>
      <c r="G16" s="24" t="s">
        <v>31</v>
      </c>
      <c r="H16" s="24" t="s">
        <v>32</v>
      </c>
    </row>
    <row r="17" spans="1:8" x14ac:dyDescent="0.25">
      <c r="A17" s="204"/>
      <c r="B17" s="205"/>
      <c r="C17" s="206"/>
      <c r="D17" s="196"/>
      <c r="E17" s="205"/>
      <c r="F17" s="196"/>
      <c r="G17" s="16">
        <v>96</v>
      </c>
      <c r="H17" s="16">
        <v>86.5</v>
      </c>
    </row>
    <row r="18" spans="1:8" x14ac:dyDescent="0.25">
      <c r="A18" s="204">
        <v>6</v>
      </c>
      <c r="B18" s="31" t="s">
        <v>40</v>
      </c>
      <c r="C18" s="206" t="s">
        <v>41</v>
      </c>
      <c r="D18" s="196" t="s">
        <v>42</v>
      </c>
      <c r="E18" s="205" t="s">
        <v>43</v>
      </c>
      <c r="F18" s="30">
        <v>0.02</v>
      </c>
      <c r="G18" s="207">
        <v>0.8</v>
      </c>
      <c r="H18" s="207"/>
    </row>
    <row r="19" spans="1:8" x14ac:dyDescent="0.25">
      <c r="A19" s="204"/>
      <c r="B19" s="31" t="s">
        <v>44</v>
      </c>
      <c r="C19" s="206"/>
      <c r="D19" s="196"/>
      <c r="E19" s="205"/>
      <c r="F19" s="30">
        <v>0.02</v>
      </c>
      <c r="G19" s="203">
        <v>0.35</v>
      </c>
      <c r="H19" s="203"/>
    </row>
    <row r="20" spans="1:8" ht="140.25" x14ac:dyDescent="0.25">
      <c r="A20" s="28">
        <v>7</v>
      </c>
      <c r="B20" s="31" t="s">
        <v>45</v>
      </c>
      <c r="C20" s="32" t="s">
        <v>46</v>
      </c>
      <c r="D20" s="30" t="s">
        <v>47</v>
      </c>
      <c r="E20" s="29" t="s">
        <v>48</v>
      </c>
      <c r="F20" s="30">
        <v>50</v>
      </c>
      <c r="G20" s="209" t="s">
        <v>56</v>
      </c>
      <c r="H20" s="210"/>
    </row>
    <row r="21" spans="1:8" ht="89.25" x14ac:dyDescent="0.25">
      <c r="A21" s="28">
        <v>8</v>
      </c>
      <c r="B21" s="31" t="s">
        <v>49</v>
      </c>
      <c r="C21" s="32" t="s">
        <v>50</v>
      </c>
      <c r="D21" s="30" t="s">
        <v>51</v>
      </c>
      <c r="E21" s="29" t="s">
        <v>52</v>
      </c>
      <c r="F21" s="30" t="s">
        <v>53</v>
      </c>
      <c r="G21" s="209" t="s">
        <v>56</v>
      </c>
      <c r="H21" s="210"/>
    </row>
    <row r="22" spans="1:8" ht="38.25" x14ac:dyDescent="0.25">
      <c r="A22" s="28">
        <v>9</v>
      </c>
      <c r="B22" s="29" t="s">
        <v>54</v>
      </c>
      <c r="C22" s="32" t="s">
        <v>55</v>
      </c>
      <c r="D22" s="30" t="s">
        <v>56</v>
      </c>
      <c r="E22" s="29" t="s">
        <v>57</v>
      </c>
      <c r="F22" s="29" t="s">
        <v>58</v>
      </c>
      <c r="G22" s="203"/>
      <c r="H22" s="203"/>
    </row>
    <row r="23" spans="1:8" ht="38.25" x14ac:dyDescent="0.25">
      <c r="A23" s="28">
        <v>10</v>
      </c>
      <c r="B23" s="29" t="s">
        <v>59</v>
      </c>
      <c r="C23" s="32" t="s">
        <v>60</v>
      </c>
      <c r="D23" s="30" t="s">
        <v>56</v>
      </c>
      <c r="E23" s="29" t="s">
        <v>61</v>
      </c>
      <c r="F23" s="29" t="s">
        <v>58</v>
      </c>
      <c r="G23" s="203"/>
      <c r="H23" s="203"/>
    </row>
    <row r="24" spans="1:8" ht="38.25" x14ac:dyDescent="0.25">
      <c r="A24" s="28">
        <v>11</v>
      </c>
      <c r="B24" s="29" t="s">
        <v>62</v>
      </c>
      <c r="C24" s="32" t="s">
        <v>63</v>
      </c>
      <c r="D24" s="30" t="s">
        <v>56</v>
      </c>
      <c r="E24" s="29" t="s">
        <v>64</v>
      </c>
      <c r="F24" s="29" t="s">
        <v>58</v>
      </c>
      <c r="G24" s="203"/>
      <c r="H24" s="203"/>
    </row>
    <row r="25" spans="1:8" ht="89.25" x14ac:dyDescent="0.25">
      <c r="A25" s="28">
        <v>12</v>
      </c>
      <c r="B25" s="29" t="s">
        <v>65</v>
      </c>
      <c r="C25" s="32" t="s">
        <v>66</v>
      </c>
      <c r="D25" s="30" t="s">
        <v>67</v>
      </c>
      <c r="E25" s="29" t="s">
        <v>68</v>
      </c>
      <c r="F25" s="29" t="s">
        <v>58</v>
      </c>
      <c r="G25" s="203">
        <v>2507</v>
      </c>
      <c r="H25" s="203"/>
    </row>
    <row r="26" spans="1:8" x14ac:dyDescent="0.25">
      <c r="A26" s="166"/>
      <c r="B26" s="167"/>
      <c r="C26" s="168"/>
      <c r="D26" s="169"/>
      <c r="E26" s="167"/>
      <c r="F26" s="167"/>
      <c r="G26" s="170"/>
      <c r="H26" s="170"/>
    </row>
    <row r="27" spans="1:8" x14ac:dyDescent="0.25">
      <c r="A27" s="161"/>
      <c r="B27" s="164" t="s">
        <v>69</v>
      </c>
      <c r="C27" s="165"/>
      <c r="D27" s="165"/>
      <c r="E27" s="163" t="s">
        <v>71</v>
      </c>
      <c r="F27" s="162"/>
      <c r="G27" s="162"/>
      <c r="H27" s="160"/>
    </row>
    <row r="28" spans="1:8" x14ac:dyDescent="0.25">
      <c r="A28" s="161"/>
      <c r="B28" s="164"/>
      <c r="C28" s="208" t="s">
        <v>72</v>
      </c>
      <c r="D28" s="208"/>
      <c r="E28" s="163"/>
      <c r="F28" s="162"/>
      <c r="G28" s="162"/>
      <c r="H28" s="160"/>
    </row>
    <row r="29" spans="1:8" x14ac:dyDescent="0.25">
      <c r="A29" s="161"/>
      <c r="B29" s="164" t="s">
        <v>73</v>
      </c>
      <c r="C29" s="165"/>
      <c r="D29" s="165"/>
      <c r="E29" s="163" t="s">
        <v>74</v>
      </c>
      <c r="F29" s="162"/>
      <c r="G29" s="162"/>
      <c r="H29" s="160"/>
    </row>
    <row r="30" spans="1:8" x14ac:dyDescent="0.25">
      <c r="A30" s="161"/>
      <c r="B30" s="164"/>
      <c r="C30" s="208" t="s">
        <v>75</v>
      </c>
      <c r="D30" s="208"/>
      <c r="E30" s="163"/>
      <c r="F30" s="162"/>
      <c r="G30" s="162"/>
      <c r="H30" s="160"/>
    </row>
  </sheetData>
  <mergeCells count="38">
    <mergeCell ref="F12:F13"/>
    <mergeCell ref="G9:H9"/>
    <mergeCell ref="A16:A17"/>
    <mergeCell ref="C3:D3"/>
    <mergeCell ref="C4:D4"/>
    <mergeCell ref="E16:E17"/>
    <mergeCell ref="F16:F17"/>
    <mergeCell ref="B16:B17"/>
    <mergeCell ref="C12:C13"/>
    <mergeCell ref="C16:C17"/>
    <mergeCell ref="D16:D17"/>
    <mergeCell ref="B1:H1"/>
    <mergeCell ref="A18:A19"/>
    <mergeCell ref="G18:H18"/>
    <mergeCell ref="G19:H19"/>
    <mergeCell ref="A12:A13"/>
    <mergeCell ref="D12:D13"/>
    <mergeCell ref="E12:E13"/>
    <mergeCell ref="F14:F15"/>
    <mergeCell ref="E14:E15"/>
    <mergeCell ref="D14:D15"/>
    <mergeCell ref="C14:C15"/>
    <mergeCell ref="B14:B15"/>
    <mergeCell ref="A14:A15"/>
    <mergeCell ref="G10:H10"/>
    <mergeCell ref="G11:H11"/>
    <mergeCell ref="B12:B13"/>
    <mergeCell ref="C18:C19"/>
    <mergeCell ref="D18:D19"/>
    <mergeCell ref="E18:E19"/>
    <mergeCell ref="G20:H20"/>
    <mergeCell ref="G21:H21"/>
    <mergeCell ref="C30:D30"/>
    <mergeCell ref="C28:D28"/>
    <mergeCell ref="G22:H22"/>
    <mergeCell ref="G23:H23"/>
    <mergeCell ref="G24:H24"/>
    <mergeCell ref="G25:H25"/>
  </mergeCells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H30"/>
  <sheetViews>
    <sheetView workbookViewId="0">
      <selection activeCell="G25" activeCellId="7" sqref="G13 H13 G15 H15 H17 G17 G20:H20 G25:H25"/>
    </sheetView>
  </sheetViews>
  <sheetFormatPr defaultRowHeight="15" x14ac:dyDescent="0.25"/>
  <cols>
    <col min="2" max="2" width="40.140625" bestFit="1" customWidth="1"/>
    <col min="5" max="5" width="26.28515625" bestFit="1" customWidth="1"/>
  </cols>
  <sheetData>
    <row r="1" spans="1:8" x14ac:dyDescent="0.25">
      <c r="A1" s="161"/>
      <c r="B1" s="197" t="s">
        <v>0</v>
      </c>
      <c r="C1" s="197"/>
      <c r="D1" s="197"/>
      <c r="E1" s="197"/>
      <c r="F1" s="197"/>
      <c r="G1" s="197"/>
      <c r="H1" s="197"/>
    </row>
    <row r="2" spans="1:8" x14ac:dyDescent="0.25">
      <c r="A2" s="161"/>
      <c r="B2" s="145" t="s">
        <v>1</v>
      </c>
      <c r="C2" s="219" t="s">
        <v>98</v>
      </c>
      <c r="D2" s="219"/>
      <c r="E2" s="163"/>
      <c r="F2" s="146"/>
      <c r="G2" s="146"/>
      <c r="H2" s="160"/>
    </row>
    <row r="3" spans="1:8" x14ac:dyDescent="0.25">
      <c r="A3" s="161"/>
      <c r="B3" s="145" t="s">
        <v>3</v>
      </c>
      <c r="C3" s="198" t="s">
        <v>108</v>
      </c>
      <c r="D3" s="199"/>
      <c r="E3" s="163"/>
      <c r="F3" s="146"/>
      <c r="G3" s="146"/>
      <c r="H3" s="160"/>
    </row>
    <row r="4" spans="1:8" x14ac:dyDescent="0.25">
      <c r="A4" s="161"/>
      <c r="B4" s="145" t="s">
        <v>4</v>
      </c>
      <c r="C4" s="200"/>
      <c r="D4" s="201"/>
      <c r="E4" s="194"/>
      <c r="F4" s="146"/>
      <c r="G4" s="146"/>
      <c r="H4" s="160"/>
    </row>
    <row r="5" spans="1:8" x14ac:dyDescent="0.25">
      <c r="A5" s="161"/>
      <c r="B5" s="145" t="s">
        <v>5</v>
      </c>
      <c r="C5" s="171" t="s">
        <v>6</v>
      </c>
      <c r="D5" s="172"/>
      <c r="E5" s="148"/>
      <c r="F5" s="146"/>
      <c r="G5" s="146"/>
      <c r="H5" s="160"/>
    </row>
    <row r="6" spans="1:8" x14ac:dyDescent="0.25">
      <c r="A6" s="161"/>
      <c r="B6" s="145" t="s">
        <v>7</v>
      </c>
      <c r="C6" s="171" t="s">
        <v>78</v>
      </c>
      <c r="D6" s="163"/>
      <c r="E6" s="163"/>
      <c r="F6" s="162"/>
      <c r="G6" s="162"/>
      <c r="H6" s="160"/>
    </row>
    <row r="7" spans="1:8" x14ac:dyDescent="0.25">
      <c r="A7" s="161"/>
      <c r="B7" s="145" t="s">
        <v>9</v>
      </c>
      <c r="C7" s="171" t="s">
        <v>10</v>
      </c>
      <c r="D7" s="163"/>
      <c r="E7" s="163"/>
      <c r="F7" s="162"/>
      <c r="G7" s="162"/>
      <c r="H7" s="160"/>
    </row>
    <row r="8" spans="1:8" x14ac:dyDescent="0.25">
      <c r="A8" s="161"/>
      <c r="B8" s="145" t="s">
        <v>11</v>
      </c>
      <c r="C8" s="171" t="s">
        <v>12</v>
      </c>
      <c r="D8" s="163"/>
      <c r="E8" s="163"/>
      <c r="F8" s="162"/>
      <c r="G8" s="162"/>
      <c r="H8" s="160"/>
    </row>
    <row r="9" spans="1:8" ht="48" x14ac:dyDescent="0.25">
      <c r="A9" s="151" t="s">
        <v>13</v>
      </c>
      <c r="B9" s="151" t="s">
        <v>14</v>
      </c>
      <c r="C9" s="153" t="s">
        <v>15</v>
      </c>
      <c r="D9" s="195" t="s">
        <v>16</v>
      </c>
      <c r="E9" s="151" t="s">
        <v>17</v>
      </c>
      <c r="F9" s="151" t="s">
        <v>18</v>
      </c>
      <c r="G9" s="202" t="s">
        <v>19</v>
      </c>
      <c r="H9" s="202"/>
    </row>
    <row r="10" spans="1:8" ht="25.5" x14ac:dyDescent="0.25">
      <c r="A10" s="190">
        <v>1</v>
      </c>
      <c r="B10" s="193" t="s">
        <v>20</v>
      </c>
      <c r="C10" s="191" t="s">
        <v>21</v>
      </c>
      <c r="D10" s="192" t="s">
        <v>22</v>
      </c>
      <c r="E10" s="193" t="s">
        <v>23</v>
      </c>
      <c r="F10" s="192" t="s">
        <v>89</v>
      </c>
      <c r="G10" s="203" t="s">
        <v>76</v>
      </c>
      <c r="H10" s="203"/>
    </row>
    <row r="11" spans="1:8" ht="38.25" x14ac:dyDescent="0.25">
      <c r="A11" s="190">
        <v>2</v>
      </c>
      <c r="B11" s="193" t="s">
        <v>24</v>
      </c>
      <c r="C11" s="191" t="s">
        <v>21</v>
      </c>
      <c r="D11" s="192" t="s">
        <v>25</v>
      </c>
      <c r="E11" s="193" t="s">
        <v>26</v>
      </c>
      <c r="F11" s="192">
        <v>22</v>
      </c>
      <c r="G11" s="203"/>
      <c r="H11" s="203"/>
    </row>
    <row r="12" spans="1:8" ht="22.5" x14ac:dyDescent="0.25">
      <c r="A12" s="204">
        <v>3</v>
      </c>
      <c r="B12" s="205" t="s">
        <v>27</v>
      </c>
      <c r="C12" s="206" t="s">
        <v>28</v>
      </c>
      <c r="D12" s="196" t="s">
        <v>29</v>
      </c>
      <c r="E12" s="205" t="s">
        <v>30</v>
      </c>
      <c r="F12" s="196" t="s">
        <v>93</v>
      </c>
      <c r="G12" s="147" t="s">
        <v>31</v>
      </c>
      <c r="H12" s="147" t="s">
        <v>32</v>
      </c>
    </row>
    <row r="13" spans="1:8" x14ac:dyDescent="0.25">
      <c r="A13" s="204"/>
      <c r="B13" s="205"/>
      <c r="C13" s="206"/>
      <c r="D13" s="196"/>
      <c r="E13" s="205"/>
      <c r="F13" s="196"/>
      <c r="G13" s="189"/>
      <c r="H13" s="189"/>
    </row>
    <row r="14" spans="1:8" ht="22.5" x14ac:dyDescent="0.25">
      <c r="A14" s="204">
        <v>4</v>
      </c>
      <c r="B14" s="205" t="s">
        <v>33</v>
      </c>
      <c r="C14" s="206" t="s">
        <v>34</v>
      </c>
      <c r="D14" s="196" t="s">
        <v>35</v>
      </c>
      <c r="E14" s="205" t="s">
        <v>36</v>
      </c>
      <c r="F14" s="196">
        <v>17</v>
      </c>
      <c r="G14" s="147" t="s">
        <v>31</v>
      </c>
      <c r="H14" s="147" t="s">
        <v>32</v>
      </c>
    </row>
    <row r="15" spans="1:8" x14ac:dyDescent="0.25">
      <c r="A15" s="204"/>
      <c r="B15" s="205"/>
      <c r="C15" s="206"/>
      <c r="D15" s="196"/>
      <c r="E15" s="205"/>
      <c r="F15" s="196"/>
      <c r="G15" s="189"/>
      <c r="H15" s="189"/>
    </row>
    <row r="16" spans="1:8" ht="22.5" x14ac:dyDescent="0.25">
      <c r="A16" s="204">
        <v>5</v>
      </c>
      <c r="B16" s="205" t="s">
        <v>37</v>
      </c>
      <c r="C16" s="206" t="s">
        <v>38</v>
      </c>
      <c r="D16" s="196" t="s">
        <v>35</v>
      </c>
      <c r="E16" s="205" t="s">
        <v>39</v>
      </c>
      <c r="F16" s="196">
        <v>95</v>
      </c>
      <c r="G16" s="147" t="s">
        <v>31</v>
      </c>
      <c r="H16" s="147" t="s">
        <v>32</v>
      </c>
    </row>
    <row r="17" spans="1:8" x14ac:dyDescent="0.25">
      <c r="A17" s="204"/>
      <c r="B17" s="205"/>
      <c r="C17" s="206"/>
      <c r="D17" s="196"/>
      <c r="E17" s="205"/>
      <c r="F17" s="196"/>
      <c r="G17" s="189"/>
      <c r="H17" s="189"/>
    </row>
    <row r="18" spans="1:8" x14ac:dyDescent="0.25">
      <c r="A18" s="204">
        <v>6</v>
      </c>
      <c r="B18" s="157" t="s">
        <v>40</v>
      </c>
      <c r="C18" s="206" t="s">
        <v>41</v>
      </c>
      <c r="D18" s="196" t="s">
        <v>42</v>
      </c>
      <c r="E18" s="205" t="s">
        <v>92</v>
      </c>
      <c r="F18" s="192">
        <v>0.02</v>
      </c>
      <c r="G18" s="217" t="s">
        <v>96</v>
      </c>
      <c r="H18" s="207"/>
    </row>
    <row r="19" spans="1:8" x14ac:dyDescent="0.25">
      <c r="A19" s="204"/>
      <c r="B19" s="157" t="s">
        <v>44</v>
      </c>
      <c r="C19" s="206"/>
      <c r="D19" s="196"/>
      <c r="E19" s="205"/>
      <c r="F19" s="192">
        <v>0.02</v>
      </c>
      <c r="G19" s="203" t="s">
        <v>56</v>
      </c>
      <c r="H19" s="203"/>
    </row>
    <row r="20" spans="1:8" ht="140.25" x14ac:dyDescent="0.25">
      <c r="A20" s="190">
        <v>7</v>
      </c>
      <c r="B20" s="157" t="s">
        <v>45</v>
      </c>
      <c r="C20" s="191" t="s">
        <v>46</v>
      </c>
      <c r="D20" s="192" t="s">
        <v>47</v>
      </c>
      <c r="E20" s="193" t="s">
        <v>48</v>
      </c>
      <c r="F20" s="192">
        <v>50</v>
      </c>
      <c r="G20" s="209"/>
      <c r="H20" s="210"/>
    </row>
    <row r="21" spans="1:8" ht="89.25" x14ac:dyDescent="0.25">
      <c r="A21" s="190">
        <v>8</v>
      </c>
      <c r="B21" s="157" t="s">
        <v>49</v>
      </c>
      <c r="C21" s="191" t="s">
        <v>50</v>
      </c>
      <c r="D21" s="192" t="s">
        <v>51</v>
      </c>
      <c r="E21" s="193" t="s">
        <v>52</v>
      </c>
      <c r="F21" s="192" t="s">
        <v>53</v>
      </c>
      <c r="G21" s="209" t="s">
        <v>56</v>
      </c>
      <c r="H21" s="210"/>
    </row>
    <row r="22" spans="1:8" ht="38.25" x14ac:dyDescent="0.25">
      <c r="A22" s="190">
        <v>9</v>
      </c>
      <c r="B22" s="193" t="s">
        <v>54</v>
      </c>
      <c r="C22" s="191" t="s">
        <v>55</v>
      </c>
      <c r="D22" s="192" t="s">
        <v>56</v>
      </c>
      <c r="E22" s="193" t="s">
        <v>57</v>
      </c>
      <c r="F22" s="193" t="s">
        <v>58</v>
      </c>
      <c r="G22" s="203" t="s">
        <v>76</v>
      </c>
      <c r="H22" s="203"/>
    </row>
    <row r="23" spans="1:8" ht="38.25" x14ac:dyDescent="0.25">
      <c r="A23" s="190">
        <v>10</v>
      </c>
      <c r="B23" s="193" t="s">
        <v>59</v>
      </c>
      <c r="C23" s="191" t="s">
        <v>60</v>
      </c>
      <c r="D23" s="192" t="s">
        <v>56</v>
      </c>
      <c r="E23" s="193" t="s">
        <v>61</v>
      </c>
      <c r="F23" s="193" t="s">
        <v>58</v>
      </c>
      <c r="G23" s="203" t="s">
        <v>76</v>
      </c>
      <c r="H23" s="203"/>
    </row>
    <row r="24" spans="1:8" ht="38.25" x14ac:dyDescent="0.25">
      <c r="A24" s="190">
        <v>11</v>
      </c>
      <c r="B24" s="193" t="s">
        <v>62</v>
      </c>
      <c r="C24" s="191" t="s">
        <v>63</v>
      </c>
      <c r="D24" s="192" t="s">
        <v>56</v>
      </c>
      <c r="E24" s="193" t="s">
        <v>64</v>
      </c>
      <c r="F24" s="193" t="s">
        <v>58</v>
      </c>
      <c r="G24" s="203" t="s">
        <v>76</v>
      </c>
      <c r="H24" s="203"/>
    </row>
    <row r="25" spans="1:8" ht="89.25" x14ac:dyDescent="0.25">
      <c r="A25" s="190">
        <v>12</v>
      </c>
      <c r="B25" s="193" t="s">
        <v>65</v>
      </c>
      <c r="C25" s="191" t="s">
        <v>66</v>
      </c>
      <c r="D25" s="192" t="s">
        <v>67</v>
      </c>
      <c r="E25" s="193" t="s">
        <v>68</v>
      </c>
      <c r="F25" s="193" t="s">
        <v>58</v>
      </c>
      <c r="G25" s="218"/>
      <c r="H25" s="218"/>
    </row>
    <row r="26" spans="1:8" x14ac:dyDescent="0.25">
      <c r="A26" s="166"/>
      <c r="B26" s="167"/>
      <c r="C26" s="168"/>
      <c r="D26" s="169"/>
      <c r="E26" s="167"/>
      <c r="F26" s="167"/>
      <c r="G26" s="170"/>
      <c r="H26" s="170"/>
    </row>
    <row r="27" spans="1:8" x14ac:dyDescent="0.25">
      <c r="A27" s="161"/>
      <c r="B27" s="164" t="s">
        <v>69</v>
      </c>
      <c r="C27" s="165"/>
      <c r="D27" s="165"/>
      <c r="E27" s="163" t="s">
        <v>71</v>
      </c>
      <c r="F27" s="162"/>
      <c r="G27" s="162"/>
      <c r="H27" s="160"/>
    </row>
    <row r="28" spans="1:8" x14ac:dyDescent="0.25">
      <c r="A28" s="161"/>
      <c r="B28" s="164"/>
      <c r="C28" s="208" t="s">
        <v>72</v>
      </c>
      <c r="D28" s="208"/>
      <c r="E28" s="163"/>
      <c r="F28" s="162"/>
      <c r="G28" s="162"/>
      <c r="H28" s="160"/>
    </row>
    <row r="29" spans="1:8" x14ac:dyDescent="0.25">
      <c r="A29" s="161"/>
      <c r="B29" s="164" t="s">
        <v>73</v>
      </c>
      <c r="C29" s="165"/>
      <c r="D29" s="165"/>
      <c r="E29" s="163" t="s">
        <v>74</v>
      </c>
      <c r="F29" s="162"/>
      <c r="G29" s="162"/>
      <c r="H29" s="160"/>
    </row>
    <row r="30" spans="1:8" x14ac:dyDescent="0.25">
      <c r="A30" s="161"/>
      <c r="B30" s="164"/>
      <c r="C30" s="208" t="s">
        <v>75</v>
      </c>
      <c r="D30" s="208"/>
      <c r="E30" s="163"/>
      <c r="F30" s="162"/>
      <c r="G30" s="162"/>
      <c r="H30" s="160"/>
    </row>
  </sheetData>
  <mergeCells count="39">
    <mergeCell ref="C28:D28"/>
    <mergeCell ref="C30:D30"/>
    <mergeCell ref="G20:H20"/>
    <mergeCell ref="G21:H21"/>
    <mergeCell ref="G22:H22"/>
    <mergeCell ref="G23:H23"/>
    <mergeCell ref="G24:H24"/>
    <mergeCell ref="G25:H25"/>
    <mergeCell ref="A18:A19"/>
    <mergeCell ref="C18:C19"/>
    <mergeCell ref="D18:D19"/>
    <mergeCell ref="E18:E19"/>
    <mergeCell ref="G18:H18"/>
    <mergeCell ref="G19:H19"/>
    <mergeCell ref="F16:F17"/>
    <mergeCell ref="A14:A15"/>
    <mergeCell ref="B14:B15"/>
    <mergeCell ref="C14:C15"/>
    <mergeCell ref="D14:D15"/>
    <mergeCell ref="E14:E15"/>
    <mergeCell ref="F14:F15"/>
    <mergeCell ref="A16:A17"/>
    <mergeCell ref="B16:B17"/>
    <mergeCell ref="C16:C17"/>
    <mergeCell ref="D16:D17"/>
    <mergeCell ref="E16:E17"/>
    <mergeCell ref="G11:H11"/>
    <mergeCell ref="A12:A13"/>
    <mergeCell ref="B12:B13"/>
    <mergeCell ref="C12:C13"/>
    <mergeCell ref="D12:D13"/>
    <mergeCell ref="E12:E13"/>
    <mergeCell ref="F12:F13"/>
    <mergeCell ref="G10:H10"/>
    <mergeCell ref="B1:H1"/>
    <mergeCell ref="C2:D2"/>
    <mergeCell ref="C3:D3"/>
    <mergeCell ref="C4:D4"/>
    <mergeCell ref="G9:H9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H30"/>
  <sheetViews>
    <sheetView workbookViewId="0">
      <selection activeCell="B6" sqref="B6"/>
    </sheetView>
  </sheetViews>
  <sheetFormatPr defaultRowHeight="15" x14ac:dyDescent="0.25"/>
  <cols>
    <col min="2" max="2" width="40.140625" bestFit="1" customWidth="1"/>
    <col min="5" max="5" width="26.28515625" bestFit="1" customWidth="1"/>
  </cols>
  <sheetData>
    <row r="1" spans="1:8" x14ac:dyDescent="0.25">
      <c r="A1" s="161"/>
      <c r="B1" s="197" t="s">
        <v>0</v>
      </c>
      <c r="C1" s="197"/>
      <c r="D1" s="197"/>
      <c r="E1" s="197"/>
      <c r="F1" s="197"/>
      <c r="G1" s="197"/>
      <c r="H1" s="197"/>
    </row>
    <row r="2" spans="1:8" x14ac:dyDescent="0.25">
      <c r="A2" s="161"/>
      <c r="B2" s="145" t="s">
        <v>1</v>
      </c>
      <c r="C2" s="219" t="s">
        <v>98</v>
      </c>
      <c r="D2" s="219"/>
      <c r="E2" s="163"/>
      <c r="F2" s="146"/>
      <c r="G2" s="146"/>
      <c r="H2" s="160"/>
    </row>
    <row r="3" spans="1:8" x14ac:dyDescent="0.25">
      <c r="A3" s="161"/>
      <c r="B3" s="145" t="s">
        <v>3</v>
      </c>
      <c r="C3" s="198" t="s">
        <v>108</v>
      </c>
      <c r="D3" s="199"/>
      <c r="E3" s="163"/>
      <c r="F3" s="146"/>
      <c r="G3" s="146"/>
      <c r="H3" s="160"/>
    </row>
    <row r="4" spans="1:8" x14ac:dyDescent="0.25">
      <c r="A4" s="161"/>
      <c r="B4" s="145" t="s">
        <v>4</v>
      </c>
      <c r="C4" s="200"/>
      <c r="D4" s="201"/>
      <c r="E4" s="194"/>
      <c r="F4" s="146"/>
      <c r="G4" s="146"/>
      <c r="H4" s="160"/>
    </row>
    <row r="5" spans="1:8" x14ac:dyDescent="0.25">
      <c r="A5" s="161"/>
      <c r="B5" s="145" t="s">
        <v>5</v>
      </c>
      <c r="C5" s="171" t="s">
        <v>6</v>
      </c>
      <c r="D5" s="172"/>
      <c r="E5" s="148"/>
      <c r="F5" s="146"/>
      <c r="G5" s="146"/>
      <c r="H5" s="160"/>
    </row>
    <row r="6" spans="1:8" x14ac:dyDescent="0.25">
      <c r="A6" s="161"/>
      <c r="B6" s="145" t="s">
        <v>7</v>
      </c>
      <c r="C6" s="171" t="s">
        <v>78</v>
      </c>
      <c r="D6" s="163"/>
      <c r="E6" s="163"/>
      <c r="F6" s="162"/>
      <c r="G6" s="162"/>
      <c r="H6" s="160"/>
    </row>
    <row r="7" spans="1:8" x14ac:dyDescent="0.25">
      <c r="A7" s="161"/>
      <c r="B7" s="145" t="s">
        <v>9</v>
      </c>
      <c r="C7" s="171" t="s">
        <v>10</v>
      </c>
      <c r="D7" s="163"/>
      <c r="E7" s="163"/>
      <c r="F7" s="162"/>
      <c r="G7" s="162"/>
      <c r="H7" s="160"/>
    </row>
    <row r="8" spans="1:8" x14ac:dyDescent="0.25">
      <c r="A8" s="161"/>
      <c r="B8" s="145" t="s">
        <v>11</v>
      </c>
      <c r="C8" s="171" t="s">
        <v>12</v>
      </c>
      <c r="D8" s="163"/>
      <c r="E8" s="163"/>
      <c r="F8" s="162"/>
      <c r="G8" s="162"/>
      <c r="H8" s="160"/>
    </row>
    <row r="9" spans="1:8" ht="48" x14ac:dyDescent="0.25">
      <c r="A9" s="151" t="s">
        <v>13</v>
      </c>
      <c r="B9" s="151" t="s">
        <v>14</v>
      </c>
      <c r="C9" s="153" t="s">
        <v>15</v>
      </c>
      <c r="D9" s="195" t="s">
        <v>16</v>
      </c>
      <c r="E9" s="151" t="s">
        <v>17</v>
      </c>
      <c r="F9" s="151" t="s">
        <v>18</v>
      </c>
      <c r="G9" s="202" t="s">
        <v>19</v>
      </c>
      <c r="H9" s="202"/>
    </row>
    <row r="10" spans="1:8" ht="25.5" x14ac:dyDescent="0.25">
      <c r="A10" s="190">
        <v>1</v>
      </c>
      <c r="B10" s="193" t="s">
        <v>20</v>
      </c>
      <c r="C10" s="191" t="s">
        <v>21</v>
      </c>
      <c r="D10" s="192" t="s">
        <v>22</v>
      </c>
      <c r="E10" s="193" t="s">
        <v>23</v>
      </c>
      <c r="F10" s="192" t="s">
        <v>89</v>
      </c>
      <c r="G10" s="203" t="s">
        <v>76</v>
      </c>
      <c r="H10" s="203"/>
    </row>
    <row r="11" spans="1:8" ht="38.25" x14ac:dyDescent="0.25">
      <c r="A11" s="190">
        <v>2</v>
      </c>
      <c r="B11" s="193" t="s">
        <v>24</v>
      </c>
      <c r="C11" s="191" t="s">
        <v>21</v>
      </c>
      <c r="D11" s="192" t="s">
        <v>25</v>
      </c>
      <c r="E11" s="193" t="s">
        <v>26</v>
      </c>
      <c r="F11" s="192">
        <v>22</v>
      </c>
      <c r="G11" s="203"/>
      <c r="H11" s="203"/>
    </row>
    <row r="12" spans="1:8" ht="22.5" x14ac:dyDescent="0.25">
      <c r="A12" s="204">
        <v>3</v>
      </c>
      <c r="B12" s="205" t="s">
        <v>27</v>
      </c>
      <c r="C12" s="206" t="s">
        <v>28</v>
      </c>
      <c r="D12" s="196" t="s">
        <v>29</v>
      </c>
      <c r="E12" s="205" t="s">
        <v>30</v>
      </c>
      <c r="F12" s="196" t="s">
        <v>93</v>
      </c>
      <c r="G12" s="147" t="s">
        <v>31</v>
      </c>
      <c r="H12" s="147" t="s">
        <v>32</v>
      </c>
    </row>
    <row r="13" spans="1:8" x14ac:dyDescent="0.25">
      <c r="A13" s="204"/>
      <c r="B13" s="205"/>
      <c r="C13" s="206"/>
      <c r="D13" s="196"/>
      <c r="E13" s="205"/>
      <c r="F13" s="196"/>
      <c r="G13" s="189"/>
      <c r="H13" s="189"/>
    </row>
    <row r="14" spans="1:8" ht="22.5" x14ac:dyDescent="0.25">
      <c r="A14" s="204">
        <v>4</v>
      </c>
      <c r="B14" s="205" t="s">
        <v>33</v>
      </c>
      <c r="C14" s="206" t="s">
        <v>34</v>
      </c>
      <c r="D14" s="196" t="s">
        <v>35</v>
      </c>
      <c r="E14" s="205" t="s">
        <v>36</v>
      </c>
      <c r="F14" s="196">
        <v>17</v>
      </c>
      <c r="G14" s="147" t="s">
        <v>31</v>
      </c>
      <c r="H14" s="147" t="s">
        <v>32</v>
      </c>
    </row>
    <row r="15" spans="1:8" x14ac:dyDescent="0.25">
      <c r="A15" s="204"/>
      <c r="B15" s="205"/>
      <c r="C15" s="206"/>
      <c r="D15" s="196"/>
      <c r="E15" s="205"/>
      <c r="F15" s="196"/>
      <c r="G15" s="189"/>
      <c r="H15" s="189"/>
    </row>
    <row r="16" spans="1:8" ht="22.5" x14ac:dyDescent="0.25">
      <c r="A16" s="204">
        <v>5</v>
      </c>
      <c r="B16" s="205" t="s">
        <v>37</v>
      </c>
      <c r="C16" s="206" t="s">
        <v>38</v>
      </c>
      <c r="D16" s="196" t="s">
        <v>35</v>
      </c>
      <c r="E16" s="205" t="s">
        <v>39</v>
      </c>
      <c r="F16" s="196">
        <v>95</v>
      </c>
      <c r="G16" s="147" t="s">
        <v>31</v>
      </c>
      <c r="H16" s="147" t="s">
        <v>32</v>
      </c>
    </row>
    <row r="17" spans="1:8" x14ac:dyDescent="0.25">
      <c r="A17" s="204"/>
      <c r="B17" s="205"/>
      <c r="C17" s="206"/>
      <c r="D17" s="196"/>
      <c r="E17" s="205"/>
      <c r="F17" s="196"/>
      <c r="G17" s="189"/>
      <c r="H17" s="189"/>
    </row>
    <row r="18" spans="1:8" x14ac:dyDescent="0.25">
      <c r="A18" s="204">
        <v>6</v>
      </c>
      <c r="B18" s="157" t="s">
        <v>40</v>
      </c>
      <c r="C18" s="206" t="s">
        <v>41</v>
      </c>
      <c r="D18" s="196" t="s">
        <v>42</v>
      </c>
      <c r="E18" s="205" t="s">
        <v>92</v>
      </c>
      <c r="F18" s="192">
        <v>0.02</v>
      </c>
      <c r="G18" s="217" t="s">
        <v>96</v>
      </c>
      <c r="H18" s="207"/>
    </row>
    <row r="19" spans="1:8" x14ac:dyDescent="0.25">
      <c r="A19" s="204"/>
      <c r="B19" s="157" t="s">
        <v>44</v>
      </c>
      <c r="C19" s="206"/>
      <c r="D19" s="196"/>
      <c r="E19" s="205"/>
      <c r="F19" s="192">
        <v>0.02</v>
      </c>
      <c r="G19" s="203" t="s">
        <v>56</v>
      </c>
      <c r="H19" s="203"/>
    </row>
    <row r="20" spans="1:8" ht="140.25" x14ac:dyDescent="0.25">
      <c r="A20" s="190">
        <v>7</v>
      </c>
      <c r="B20" s="157" t="s">
        <v>45</v>
      </c>
      <c r="C20" s="191" t="s">
        <v>46</v>
      </c>
      <c r="D20" s="192" t="s">
        <v>47</v>
      </c>
      <c r="E20" s="193" t="s">
        <v>48</v>
      </c>
      <c r="F20" s="192">
        <v>50</v>
      </c>
      <c r="G20" s="209"/>
      <c r="H20" s="210"/>
    </row>
    <row r="21" spans="1:8" ht="89.25" x14ac:dyDescent="0.25">
      <c r="A21" s="190">
        <v>8</v>
      </c>
      <c r="B21" s="157" t="s">
        <v>49</v>
      </c>
      <c r="C21" s="191" t="s">
        <v>50</v>
      </c>
      <c r="D21" s="192" t="s">
        <v>51</v>
      </c>
      <c r="E21" s="193" t="s">
        <v>52</v>
      </c>
      <c r="F21" s="192" t="s">
        <v>53</v>
      </c>
      <c r="G21" s="209" t="s">
        <v>56</v>
      </c>
      <c r="H21" s="210"/>
    </row>
    <row r="22" spans="1:8" ht="38.25" x14ac:dyDescent="0.25">
      <c r="A22" s="190">
        <v>9</v>
      </c>
      <c r="B22" s="193" t="s">
        <v>54</v>
      </c>
      <c r="C22" s="191" t="s">
        <v>55</v>
      </c>
      <c r="D22" s="192" t="s">
        <v>56</v>
      </c>
      <c r="E22" s="193" t="s">
        <v>57</v>
      </c>
      <c r="F22" s="193" t="s">
        <v>58</v>
      </c>
      <c r="G22" s="203" t="s">
        <v>76</v>
      </c>
      <c r="H22" s="203"/>
    </row>
    <row r="23" spans="1:8" ht="38.25" x14ac:dyDescent="0.25">
      <c r="A23" s="190">
        <v>10</v>
      </c>
      <c r="B23" s="193" t="s">
        <v>59</v>
      </c>
      <c r="C23" s="191" t="s">
        <v>60</v>
      </c>
      <c r="D23" s="192" t="s">
        <v>56</v>
      </c>
      <c r="E23" s="193" t="s">
        <v>61</v>
      </c>
      <c r="F23" s="193" t="s">
        <v>58</v>
      </c>
      <c r="G23" s="203" t="s">
        <v>76</v>
      </c>
      <c r="H23" s="203"/>
    </row>
    <row r="24" spans="1:8" ht="38.25" x14ac:dyDescent="0.25">
      <c r="A24" s="190">
        <v>11</v>
      </c>
      <c r="B24" s="193" t="s">
        <v>62</v>
      </c>
      <c r="C24" s="191" t="s">
        <v>63</v>
      </c>
      <c r="D24" s="192" t="s">
        <v>56</v>
      </c>
      <c r="E24" s="193" t="s">
        <v>64</v>
      </c>
      <c r="F24" s="193" t="s">
        <v>58</v>
      </c>
      <c r="G24" s="203" t="s">
        <v>76</v>
      </c>
      <c r="H24" s="203"/>
    </row>
    <row r="25" spans="1:8" ht="89.25" x14ac:dyDescent="0.25">
      <c r="A25" s="190">
        <v>12</v>
      </c>
      <c r="B25" s="193" t="s">
        <v>65</v>
      </c>
      <c r="C25" s="191" t="s">
        <v>66</v>
      </c>
      <c r="D25" s="192" t="s">
        <v>67</v>
      </c>
      <c r="E25" s="193" t="s">
        <v>68</v>
      </c>
      <c r="F25" s="193" t="s">
        <v>58</v>
      </c>
      <c r="G25" s="218"/>
      <c r="H25" s="218"/>
    </row>
    <row r="26" spans="1:8" x14ac:dyDescent="0.25">
      <c r="A26" s="166"/>
      <c r="B26" s="167"/>
      <c r="C26" s="168"/>
      <c r="D26" s="169"/>
      <c r="E26" s="167"/>
      <c r="F26" s="167"/>
      <c r="G26" s="170"/>
      <c r="H26" s="170"/>
    </row>
    <row r="27" spans="1:8" x14ac:dyDescent="0.25">
      <c r="A27" s="161"/>
      <c r="B27" s="164" t="s">
        <v>69</v>
      </c>
      <c r="C27" s="165"/>
      <c r="D27" s="165"/>
      <c r="E27" s="163" t="s">
        <v>71</v>
      </c>
      <c r="F27" s="162"/>
      <c r="G27" s="162"/>
      <c r="H27" s="160"/>
    </row>
    <row r="28" spans="1:8" x14ac:dyDescent="0.25">
      <c r="A28" s="161"/>
      <c r="B28" s="164"/>
      <c r="C28" s="208" t="s">
        <v>72</v>
      </c>
      <c r="D28" s="208"/>
      <c r="E28" s="163"/>
      <c r="F28" s="162"/>
      <c r="G28" s="162"/>
      <c r="H28" s="160"/>
    </row>
    <row r="29" spans="1:8" x14ac:dyDescent="0.25">
      <c r="A29" s="161"/>
      <c r="B29" s="164" t="s">
        <v>73</v>
      </c>
      <c r="C29" s="165"/>
      <c r="D29" s="165"/>
      <c r="E29" s="163" t="s">
        <v>74</v>
      </c>
      <c r="F29" s="162"/>
      <c r="G29" s="162"/>
      <c r="H29" s="160"/>
    </row>
    <row r="30" spans="1:8" x14ac:dyDescent="0.25">
      <c r="A30" s="161"/>
      <c r="B30" s="164"/>
      <c r="C30" s="208" t="s">
        <v>75</v>
      </c>
      <c r="D30" s="208"/>
      <c r="E30" s="163"/>
      <c r="F30" s="162"/>
      <c r="G30" s="162"/>
      <c r="H30" s="160"/>
    </row>
  </sheetData>
  <mergeCells count="39">
    <mergeCell ref="C28:D28"/>
    <mergeCell ref="C30:D30"/>
    <mergeCell ref="G20:H20"/>
    <mergeCell ref="G21:H21"/>
    <mergeCell ref="G22:H22"/>
    <mergeCell ref="G23:H23"/>
    <mergeCell ref="G24:H24"/>
    <mergeCell ref="G25:H25"/>
    <mergeCell ref="A18:A19"/>
    <mergeCell ref="C18:C19"/>
    <mergeCell ref="D18:D19"/>
    <mergeCell ref="E18:E19"/>
    <mergeCell ref="G18:H18"/>
    <mergeCell ref="G19:H19"/>
    <mergeCell ref="F16:F17"/>
    <mergeCell ref="A14:A15"/>
    <mergeCell ref="B14:B15"/>
    <mergeCell ref="C14:C15"/>
    <mergeCell ref="D14:D15"/>
    <mergeCell ref="E14:E15"/>
    <mergeCell ref="F14:F15"/>
    <mergeCell ref="A16:A17"/>
    <mergeCell ref="B16:B17"/>
    <mergeCell ref="C16:C17"/>
    <mergeCell ref="D16:D17"/>
    <mergeCell ref="E16:E17"/>
    <mergeCell ref="G11:H11"/>
    <mergeCell ref="A12:A13"/>
    <mergeCell ref="B12:B13"/>
    <mergeCell ref="C12:C13"/>
    <mergeCell ref="D12:D13"/>
    <mergeCell ref="E12:E13"/>
    <mergeCell ref="F12:F13"/>
    <mergeCell ref="G10:H10"/>
    <mergeCell ref="B1:H1"/>
    <mergeCell ref="C2:D2"/>
    <mergeCell ref="C3:D3"/>
    <mergeCell ref="C4:D4"/>
    <mergeCell ref="G9:H9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H30"/>
  <sheetViews>
    <sheetView workbookViewId="0">
      <selection activeCell="G25" activeCellId="7" sqref="G13 H13 G15 H15 H17 G17 G20:H20 G25:H25"/>
    </sheetView>
  </sheetViews>
  <sheetFormatPr defaultRowHeight="15" x14ac:dyDescent="0.25"/>
  <cols>
    <col min="2" max="2" width="40.140625" bestFit="1" customWidth="1"/>
    <col min="5" max="5" width="26.28515625" bestFit="1" customWidth="1"/>
  </cols>
  <sheetData>
    <row r="1" spans="1:8" x14ac:dyDescent="0.25">
      <c r="A1" s="161"/>
      <c r="B1" s="197" t="s">
        <v>0</v>
      </c>
      <c r="C1" s="197"/>
      <c r="D1" s="197"/>
      <c r="E1" s="197"/>
      <c r="F1" s="197"/>
      <c r="G1" s="197"/>
      <c r="H1" s="197"/>
    </row>
    <row r="2" spans="1:8" x14ac:dyDescent="0.25">
      <c r="A2" s="161"/>
      <c r="B2" s="145" t="s">
        <v>1</v>
      </c>
      <c r="C2" s="219" t="s">
        <v>98</v>
      </c>
      <c r="D2" s="219"/>
      <c r="E2" s="163"/>
      <c r="F2" s="146"/>
      <c r="G2" s="146"/>
      <c r="H2" s="160"/>
    </row>
    <row r="3" spans="1:8" x14ac:dyDescent="0.25">
      <c r="A3" s="161"/>
      <c r="B3" s="145" t="s">
        <v>3</v>
      </c>
      <c r="C3" s="198" t="s">
        <v>108</v>
      </c>
      <c r="D3" s="199"/>
      <c r="E3" s="163"/>
      <c r="F3" s="146"/>
      <c r="G3" s="146"/>
      <c r="H3" s="160"/>
    </row>
    <row r="4" spans="1:8" x14ac:dyDescent="0.25">
      <c r="A4" s="161"/>
      <c r="B4" s="145" t="s">
        <v>4</v>
      </c>
      <c r="C4" s="200"/>
      <c r="D4" s="201"/>
      <c r="E4" s="194"/>
      <c r="F4" s="146"/>
      <c r="G4" s="146"/>
      <c r="H4" s="160"/>
    </row>
    <row r="5" spans="1:8" x14ac:dyDescent="0.25">
      <c r="A5" s="161"/>
      <c r="B5" s="145" t="s">
        <v>5</v>
      </c>
      <c r="C5" s="171" t="s">
        <v>6</v>
      </c>
      <c r="D5" s="172"/>
      <c r="E5" s="148"/>
      <c r="F5" s="146"/>
      <c r="G5" s="146"/>
      <c r="H5" s="160"/>
    </row>
    <row r="6" spans="1:8" x14ac:dyDescent="0.25">
      <c r="A6" s="161"/>
      <c r="B6" s="145" t="s">
        <v>7</v>
      </c>
      <c r="C6" s="171" t="s">
        <v>78</v>
      </c>
      <c r="D6" s="163"/>
      <c r="E6" s="163"/>
      <c r="F6" s="162"/>
      <c r="G6" s="162"/>
      <c r="H6" s="160"/>
    </row>
    <row r="7" spans="1:8" x14ac:dyDescent="0.25">
      <c r="A7" s="161"/>
      <c r="B7" s="145" t="s">
        <v>9</v>
      </c>
      <c r="C7" s="171" t="s">
        <v>10</v>
      </c>
      <c r="D7" s="163"/>
      <c r="E7" s="163"/>
      <c r="F7" s="162"/>
      <c r="G7" s="162"/>
      <c r="H7" s="160"/>
    </row>
    <row r="8" spans="1:8" x14ac:dyDescent="0.25">
      <c r="A8" s="161"/>
      <c r="B8" s="145" t="s">
        <v>11</v>
      </c>
      <c r="C8" s="171" t="s">
        <v>12</v>
      </c>
      <c r="D8" s="163"/>
      <c r="E8" s="163"/>
      <c r="F8" s="162"/>
      <c r="G8" s="162"/>
      <c r="H8" s="160"/>
    </row>
    <row r="9" spans="1:8" ht="48" x14ac:dyDescent="0.25">
      <c r="A9" s="151" t="s">
        <v>13</v>
      </c>
      <c r="B9" s="151" t="s">
        <v>14</v>
      </c>
      <c r="C9" s="153" t="s">
        <v>15</v>
      </c>
      <c r="D9" s="195" t="s">
        <v>16</v>
      </c>
      <c r="E9" s="151" t="s">
        <v>17</v>
      </c>
      <c r="F9" s="151" t="s">
        <v>18</v>
      </c>
      <c r="G9" s="202" t="s">
        <v>19</v>
      </c>
      <c r="H9" s="202"/>
    </row>
    <row r="10" spans="1:8" ht="25.5" x14ac:dyDescent="0.25">
      <c r="A10" s="190">
        <v>1</v>
      </c>
      <c r="B10" s="193" t="s">
        <v>20</v>
      </c>
      <c r="C10" s="191" t="s">
        <v>21</v>
      </c>
      <c r="D10" s="192" t="s">
        <v>22</v>
      </c>
      <c r="E10" s="193" t="s">
        <v>23</v>
      </c>
      <c r="F10" s="192" t="s">
        <v>89</v>
      </c>
      <c r="G10" s="203" t="s">
        <v>76</v>
      </c>
      <c r="H10" s="203"/>
    </row>
    <row r="11" spans="1:8" ht="38.25" x14ac:dyDescent="0.25">
      <c r="A11" s="190">
        <v>2</v>
      </c>
      <c r="B11" s="193" t="s">
        <v>24</v>
      </c>
      <c r="C11" s="191" t="s">
        <v>21</v>
      </c>
      <c r="D11" s="192" t="s">
        <v>25</v>
      </c>
      <c r="E11" s="193" t="s">
        <v>26</v>
      </c>
      <c r="F11" s="192">
        <v>22</v>
      </c>
      <c r="G11" s="203"/>
      <c r="H11" s="203"/>
    </row>
    <row r="12" spans="1:8" ht="22.5" x14ac:dyDescent="0.25">
      <c r="A12" s="204">
        <v>3</v>
      </c>
      <c r="B12" s="205" t="s">
        <v>27</v>
      </c>
      <c r="C12" s="206" t="s">
        <v>28</v>
      </c>
      <c r="D12" s="196" t="s">
        <v>29</v>
      </c>
      <c r="E12" s="205" t="s">
        <v>30</v>
      </c>
      <c r="F12" s="196" t="s">
        <v>93</v>
      </c>
      <c r="G12" s="147" t="s">
        <v>31</v>
      </c>
      <c r="H12" s="147" t="s">
        <v>32</v>
      </c>
    </row>
    <row r="13" spans="1:8" x14ac:dyDescent="0.25">
      <c r="A13" s="204"/>
      <c r="B13" s="205"/>
      <c r="C13" s="206"/>
      <c r="D13" s="196"/>
      <c r="E13" s="205"/>
      <c r="F13" s="196"/>
      <c r="G13" s="189"/>
      <c r="H13" s="189"/>
    </row>
    <row r="14" spans="1:8" ht="22.5" x14ac:dyDescent="0.25">
      <c r="A14" s="204">
        <v>4</v>
      </c>
      <c r="B14" s="205" t="s">
        <v>33</v>
      </c>
      <c r="C14" s="206" t="s">
        <v>34</v>
      </c>
      <c r="D14" s="196" t="s">
        <v>35</v>
      </c>
      <c r="E14" s="205" t="s">
        <v>36</v>
      </c>
      <c r="F14" s="196">
        <v>17</v>
      </c>
      <c r="G14" s="147" t="s">
        <v>31</v>
      </c>
      <c r="H14" s="147" t="s">
        <v>32</v>
      </c>
    </row>
    <row r="15" spans="1:8" x14ac:dyDescent="0.25">
      <c r="A15" s="204"/>
      <c r="B15" s="205"/>
      <c r="C15" s="206"/>
      <c r="D15" s="196"/>
      <c r="E15" s="205"/>
      <c r="F15" s="196"/>
      <c r="G15" s="189"/>
      <c r="H15" s="189"/>
    </row>
    <row r="16" spans="1:8" ht="22.5" x14ac:dyDescent="0.25">
      <c r="A16" s="204">
        <v>5</v>
      </c>
      <c r="B16" s="205" t="s">
        <v>37</v>
      </c>
      <c r="C16" s="206" t="s">
        <v>38</v>
      </c>
      <c r="D16" s="196" t="s">
        <v>35</v>
      </c>
      <c r="E16" s="205" t="s">
        <v>39</v>
      </c>
      <c r="F16" s="196">
        <v>95</v>
      </c>
      <c r="G16" s="147" t="s">
        <v>31</v>
      </c>
      <c r="H16" s="147" t="s">
        <v>32</v>
      </c>
    </row>
    <row r="17" spans="1:8" x14ac:dyDescent="0.25">
      <c r="A17" s="204"/>
      <c r="B17" s="205"/>
      <c r="C17" s="206"/>
      <c r="D17" s="196"/>
      <c r="E17" s="205"/>
      <c r="F17" s="196"/>
      <c r="G17" s="189"/>
      <c r="H17" s="189"/>
    </row>
    <row r="18" spans="1:8" x14ac:dyDescent="0.25">
      <c r="A18" s="204">
        <v>6</v>
      </c>
      <c r="B18" s="157" t="s">
        <v>40</v>
      </c>
      <c r="C18" s="206" t="s">
        <v>41</v>
      </c>
      <c r="D18" s="196" t="s">
        <v>42</v>
      </c>
      <c r="E18" s="205" t="s">
        <v>92</v>
      </c>
      <c r="F18" s="192">
        <v>0.02</v>
      </c>
      <c r="G18" s="217" t="s">
        <v>96</v>
      </c>
      <c r="H18" s="207"/>
    </row>
    <row r="19" spans="1:8" x14ac:dyDescent="0.25">
      <c r="A19" s="204"/>
      <c r="B19" s="157" t="s">
        <v>44</v>
      </c>
      <c r="C19" s="206"/>
      <c r="D19" s="196"/>
      <c r="E19" s="205"/>
      <c r="F19" s="192">
        <v>0.02</v>
      </c>
      <c r="G19" s="203" t="s">
        <v>56</v>
      </c>
      <c r="H19" s="203"/>
    </row>
    <row r="20" spans="1:8" ht="140.25" x14ac:dyDescent="0.25">
      <c r="A20" s="190">
        <v>7</v>
      </c>
      <c r="B20" s="157" t="s">
        <v>45</v>
      </c>
      <c r="C20" s="191" t="s">
        <v>46</v>
      </c>
      <c r="D20" s="192" t="s">
        <v>47</v>
      </c>
      <c r="E20" s="193" t="s">
        <v>48</v>
      </c>
      <c r="F20" s="192">
        <v>50</v>
      </c>
      <c r="G20" s="209"/>
      <c r="H20" s="210"/>
    </row>
    <row r="21" spans="1:8" ht="89.25" x14ac:dyDescent="0.25">
      <c r="A21" s="190">
        <v>8</v>
      </c>
      <c r="B21" s="157" t="s">
        <v>49</v>
      </c>
      <c r="C21" s="191" t="s">
        <v>50</v>
      </c>
      <c r="D21" s="192" t="s">
        <v>51</v>
      </c>
      <c r="E21" s="193" t="s">
        <v>52</v>
      </c>
      <c r="F21" s="192" t="s">
        <v>53</v>
      </c>
      <c r="G21" s="209" t="s">
        <v>56</v>
      </c>
      <c r="H21" s="210"/>
    </row>
    <row r="22" spans="1:8" ht="38.25" x14ac:dyDescent="0.25">
      <c r="A22" s="190">
        <v>9</v>
      </c>
      <c r="B22" s="193" t="s">
        <v>54</v>
      </c>
      <c r="C22" s="191" t="s">
        <v>55</v>
      </c>
      <c r="D22" s="192" t="s">
        <v>56</v>
      </c>
      <c r="E22" s="193" t="s">
        <v>57</v>
      </c>
      <c r="F22" s="193" t="s">
        <v>58</v>
      </c>
      <c r="G22" s="203" t="s">
        <v>76</v>
      </c>
      <c r="H22" s="203"/>
    </row>
    <row r="23" spans="1:8" ht="38.25" x14ac:dyDescent="0.25">
      <c r="A23" s="190">
        <v>10</v>
      </c>
      <c r="B23" s="193" t="s">
        <v>59</v>
      </c>
      <c r="C23" s="191" t="s">
        <v>60</v>
      </c>
      <c r="D23" s="192" t="s">
        <v>56</v>
      </c>
      <c r="E23" s="193" t="s">
        <v>61</v>
      </c>
      <c r="F23" s="193" t="s">
        <v>58</v>
      </c>
      <c r="G23" s="203" t="s">
        <v>76</v>
      </c>
      <c r="H23" s="203"/>
    </row>
    <row r="24" spans="1:8" ht="38.25" x14ac:dyDescent="0.25">
      <c r="A24" s="190">
        <v>11</v>
      </c>
      <c r="B24" s="193" t="s">
        <v>62</v>
      </c>
      <c r="C24" s="191" t="s">
        <v>63</v>
      </c>
      <c r="D24" s="192" t="s">
        <v>56</v>
      </c>
      <c r="E24" s="193" t="s">
        <v>64</v>
      </c>
      <c r="F24" s="193" t="s">
        <v>58</v>
      </c>
      <c r="G24" s="203" t="s">
        <v>76</v>
      </c>
      <c r="H24" s="203"/>
    </row>
    <row r="25" spans="1:8" ht="89.25" x14ac:dyDescent="0.25">
      <c r="A25" s="190">
        <v>12</v>
      </c>
      <c r="B25" s="193" t="s">
        <v>65</v>
      </c>
      <c r="C25" s="191" t="s">
        <v>66</v>
      </c>
      <c r="D25" s="192" t="s">
        <v>67</v>
      </c>
      <c r="E25" s="193" t="s">
        <v>68</v>
      </c>
      <c r="F25" s="193" t="s">
        <v>58</v>
      </c>
      <c r="G25" s="218"/>
      <c r="H25" s="218"/>
    </row>
    <row r="26" spans="1:8" x14ac:dyDescent="0.25">
      <c r="A26" s="166"/>
      <c r="B26" s="167"/>
      <c r="C26" s="168"/>
      <c r="D26" s="169"/>
      <c r="E26" s="167"/>
      <c r="F26" s="167"/>
      <c r="G26" s="170"/>
      <c r="H26" s="170"/>
    </row>
    <row r="27" spans="1:8" x14ac:dyDescent="0.25">
      <c r="A27" s="161"/>
      <c r="B27" s="164" t="s">
        <v>69</v>
      </c>
      <c r="C27" s="165"/>
      <c r="D27" s="165"/>
      <c r="E27" s="163" t="s">
        <v>71</v>
      </c>
      <c r="F27" s="162"/>
      <c r="G27" s="162"/>
      <c r="H27" s="160"/>
    </row>
    <row r="28" spans="1:8" x14ac:dyDescent="0.25">
      <c r="A28" s="161"/>
      <c r="B28" s="164"/>
      <c r="C28" s="208" t="s">
        <v>72</v>
      </c>
      <c r="D28" s="208"/>
      <c r="E28" s="163"/>
      <c r="F28" s="162"/>
      <c r="G28" s="162"/>
      <c r="H28" s="160"/>
    </row>
    <row r="29" spans="1:8" x14ac:dyDescent="0.25">
      <c r="A29" s="161"/>
      <c r="B29" s="164" t="s">
        <v>73</v>
      </c>
      <c r="C29" s="165"/>
      <c r="D29" s="165"/>
      <c r="E29" s="163" t="s">
        <v>74</v>
      </c>
      <c r="F29" s="162"/>
      <c r="G29" s="162"/>
      <c r="H29" s="160"/>
    </row>
    <row r="30" spans="1:8" x14ac:dyDescent="0.25">
      <c r="A30" s="161"/>
      <c r="B30" s="164"/>
      <c r="C30" s="208" t="s">
        <v>75</v>
      </c>
      <c r="D30" s="208"/>
      <c r="E30" s="163"/>
      <c r="F30" s="162"/>
      <c r="G30" s="162"/>
      <c r="H30" s="160"/>
    </row>
  </sheetData>
  <mergeCells count="39">
    <mergeCell ref="C28:D28"/>
    <mergeCell ref="C30:D30"/>
    <mergeCell ref="G20:H20"/>
    <mergeCell ref="G21:H21"/>
    <mergeCell ref="G22:H22"/>
    <mergeCell ref="G23:H23"/>
    <mergeCell ref="G24:H24"/>
    <mergeCell ref="G25:H25"/>
    <mergeCell ref="A18:A19"/>
    <mergeCell ref="C18:C19"/>
    <mergeCell ref="D18:D19"/>
    <mergeCell ref="E18:E19"/>
    <mergeCell ref="G18:H18"/>
    <mergeCell ref="G19:H19"/>
    <mergeCell ref="F16:F17"/>
    <mergeCell ref="A14:A15"/>
    <mergeCell ref="B14:B15"/>
    <mergeCell ref="C14:C15"/>
    <mergeCell ref="D14:D15"/>
    <mergeCell ref="E14:E15"/>
    <mergeCell ref="F14:F15"/>
    <mergeCell ref="A16:A17"/>
    <mergeCell ref="B16:B17"/>
    <mergeCell ref="C16:C17"/>
    <mergeCell ref="D16:D17"/>
    <mergeCell ref="E16:E17"/>
    <mergeCell ref="G11:H11"/>
    <mergeCell ref="A12:A13"/>
    <mergeCell ref="B12:B13"/>
    <mergeCell ref="C12:C13"/>
    <mergeCell ref="D12:D13"/>
    <mergeCell ref="E12:E13"/>
    <mergeCell ref="F12:F13"/>
    <mergeCell ref="G10:H10"/>
    <mergeCell ref="B1:H1"/>
    <mergeCell ref="C2:D2"/>
    <mergeCell ref="C3:D3"/>
    <mergeCell ref="C4:D4"/>
    <mergeCell ref="G9:H9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H30"/>
  <sheetViews>
    <sheetView workbookViewId="0">
      <selection activeCell="G25" activeCellId="7" sqref="G13 H13 G15 H15 H17 G17 G20:H20 G25:H25"/>
    </sheetView>
  </sheetViews>
  <sheetFormatPr defaultRowHeight="15" x14ac:dyDescent="0.25"/>
  <cols>
    <col min="2" max="2" width="40.140625" bestFit="1" customWidth="1"/>
    <col min="5" max="5" width="26.28515625" bestFit="1" customWidth="1"/>
  </cols>
  <sheetData>
    <row r="1" spans="1:8" x14ac:dyDescent="0.25">
      <c r="A1" s="161"/>
      <c r="B1" s="197" t="s">
        <v>0</v>
      </c>
      <c r="C1" s="197"/>
      <c r="D1" s="197"/>
      <c r="E1" s="197"/>
      <c r="F1" s="197"/>
      <c r="G1" s="197"/>
      <c r="H1" s="197"/>
    </row>
    <row r="2" spans="1:8" x14ac:dyDescent="0.25">
      <c r="A2" s="161"/>
      <c r="B2" s="145" t="s">
        <v>1</v>
      </c>
      <c r="C2" s="219" t="s">
        <v>98</v>
      </c>
      <c r="D2" s="219"/>
      <c r="E2" s="163"/>
      <c r="F2" s="146"/>
      <c r="G2" s="146"/>
      <c r="H2" s="160"/>
    </row>
    <row r="3" spans="1:8" x14ac:dyDescent="0.25">
      <c r="A3" s="161"/>
      <c r="B3" s="145" t="s">
        <v>3</v>
      </c>
      <c r="C3" s="198" t="s">
        <v>108</v>
      </c>
      <c r="D3" s="199"/>
      <c r="E3" s="163"/>
      <c r="F3" s="146"/>
      <c r="G3" s="146"/>
      <c r="H3" s="160"/>
    </row>
    <row r="4" spans="1:8" x14ac:dyDescent="0.25">
      <c r="A4" s="161"/>
      <c r="B4" s="145" t="s">
        <v>4</v>
      </c>
      <c r="C4" s="200"/>
      <c r="D4" s="201"/>
      <c r="E4" s="194"/>
      <c r="F4" s="146"/>
      <c r="G4" s="146"/>
      <c r="H4" s="160"/>
    </row>
    <row r="5" spans="1:8" x14ac:dyDescent="0.25">
      <c r="A5" s="161"/>
      <c r="B5" s="145" t="s">
        <v>5</v>
      </c>
      <c r="C5" s="171" t="s">
        <v>6</v>
      </c>
      <c r="D5" s="172"/>
      <c r="E5" s="148"/>
      <c r="F5" s="146"/>
      <c r="G5" s="146"/>
      <c r="H5" s="160"/>
    </row>
    <row r="6" spans="1:8" x14ac:dyDescent="0.25">
      <c r="A6" s="161"/>
      <c r="B6" s="145" t="s">
        <v>7</v>
      </c>
      <c r="C6" s="171" t="s">
        <v>78</v>
      </c>
      <c r="D6" s="163"/>
      <c r="E6" s="163"/>
      <c r="F6" s="162"/>
      <c r="G6" s="162"/>
      <c r="H6" s="160"/>
    </row>
    <row r="7" spans="1:8" x14ac:dyDescent="0.25">
      <c r="A7" s="161"/>
      <c r="B7" s="145" t="s">
        <v>9</v>
      </c>
      <c r="C7" s="171" t="s">
        <v>10</v>
      </c>
      <c r="D7" s="163"/>
      <c r="E7" s="163"/>
      <c r="F7" s="162"/>
      <c r="G7" s="162"/>
      <c r="H7" s="160"/>
    </row>
    <row r="8" spans="1:8" x14ac:dyDescent="0.25">
      <c r="A8" s="161"/>
      <c r="B8" s="145" t="s">
        <v>11</v>
      </c>
      <c r="C8" s="171" t="s">
        <v>12</v>
      </c>
      <c r="D8" s="163"/>
      <c r="E8" s="163"/>
      <c r="F8" s="162"/>
      <c r="G8" s="162"/>
      <c r="H8" s="160"/>
    </row>
    <row r="9" spans="1:8" ht="48" x14ac:dyDescent="0.25">
      <c r="A9" s="151" t="s">
        <v>13</v>
      </c>
      <c r="B9" s="151" t="s">
        <v>14</v>
      </c>
      <c r="C9" s="153" t="s">
        <v>15</v>
      </c>
      <c r="D9" s="195" t="s">
        <v>16</v>
      </c>
      <c r="E9" s="151" t="s">
        <v>17</v>
      </c>
      <c r="F9" s="151" t="s">
        <v>18</v>
      </c>
      <c r="G9" s="202" t="s">
        <v>19</v>
      </c>
      <c r="H9" s="202"/>
    </row>
    <row r="10" spans="1:8" ht="25.5" x14ac:dyDescent="0.25">
      <c r="A10" s="190">
        <v>1</v>
      </c>
      <c r="B10" s="193" t="s">
        <v>20</v>
      </c>
      <c r="C10" s="191" t="s">
        <v>21</v>
      </c>
      <c r="D10" s="192" t="s">
        <v>22</v>
      </c>
      <c r="E10" s="193" t="s">
        <v>23</v>
      </c>
      <c r="F10" s="192" t="s">
        <v>89</v>
      </c>
      <c r="G10" s="203" t="s">
        <v>76</v>
      </c>
      <c r="H10" s="203"/>
    </row>
    <row r="11" spans="1:8" ht="38.25" x14ac:dyDescent="0.25">
      <c r="A11" s="190">
        <v>2</v>
      </c>
      <c r="B11" s="193" t="s">
        <v>24</v>
      </c>
      <c r="C11" s="191" t="s">
        <v>21</v>
      </c>
      <c r="D11" s="192" t="s">
        <v>25</v>
      </c>
      <c r="E11" s="193" t="s">
        <v>26</v>
      </c>
      <c r="F11" s="192">
        <v>22</v>
      </c>
      <c r="G11" s="203"/>
      <c r="H11" s="203"/>
    </row>
    <row r="12" spans="1:8" ht="22.5" x14ac:dyDescent="0.25">
      <c r="A12" s="204">
        <v>3</v>
      </c>
      <c r="B12" s="205" t="s">
        <v>27</v>
      </c>
      <c r="C12" s="206" t="s">
        <v>28</v>
      </c>
      <c r="D12" s="196" t="s">
        <v>29</v>
      </c>
      <c r="E12" s="205" t="s">
        <v>30</v>
      </c>
      <c r="F12" s="196" t="s">
        <v>93</v>
      </c>
      <c r="G12" s="147" t="s">
        <v>31</v>
      </c>
      <c r="H12" s="147" t="s">
        <v>32</v>
      </c>
    </row>
    <row r="13" spans="1:8" x14ac:dyDescent="0.25">
      <c r="A13" s="204"/>
      <c r="B13" s="205"/>
      <c r="C13" s="206"/>
      <c r="D13" s="196"/>
      <c r="E13" s="205"/>
      <c r="F13" s="196"/>
      <c r="G13" s="189"/>
      <c r="H13" s="189"/>
    </row>
    <row r="14" spans="1:8" ht="22.5" x14ac:dyDescent="0.25">
      <c r="A14" s="204">
        <v>4</v>
      </c>
      <c r="B14" s="205" t="s">
        <v>33</v>
      </c>
      <c r="C14" s="206" t="s">
        <v>34</v>
      </c>
      <c r="D14" s="196" t="s">
        <v>35</v>
      </c>
      <c r="E14" s="205" t="s">
        <v>36</v>
      </c>
      <c r="F14" s="196">
        <v>17</v>
      </c>
      <c r="G14" s="147" t="s">
        <v>31</v>
      </c>
      <c r="H14" s="147" t="s">
        <v>32</v>
      </c>
    </row>
    <row r="15" spans="1:8" x14ac:dyDescent="0.25">
      <c r="A15" s="204"/>
      <c r="B15" s="205"/>
      <c r="C15" s="206"/>
      <c r="D15" s="196"/>
      <c r="E15" s="205"/>
      <c r="F15" s="196"/>
      <c r="G15" s="189"/>
      <c r="H15" s="189"/>
    </row>
    <row r="16" spans="1:8" ht="22.5" x14ac:dyDescent="0.25">
      <c r="A16" s="204">
        <v>5</v>
      </c>
      <c r="B16" s="205" t="s">
        <v>37</v>
      </c>
      <c r="C16" s="206" t="s">
        <v>38</v>
      </c>
      <c r="D16" s="196" t="s">
        <v>35</v>
      </c>
      <c r="E16" s="205" t="s">
        <v>39</v>
      </c>
      <c r="F16" s="196">
        <v>95</v>
      </c>
      <c r="G16" s="147" t="s">
        <v>31</v>
      </c>
      <c r="H16" s="147" t="s">
        <v>32</v>
      </c>
    </row>
    <row r="17" spans="1:8" x14ac:dyDescent="0.25">
      <c r="A17" s="204"/>
      <c r="B17" s="205"/>
      <c r="C17" s="206"/>
      <c r="D17" s="196"/>
      <c r="E17" s="205"/>
      <c r="F17" s="196"/>
      <c r="G17" s="189"/>
      <c r="H17" s="189"/>
    </row>
    <row r="18" spans="1:8" x14ac:dyDescent="0.25">
      <c r="A18" s="204">
        <v>6</v>
      </c>
      <c r="B18" s="157" t="s">
        <v>40</v>
      </c>
      <c r="C18" s="206" t="s">
        <v>41</v>
      </c>
      <c r="D18" s="196" t="s">
        <v>42</v>
      </c>
      <c r="E18" s="205" t="s">
        <v>92</v>
      </c>
      <c r="F18" s="192">
        <v>0.02</v>
      </c>
      <c r="G18" s="217" t="s">
        <v>96</v>
      </c>
      <c r="H18" s="207"/>
    </row>
    <row r="19" spans="1:8" x14ac:dyDescent="0.25">
      <c r="A19" s="204"/>
      <c r="B19" s="157" t="s">
        <v>44</v>
      </c>
      <c r="C19" s="206"/>
      <c r="D19" s="196"/>
      <c r="E19" s="205"/>
      <c r="F19" s="192">
        <v>0.02</v>
      </c>
      <c r="G19" s="203" t="s">
        <v>56</v>
      </c>
      <c r="H19" s="203"/>
    </row>
    <row r="20" spans="1:8" ht="140.25" x14ac:dyDescent="0.25">
      <c r="A20" s="190">
        <v>7</v>
      </c>
      <c r="B20" s="157" t="s">
        <v>45</v>
      </c>
      <c r="C20" s="191" t="s">
        <v>46</v>
      </c>
      <c r="D20" s="192" t="s">
        <v>47</v>
      </c>
      <c r="E20" s="193" t="s">
        <v>48</v>
      </c>
      <c r="F20" s="192">
        <v>50</v>
      </c>
      <c r="G20" s="209"/>
      <c r="H20" s="210"/>
    </row>
    <row r="21" spans="1:8" ht="89.25" x14ac:dyDescent="0.25">
      <c r="A21" s="190">
        <v>8</v>
      </c>
      <c r="B21" s="157" t="s">
        <v>49</v>
      </c>
      <c r="C21" s="191" t="s">
        <v>50</v>
      </c>
      <c r="D21" s="192" t="s">
        <v>51</v>
      </c>
      <c r="E21" s="193" t="s">
        <v>52</v>
      </c>
      <c r="F21" s="192" t="s">
        <v>53</v>
      </c>
      <c r="G21" s="209" t="s">
        <v>56</v>
      </c>
      <c r="H21" s="210"/>
    </row>
    <row r="22" spans="1:8" ht="38.25" x14ac:dyDescent="0.25">
      <c r="A22" s="190">
        <v>9</v>
      </c>
      <c r="B22" s="193" t="s">
        <v>54</v>
      </c>
      <c r="C22" s="191" t="s">
        <v>55</v>
      </c>
      <c r="D22" s="192" t="s">
        <v>56</v>
      </c>
      <c r="E22" s="193" t="s">
        <v>57</v>
      </c>
      <c r="F22" s="193" t="s">
        <v>58</v>
      </c>
      <c r="G22" s="203" t="s">
        <v>76</v>
      </c>
      <c r="H22" s="203"/>
    </row>
    <row r="23" spans="1:8" ht="38.25" x14ac:dyDescent="0.25">
      <c r="A23" s="190">
        <v>10</v>
      </c>
      <c r="B23" s="193" t="s">
        <v>59</v>
      </c>
      <c r="C23" s="191" t="s">
        <v>60</v>
      </c>
      <c r="D23" s="192" t="s">
        <v>56</v>
      </c>
      <c r="E23" s="193" t="s">
        <v>61</v>
      </c>
      <c r="F23" s="193" t="s">
        <v>58</v>
      </c>
      <c r="G23" s="203" t="s">
        <v>76</v>
      </c>
      <c r="H23" s="203"/>
    </row>
    <row r="24" spans="1:8" ht="38.25" x14ac:dyDescent="0.25">
      <c r="A24" s="190">
        <v>11</v>
      </c>
      <c r="B24" s="193" t="s">
        <v>62</v>
      </c>
      <c r="C24" s="191" t="s">
        <v>63</v>
      </c>
      <c r="D24" s="192" t="s">
        <v>56</v>
      </c>
      <c r="E24" s="193" t="s">
        <v>64</v>
      </c>
      <c r="F24" s="193" t="s">
        <v>58</v>
      </c>
      <c r="G24" s="203" t="s">
        <v>76</v>
      </c>
      <c r="H24" s="203"/>
    </row>
    <row r="25" spans="1:8" ht="89.25" x14ac:dyDescent="0.25">
      <c r="A25" s="190">
        <v>12</v>
      </c>
      <c r="B25" s="193" t="s">
        <v>65</v>
      </c>
      <c r="C25" s="191" t="s">
        <v>66</v>
      </c>
      <c r="D25" s="192" t="s">
        <v>67</v>
      </c>
      <c r="E25" s="193" t="s">
        <v>68</v>
      </c>
      <c r="F25" s="193" t="s">
        <v>58</v>
      </c>
      <c r="G25" s="218"/>
      <c r="H25" s="218"/>
    </row>
    <row r="26" spans="1:8" x14ac:dyDescent="0.25">
      <c r="A26" s="166"/>
      <c r="B26" s="167"/>
      <c r="C26" s="168"/>
      <c r="D26" s="169"/>
      <c r="E26" s="167"/>
      <c r="F26" s="167"/>
      <c r="G26" s="170"/>
      <c r="H26" s="170"/>
    </row>
    <row r="27" spans="1:8" x14ac:dyDescent="0.25">
      <c r="A27" s="161"/>
      <c r="B27" s="164" t="s">
        <v>69</v>
      </c>
      <c r="C27" s="165"/>
      <c r="D27" s="165"/>
      <c r="E27" s="163" t="s">
        <v>71</v>
      </c>
      <c r="F27" s="162"/>
      <c r="G27" s="162"/>
      <c r="H27" s="160"/>
    </row>
    <row r="28" spans="1:8" x14ac:dyDescent="0.25">
      <c r="A28" s="161"/>
      <c r="B28" s="164"/>
      <c r="C28" s="208" t="s">
        <v>72</v>
      </c>
      <c r="D28" s="208"/>
      <c r="E28" s="163"/>
      <c r="F28" s="162"/>
      <c r="G28" s="162"/>
      <c r="H28" s="160"/>
    </row>
    <row r="29" spans="1:8" x14ac:dyDescent="0.25">
      <c r="A29" s="161"/>
      <c r="B29" s="164" t="s">
        <v>73</v>
      </c>
      <c r="C29" s="165"/>
      <c r="D29" s="165"/>
      <c r="E29" s="163" t="s">
        <v>74</v>
      </c>
      <c r="F29" s="162"/>
      <c r="G29" s="162"/>
      <c r="H29" s="160"/>
    </row>
    <row r="30" spans="1:8" x14ac:dyDescent="0.25">
      <c r="A30" s="161"/>
      <c r="B30" s="164"/>
      <c r="C30" s="208" t="s">
        <v>75</v>
      </c>
      <c r="D30" s="208"/>
      <c r="E30" s="163"/>
      <c r="F30" s="162"/>
      <c r="G30" s="162"/>
      <c r="H30" s="160"/>
    </row>
  </sheetData>
  <mergeCells count="39">
    <mergeCell ref="C28:D28"/>
    <mergeCell ref="C30:D30"/>
    <mergeCell ref="G20:H20"/>
    <mergeCell ref="G21:H21"/>
    <mergeCell ref="G22:H22"/>
    <mergeCell ref="G23:H23"/>
    <mergeCell ref="G24:H24"/>
    <mergeCell ref="G25:H25"/>
    <mergeCell ref="A18:A19"/>
    <mergeCell ref="C18:C19"/>
    <mergeCell ref="D18:D19"/>
    <mergeCell ref="E18:E19"/>
    <mergeCell ref="G18:H18"/>
    <mergeCell ref="G19:H19"/>
    <mergeCell ref="F16:F17"/>
    <mergeCell ref="A14:A15"/>
    <mergeCell ref="B14:B15"/>
    <mergeCell ref="C14:C15"/>
    <mergeCell ref="D14:D15"/>
    <mergeCell ref="E14:E15"/>
    <mergeCell ref="F14:F15"/>
    <mergeCell ref="A16:A17"/>
    <mergeCell ref="B16:B17"/>
    <mergeCell ref="C16:C17"/>
    <mergeCell ref="D16:D17"/>
    <mergeCell ref="E16:E17"/>
    <mergeCell ref="G11:H11"/>
    <mergeCell ref="A12:A13"/>
    <mergeCell ref="B12:B13"/>
    <mergeCell ref="C12:C13"/>
    <mergeCell ref="D12:D13"/>
    <mergeCell ref="E12:E13"/>
    <mergeCell ref="F12:F13"/>
    <mergeCell ref="G10:H10"/>
    <mergeCell ref="B1:H1"/>
    <mergeCell ref="C2:D2"/>
    <mergeCell ref="C3:D3"/>
    <mergeCell ref="C4:D4"/>
    <mergeCell ref="G9:H9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H30"/>
  <sheetViews>
    <sheetView workbookViewId="0">
      <selection activeCell="G25" activeCellId="7" sqref="G13 H13 G15 H15 H17 G17 G20:H20 G25:H25"/>
    </sheetView>
  </sheetViews>
  <sheetFormatPr defaultRowHeight="15" x14ac:dyDescent="0.25"/>
  <cols>
    <col min="2" max="2" width="40.140625" bestFit="1" customWidth="1"/>
    <col min="5" max="5" width="26.28515625" bestFit="1" customWidth="1"/>
  </cols>
  <sheetData>
    <row r="1" spans="1:8" x14ac:dyDescent="0.25">
      <c r="A1" s="161"/>
      <c r="B1" s="197" t="s">
        <v>0</v>
      </c>
      <c r="C1" s="197"/>
      <c r="D1" s="197"/>
      <c r="E1" s="197"/>
      <c r="F1" s="197"/>
      <c r="G1" s="197"/>
      <c r="H1" s="197"/>
    </row>
    <row r="2" spans="1:8" x14ac:dyDescent="0.25">
      <c r="A2" s="161"/>
      <c r="B2" s="145" t="s">
        <v>1</v>
      </c>
      <c r="C2" s="219" t="s">
        <v>98</v>
      </c>
      <c r="D2" s="219"/>
      <c r="E2" s="163"/>
      <c r="F2" s="146"/>
      <c r="G2" s="146"/>
      <c r="H2" s="160"/>
    </row>
    <row r="3" spans="1:8" x14ac:dyDescent="0.25">
      <c r="A3" s="161"/>
      <c r="B3" s="145" t="s">
        <v>3</v>
      </c>
      <c r="C3" s="198" t="s">
        <v>108</v>
      </c>
      <c r="D3" s="199"/>
      <c r="E3" s="163"/>
      <c r="F3" s="146"/>
      <c r="G3" s="146"/>
      <c r="H3" s="160"/>
    </row>
    <row r="4" spans="1:8" x14ac:dyDescent="0.25">
      <c r="A4" s="161"/>
      <c r="B4" s="145" t="s">
        <v>4</v>
      </c>
      <c r="C4" s="200"/>
      <c r="D4" s="201"/>
      <c r="E4" s="194"/>
      <c r="F4" s="146"/>
      <c r="G4" s="146"/>
      <c r="H4" s="160"/>
    </row>
    <row r="5" spans="1:8" x14ac:dyDescent="0.25">
      <c r="A5" s="161"/>
      <c r="B5" s="145" t="s">
        <v>5</v>
      </c>
      <c r="C5" s="171" t="s">
        <v>6</v>
      </c>
      <c r="D5" s="172"/>
      <c r="E5" s="148"/>
      <c r="F5" s="146"/>
      <c r="G5" s="146"/>
      <c r="H5" s="160"/>
    </row>
    <row r="6" spans="1:8" x14ac:dyDescent="0.25">
      <c r="A6" s="161"/>
      <c r="B6" s="145" t="s">
        <v>7</v>
      </c>
      <c r="C6" s="171" t="s">
        <v>78</v>
      </c>
      <c r="D6" s="163"/>
      <c r="E6" s="163"/>
      <c r="F6" s="162"/>
      <c r="G6" s="162"/>
      <c r="H6" s="160"/>
    </row>
    <row r="7" spans="1:8" x14ac:dyDescent="0.25">
      <c r="A7" s="161"/>
      <c r="B7" s="145" t="s">
        <v>9</v>
      </c>
      <c r="C7" s="171" t="s">
        <v>10</v>
      </c>
      <c r="D7" s="163"/>
      <c r="E7" s="163"/>
      <c r="F7" s="162"/>
      <c r="G7" s="162"/>
      <c r="H7" s="160"/>
    </row>
    <row r="8" spans="1:8" x14ac:dyDescent="0.25">
      <c r="A8" s="161"/>
      <c r="B8" s="145" t="s">
        <v>11</v>
      </c>
      <c r="C8" s="171" t="s">
        <v>12</v>
      </c>
      <c r="D8" s="163"/>
      <c r="E8" s="163"/>
      <c r="F8" s="162"/>
      <c r="G8" s="162"/>
      <c r="H8" s="160"/>
    </row>
    <row r="9" spans="1:8" ht="48" x14ac:dyDescent="0.25">
      <c r="A9" s="151" t="s">
        <v>13</v>
      </c>
      <c r="B9" s="151" t="s">
        <v>14</v>
      </c>
      <c r="C9" s="153" t="s">
        <v>15</v>
      </c>
      <c r="D9" s="195" t="s">
        <v>16</v>
      </c>
      <c r="E9" s="151" t="s">
        <v>17</v>
      </c>
      <c r="F9" s="151" t="s">
        <v>18</v>
      </c>
      <c r="G9" s="202" t="s">
        <v>19</v>
      </c>
      <c r="H9" s="202"/>
    </row>
    <row r="10" spans="1:8" ht="25.5" x14ac:dyDescent="0.25">
      <c r="A10" s="190">
        <v>1</v>
      </c>
      <c r="B10" s="193" t="s">
        <v>20</v>
      </c>
      <c r="C10" s="191" t="s">
        <v>21</v>
      </c>
      <c r="D10" s="192" t="s">
        <v>22</v>
      </c>
      <c r="E10" s="193" t="s">
        <v>23</v>
      </c>
      <c r="F10" s="192" t="s">
        <v>89</v>
      </c>
      <c r="G10" s="203" t="s">
        <v>76</v>
      </c>
      <c r="H10" s="203"/>
    </row>
    <row r="11" spans="1:8" ht="38.25" x14ac:dyDescent="0.25">
      <c r="A11" s="190">
        <v>2</v>
      </c>
      <c r="B11" s="193" t="s">
        <v>24</v>
      </c>
      <c r="C11" s="191" t="s">
        <v>21</v>
      </c>
      <c r="D11" s="192" t="s">
        <v>25</v>
      </c>
      <c r="E11" s="193" t="s">
        <v>26</v>
      </c>
      <c r="F11" s="192">
        <v>22</v>
      </c>
      <c r="G11" s="203"/>
      <c r="H11" s="203"/>
    </row>
    <row r="12" spans="1:8" ht="22.5" x14ac:dyDescent="0.25">
      <c r="A12" s="204">
        <v>3</v>
      </c>
      <c r="B12" s="205" t="s">
        <v>27</v>
      </c>
      <c r="C12" s="206" t="s">
        <v>28</v>
      </c>
      <c r="D12" s="196" t="s">
        <v>29</v>
      </c>
      <c r="E12" s="205" t="s">
        <v>30</v>
      </c>
      <c r="F12" s="196" t="s">
        <v>93</v>
      </c>
      <c r="G12" s="147" t="s">
        <v>31</v>
      </c>
      <c r="H12" s="147" t="s">
        <v>32</v>
      </c>
    </row>
    <row r="13" spans="1:8" x14ac:dyDescent="0.25">
      <c r="A13" s="204"/>
      <c r="B13" s="205"/>
      <c r="C13" s="206"/>
      <c r="D13" s="196"/>
      <c r="E13" s="205"/>
      <c r="F13" s="196"/>
      <c r="G13" s="189"/>
      <c r="H13" s="189"/>
    </row>
    <row r="14" spans="1:8" ht="22.5" x14ac:dyDescent="0.25">
      <c r="A14" s="204">
        <v>4</v>
      </c>
      <c r="B14" s="205" t="s">
        <v>33</v>
      </c>
      <c r="C14" s="206" t="s">
        <v>34</v>
      </c>
      <c r="D14" s="196" t="s">
        <v>35</v>
      </c>
      <c r="E14" s="205" t="s">
        <v>36</v>
      </c>
      <c r="F14" s="196">
        <v>17</v>
      </c>
      <c r="G14" s="147" t="s">
        <v>31</v>
      </c>
      <c r="H14" s="147" t="s">
        <v>32</v>
      </c>
    </row>
    <row r="15" spans="1:8" x14ac:dyDescent="0.25">
      <c r="A15" s="204"/>
      <c r="B15" s="205"/>
      <c r="C15" s="206"/>
      <c r="D15" s="196"/>
      <c r="E15" s="205"/>
      <c r="F15" s="196"/>
      <c r="G15" s="189"/>
      <c r="H15" s="189"/>
    </row>
    <row r="16" spans="1:8" ht="22.5" x14ac:dyDescent="0.25">
      <c r="A16" s="204">
        <v>5</v>
      </c>
      <c r="B16" s="205" t="s">
        <v>37</v>
      </c>
      <c r="C16" s="206" t="s">
        <v>38</v>
      </c>
      <c r="D16" s="196" t="s">
        <v>35</v>
      </c>
      <c r="E16" s="205" t="s">
        <v>39</v>
      </c>
      <c r="F16" s="196">
        <v>95</v>
      </c>
      <c r="G16" s="147" t="s">
        <v>31</v>
      </c>
      <c r="H16" s="147" t="s">
        <v>32</v>
      </c>
    </row>
    <row r="17" spans="1:8" x14ac:dyDescent="0.25">
      <c r="A17" s="204"/>
      <c r="B17" s="205"/>
      <c r="C17" s="206"/>
      <c r="D17" s="196"/>
      <c r="E17" s="205"/>
      <c r="F17" s="196"/>
      <c r="G17" s="189"/>
      <c r="H17" s="189"/>
    </row>
    <row r="18" spans="1:8" x14ac:dyDescent="0.25">
      <c r="A18" s="204">
        <v>6</v>
      </c>
      <c r="B18" s="157" t="s">
        <v>40</v>
      </c>
      <c r="C18" s="206" t="s">
        <v>41</v>
      </c>
      <c r="D18" s="196" t="s">
        <v>42</v>
      </c>
      <c r="E18" s="205" t="s">
        <v>92</v>
      </c>
      <c r="F18" s="192">
        <v>0.02</v>
      </c>
      <c r="G18" s="217" t="s">
        <v>96</v>
      </c>
      <c r="H18" s="207"/>
    </row>
    <row r="19" spans="1:8" x14ac:dyDescent="0.25">
      <c r="A19" s="204"/>
      <c r="B19" s="157" t="s">
        <v>44</v>
      </c>
      <c r="C19" s="206"/>
      <c r="D19" s="196"/>
      <c r="E19" s="205"/>
      <c r="F19" s="192">
        <v>0.02</v>
      </c>
      <c r="G19" s="203" t="s">
        <v>56</v>
      </c>
      <c r="H19" s="203"/>
    </row>
    <row r="20" spans="1:8" ht="140.25" x14ac:dyDescent="0.25">
      <c r="A20" s="190">
        <v>7</v>
      </c>
      <c r="B20" s="157" t="s">
        <v>45</v>
      </c>
      <c r="C20" s="191" t="s">
        <v>46</v>
      </c>
      <c r="D20" s="192" t="s">
        <v>47</v>
      </c>
      <c r="E20" s="193" t="s">
        <v>48</v>
      </c>
      <c r="F20" s="192">
        <v>50</v>
      </c>
      <c r="G20" s="209"/>
      <c r="H20" s="210"/>
    </row>
    <row r="21" spans="1:8" ht="89.25" x14ac:dyDescent="0.25">
      <c r="A21" s="190">
        <v>8</v>
      </c>
      <c r="B21" s="157" t="s">
        <v>49</v>
      </c>
      <c r="C21" s="191" t="s">
        <v>50</v>
      </c>
      <c r="D21" s="192" t="s">
        <v>51</v>
      </c>
      <c r="E21" s="193" t="s">
        <v>52</v>
      </c>
      <c r="F21" s="192" t="s">
        <v>53</v>
      </c>
      <c r="G21" s="209" t="s">
        <v>56</v>
      </c>
      <c r="H21" s="210"/>
    </row>
    <row r="22" spans="1:8" ht="38.25" x14ac:dyDescent="0.25">
      <c r="A22" s="190">
        <v>9</v>
      </c>
      <c r="B22" s="193" t="s">
        <v>54</v>
      </c>
      <c r="C22" s="191" t="s">
        <v>55</v>
      </c>
      <c r="D22" s="192" t="s">
        <v>56</v>
      </c>
      <c r="E22" s="193" t="s">
        <v>57</v>
      </c>
      <c r="F22" s="193" t="s">
        <v>58</v>
      </c>
      <c r="G22" s="203" t="s">
        <v>76</v>
      </c>
      <c r="H22" s="203"/>
    </row>
    <row r="23" spans="1:8" ht="38.25" x14ac:dyDescent="0.25">
      <c r="A23" s="190">
        <v>10</v>
      </c>
      <c r="B23" s="193" t="s">
        <v>59</v>
      </c>
      <c r="C23" s="191" t="s">
        <v>60</v>
      </c>
      <c r="D23" s="192" t="s">
        <v>56</v>
      </c>
      <c r="E23" s="193" t="s">
        <v>61</v>
      </c>
      <c r="F23" s="193" t="s">
        <v>58</v>
      </c>
      <c r="G23" s="203" t="s">
        <v>76</v>
      </c>
      <c r="H23" s="203"/>
    </row>
    <row r="24" spans="1:8" ht="38.25" x14ac:dyDescent="0.25">
      <c r="A24" s="190">
        <v>11</v>
      </c>
      <c r="B24" s="193" t="s">
        <v>62</v>
      </c>
      <c r="C24" s="191" t="s">
        <v>63</v>
      </c>
      <c r="D24" s="192" t="s">
        <v>56</v>
      </c>
      <c r="E24" s="193" t="s">
        <v>64</v>
      </c>
      <c r="F24" s="193" t="s">
        <v>58</v>
      </c>
      <c r="G24" s="203" t="s">
        <v>76</v>
      </c>
      <c r="H24" s="203"/>
    </row>
    <row r="25" spans="1:8" ht="89.25" x14ac:dyDescent="0.25">
      <c r="A25" s="190">
        <v>12</v>
      </c>
      <c r="B25" s="193" t="s">
        <v>65</v>
      </c>
      <c r="C25" s="191" t="s">
        <v>66</v>
      </c>
      <c r="D25" s="192" t="s">
        <v>67</v>
      </c>
      <c r="E25" s="193" t="s">
        <v>68</v>
      </c>
      <c r="F25" s="193" t="s">
        <v>58</v>
      </c>
      <c r="G25" s="218"/>
      <c r="H25" s="218"/>
    </row>
    <row r="26" spans="1:8" x14ac:dyDescent="0.25">
      <c r="A26" s="166"/>
      <c r="B26" s="167"/>
      <c r="C26" s="168"/>
      <c r="D26" s="169"/>
      <c r="E26" s="167"/>
      <c r="F26" s="167"/>
      <c r="G26" s="170"/>
      <c r="H26" s="170"/>
    </row>
    <row r="27" spans="1:8" x14ac:dyDescent="0.25">
      <c r="A27" s="161"/>
      <c r="B27" s="164" t="s">
        <v>69</v>
      </c>
      <c r="C27" s="165"/>
      <c r="D27" s="165"/>
      <c r="E27" s="163" t="s">
        <v>71</v>
      </c>
      <c r="F27" s="162"/>
      <c r="G27" s="162"/>
      <c r="H27" s="160"/>
    </row>
    <row r="28" spans="1:8" x14ac:dyDescent="0.25">
      <c r="A28" s="161"/>
      <c r="B28" s="164"/>
      <c r="C28" s="208" t="s">
        <v>72</v>
      </c>
      <c r="D28" s="208"/>
      <c r="E28" s="163"/>
      <c r="F28" s="162"/>
      <c r="G28" s="162"/>
      <c r="H28" s="160"/>
    </row>
    <row r="29" spans="1:8" x14ac:dyDescent="0.25">
      <c r="A29" s="161"/>
      <c r="B29" s="164" t="s">
        <v>73</v>
      </c>
      <c r="C29" s="165"/>
      <c r="D29" s="165"/>
      <c r="E29" s="163" t="s">
        <v>74</v>
      </c>
      <c r="F29" s="162"/>
      <c r="G29" s="162"/>
      <c r="H29" s="160"/>
    </row>
    <row r="30" spans="1:8" x14ac:dyDescent="0.25">
      <c r="A30" s="161"/>
      <c r="B30" s="164"/>
      <c r="C30" s="208" t="s">
        <v>75</v>
      </c>
      <c r="D30" s="208"/>
      <c r="E30" s="163"/>
      <c r="F30" s="162"/>
      <c r="G30" s="162"/>
      <c r="H30" s="160"/>
    </row>
  </sheetData>
  <mergeCells count="39">
    <mergeCell ref="C28:D28"/>
    <mergeCell ref="C30:D30"/>
    <mergeCell ref="G20:H20"/>
    <mergeCell ref="G21:H21"/>
    <mergeCell ref="G22:H22"/>
    <mergeCell ref="G23:H23"/>
    <mergeCell ref="G24:H24"/>
    <mergeCell ref="G25:H25"/>
    <mergeCell ref="A18:A19"/>
    <mergeCell ref="C18:C19"/>
    <mergeCell ref="D18:D19"/>
    <mergeCell ref="E18:E19"/>
    <mergeCell ref="G18:H18"/>
    <mergeCell ref="G19:H19"/>
    <mergeCell ref="F16:F17"/>
    <mergeCell ref="A14:A15"/>
    <mergeCell ref="B14:B15"/>
    <mergeCell ref="C14:C15"/>
    <mergeCell ref="D14:D15"/>
    <mergeCell ref="E14:E15"/>
    <mergeCell ref="F14:F15"/>
    <mergeCell ref="A16:A17"/>
    <mergeCell ref="B16:B17"/>
    <mergeCell ref="C16:C17"/>
    <mergeCell ref="D16:D17"/>
    <mergeCell ref="E16:E17"/>
    <mergeCell ref="G11:H11"/>
    <mergeCell ref="A12:A13"/>
    <mergeCell ref="B12:B13"/>
    <mergeCell ref="C12:C13"/>
    <mergeCell ref="D12:D13"/>
    <mergeCell ref="E12:E13"/>
    <mergeCell ref="F12:F13"/>
    <mergeCell ref="G10:H10"/>
    <mergeCell ref="B1:H1"/>
    <mergeCell ref="C2:D2"/>
    <mergeCell ref="C3:D3"/>
    <mergeCell ref="C4:D4"/>
    <mergeCell ref="G9:H9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H30"/>
  <sheetViews>
    <sheetView workbookViewId="0">
      <selection activeCell="G25" activeCellId="7" sqref="G13 H13 G15 H15 H17 G17 G20:H20 G25:H25"/>
    </sheetView>
  </sheetViews>
  <sheetFormatPr defaultRowHeight="15" x14ac:dyDescent="0.25"/>
  <cols>
    <col min="2" max="2" width="40.140625" bestFit="1" customWidth="1"/>
    <col min="5" max="5" width="26.28515625" bestFit="1" customWidth="1"/>
  </cols>
  <sheetData>
    <row r="1" spans="1:8" x14ac:dyDescent="0.25">
      <c r="A1" s="161"/>
      <c r="B1" s="197" t="s">
        <v>0</v>
      </c>
      <c r="C1" s="197"/>
      <c r="D1" s="197"/>
      <c r="E1" s="197"/>
      <c r="F1" s="197"/>
      <c r="G1" s="197"/>
      <c r="H1" s="197"/>
    </row>
    <row r="2" spans="1:8" x14ac:dyDescent="0.25">
      <c r="A2" s="161"/>
      <c r="B2" s="145" t="s">
        <v>1</v>
      </c>
      <c r="C2" s="219" t="s">
        <v>98</v>
      </c>
      <c r="D2" s="219"/>
      <c r="E2" s="163"/>
      <c r="F2" s="146"/>
      <c r="G2" s="146"/>
      <c r="H2" s="160"/>
    </row>
    <row r="3" spans="1:8" x14ac:dyDescent="0.25">
      <c r="A3" s="161"/>
      <c r="B3" s="145" t="s">
        <v>3</v>
      </c>
      <c r="C3" s="198" t="s">
        <v>108</v>
      </c>
      <c r="D3" s="199"/>
      <c r="E3" s="163"/>
      <c r="F3" s="146"/>
      <c r="G3" s="146"/>
      <c r="H3" s="160"/>
    </row>
    <row r="4" spans="1:8" x14ac:dyDescent="0.25">
      <c r="A4" s="161"/>
      <c r="B4" s="145" t="s">
        <v>4</v>
      </c>
      <c r="C4" s="200"/>
      <c r="D4" s="201"/>
      <c r="E4" s="194"/>
      <c r="F4" s="146"/>
      <c r="G4" s="146"/>
      <c r="H4" s="160"/>
    </row>
    <row r="5" spans="1:8" x14ac:dyDescent="0.25">
      <c r="A5" s="161"/>
      <c r="B5" s="145" t="s">
        <v>5</v>
      </c>
      <c r="C5" s="171" t="s">
        <v>6</v>
      </c>
      <c r="D5" s="172"/>
      <c r="E5" s="148"/>
      <c r="F5" s="146"/>
      <c r="G5" s="146"/>
      <c r="H5" s="160"/>
    </row>
    <row r="6" spans="1:8" x14ac:dyDescent="0.25">
      <c r="A6" s="161"/>
      <c r="B6" s="145" t="s">
        <v>7</v>
      </c>
      <c r="C6" s="171" t="s">
        <v>78</v>
      </c>
      <c r="D6" s="163"/>
      <c r="E6" s="163"/>
      <c r="F6" s="162"/>
      <c r="G6" s="162"/>
      <c r="H6" s="160"/>
    </row>
    <row r="7" spans="1:8" x14ac:dyDescent="0.25">
      <c r="A7" s="161"/>
      <c r="B7" s="145" t="s">
        <v>9</v>
      </c>
      <c r="C7" s="171" t="s">
        <v>10</v>
      </c>
      <c r="D7" s="163"/>
      <c r="E7" s="163"/>
      <c r="F7" s="162"/>
      <c r="G7" s="162"/>
      <c r="H7" s="160"/>
    </row>
    <row r="8" spans="1:8" x14ac:dyDescent="0.25">
      <c r="A8" s="161"/>
      <c r="B8" s="145" t="s">
        <v>11</v>
      </c>
      <c r="C8" s="171" t="s">
        <v>12</v>
      </c>
      <c r="D8" s="163"/>
      <c r="E8" s="163"/>
      <c r="F8" s="162"/>
      <c r="G8" s="162"/>
      <c r="H8" s="160"/>
    </row>
    <row r="9" spans="1:8" ht="48" x14ac:dyDescent="0.25">
      <c r="A9" s="151" t="s">
        <v>13</v>
      </c>
      <c r="B9" s="151" t="s">
        <v>14</v>
      </c>
      <c r="C9" s="153" t="s">
        <v>15</v>
      </c>
      <c r="D9" s="195" t="s">
        <v>16</v>
      </c>
      <c r="E9" s="151" t="s">
        <v>17</v>
      </c>
      <c r="F9" s="151" t="s">
        <v>18</v>
      </c>
      <c r="G9" s="202" t="s">
        <v>19</v>
      </c>
      <c r="H9" s="202"/>
    </row>
    <row r="10" spans="1:8" ht="25.5" x14ac:dyDescent="0.25">
      <c r="A10" s="190">
        <v>1</v>
      </c>
      <c r="B10" s="193" t="s">
        <v>20</v>
      </c>
      <c r="C10" s="191" t="s">
        <v>21</v>
      </c>
      <c r="D10" s="192" t="s">
        <v>22</v>
      </c>
      <c r="E10" s="193" t="s">
        <v>23</v>
      </c>
      <c r="F10" s="192" t="s">
        <v>89</v>
      </c>
      <c r="G10" s="203" t="s">
        <v>76</v>
      </c>
      <c r="H10" s="203"/>
    </row>
    <row r="11" spans="1:8" ht="38.25" x14ac:dyDescent="0.25">
      <c r="A11" s="190">
        <v>2</v>
      </c>
      <c r="B11" s="193" t="s">
        <v>24</v>
      </c>
      <c r="C11" s="191" t="s">
        <v>21</v>
      </c>
      <c r="D11" s="192" t="s">
        <v>25</v>
      </c>
      <c r="E11" s="193" t="s">
        <v>26</v>
      </c>
      <c r="F11" s="192">
        <v>22</v>
      </c>
      <c r="G11" s="203"/>
      <c r="H11" s="203"/>
    </row>
    <row r="12" spans="1:8" ht="22.5" x14ac:dyDescent="0.25">
      <c r="A12" s="204">
        <v>3</v>
      </c>
      <c r="B12" s="205" t="s">
        <v>27</v>
      </c>
      <c r="C12" s="206" t="s">
        <v>28</v>
      </c>
      <c r="D12" s="196" t="s">
        <v>29</v>
      </c>
      <c r="E12" s="205" t="s">
        <v>30</v>
      </c>
      <c r="F12" s="196" t="s">
        <v>93</v>
      </c>
      <c r="G12" s="147" t="s">
        <v>31</v>
      </c>
      <c r="H12" s="147" t="s">
        <v>32</v>
      </c>
    </row>
    <row r="13" spans="1:8" x14ac:dyDescent="0.25">
      <c r="A13" s="204"/>
      <c r="B13" s="205"/>
      <c r="C13" s="206"/>
      <c r="D13" s="196"/>
      <c r="E13" s="205"/>
      <c r="F13" s="196"/>
      <c r="G13" s="189"/>
      <c r="H13" s="189"/>
    </row>
    <row r="14" spans="1:8" ht="22.5" x14ac:dyDescent="0.25">
      <c r="A14" s="204">
        <v>4</v>
      </c>
      <c r="B14" s="205" t="s">
        <v>33</v>
      </c>
      <c r="C14" s="206" t="s">
        <v>34</v>
      </c>
      <c r="D14" s="196" t="s">
        <v>35</v>
      </c>
      <c r="E14" s="205" t="s">
        <v>36</v>
      </c>
      <c r="F14" s="196">
        <v>17</v>
      </c>
      <c r="G14" s="147" t="s">
        <v>31</v>
      </c>
      <c r="H14" s="147" t="s">
        <v>32</v>
      </c>
    </row>
    <row r="15" spans="1:8" x14ac:dyDescent="0.25">
      <c r="A15" s="204"/>
      <c r="B15" s="205"/>
      <c r="C15" s="206"/>
      <c r="D15" s="196"/>
      <c r="E15" s="205"/>
      <c r="F15" s="196"/>
      <c r="G15" s="189"/>
      <c r="H15" s="189"/>
    </row>
    <row r="16" spans="1:8" ht="22.5" x14ac:dyDescent="0.25">
      <c r="A16" s="204">
        <v>5</v>
      </c>
      <c r="B16" s="205" t="s">
        <v>37</v>
      </c>
      <c r="C16" s="206" t="s">
        <v>38</v>
      </c>
      <c r="D16" s="196" t="s">
        <v>35</v>
      </c>
      <c r="E16" s="205" t="s">
        <v>39</v>
      </c>
      <c r="F16" s="196">
        <v>95</v>
      </c>
      <c r="G16" s="147" t="s">
        <v>31</v>
      </c>
      <c r="H16" s="147" t="s">
        <v>32</v>
      </c>
    </row>
    <row r="17" spans="1:8" x14ac:dyDescent="0.25">
      <c r="A17" s="204"/>
      <c r="B17" s="205"/>
      <c r="C17" s="206"/>
      <c r="D17" s="196"/>
      <c r="E17" s="205"/>
      <c r="F17" s="196"/>
      <c r="G17" s="189"/>
      <c r="H17" s="189"/>
    </row>
    <row r="18" spans="1:8" x14ac:dyDescent="0.25">
      <c r="A18" s="204">
        <v>6</v>
      </c>
      <c r="B18" s="157" t="s">
        <v>40</v>
      </c>
      <c r="C18" s="206" t="s">
        <v>41</v>
      </c>
      <c r="D18" s="196" t="s">
        <v>42</v>
      </c>
      <c r="E18" s="205" t="s">
        <v>92</v>
      </c>
      <c r="F18" s="192">
        <v>0.02</v>
      </c>
      <c r="G18" s="217" t="s">
        <v>96</v>
      </c>
      <c r="H18" s="207"/>
    </row>
    <row r="19" spans="1:8" x14ac:dyDescent="0.25">
      <c r="A19" s="204"/>
      <c r="B19" s="157" t="s">
        <v>44</v>
      </c>
      <c r="C19" s="206"/>
      <c r="D19" s="196"/>
      <c r="E19" s="205"/>
      <c r="F19" s="192">
        <v>0.02</v>
      </c>
      <c r="G19" s="203" t="s">
        <v>56</v>
      </c>
      <c r="H19" s="203"/>
    </row>
    <row r="20" spans="1:8" ht="140.25" x14ac:dyDescent="0.25">
      <c r="A20" s="190">
        <v>7</v>
      </c>
      <c r="B20" s="157" t="s">
        <v>45</v>
      </c>
      <c r="C20" s="191" t="s">
        <v>46</v>
      </c>
      <c r="D20" s="192" t="s">
        <v>47</v>
      </c>
      <c r="E20" s="193" t="s">
        <v>48</v>
      </c>
      <c r="F20" s="192">
        <v>50</v>
      </c>
      <c r="G20" s="209"/>
      <c r="H20" s="210"/>
    </row>
    <row r="21" spans="1:8" ht="89.25" x14ac:dyDescent="0.25">
      <c r="A21" s="190">
        <v>8</v>
      </c>
      <c r="B21" s="157" t="s">
        <v>49</v>
      </c>
      <c r="C21" s="191" t="s">
        <v>50</v>
      </c>
      <c r="D21" s="192" t="s">
        <v>51</v>
      </c>
      <c r="E21" s="193" t="s">
        <v>52</v>
      </c>
      <c r="F21" s="192" t="s">
        <v>53</v>
      </c>
      <c r="G21" s="209" t="s">
        <v>56</v>
      </c>
      <c r="H21" s="210"/>
    </row>
    <row r="22" spans="1:8" ht="38.25" x14ac:dyDescent="0.25">
      <c r="A22" s="190">
        <v>9</v>
      </c>
      <c r="B22" s="193" t="s">
        <v>54</v>
      </c>
      <c r="C22" s="191" t="s">
        <v>55</v>
      </c>
      <c r="D22" s="192" t="s">
        <v>56</v>
      </c>
      <c r="E22" s="193" t="s">
        <v>57</v>
      </c>
      <c r="F22" s="193" t="s">
        <v>58</v>
      </c>
      <c r="G22" s="203" t="s">
        <v>76</v>
      </c>
      <c r="H22" s="203"/>
    </row>
    <row r="23" spans="1:8" ht="38.25" x14ac:dyDescent="0.25">
      <c r="A23" s="190">
        <v>10</v>
      </c>
      <c r="B23" s="193" t="s">
        <v>59</v>
      </c>
      <c r="C23" s="191" t="s">
        <v>60</v>
      </c>
      <c r="D23" s="192" t="s">
        <v>56</v>
      </c>
      <c r="E23" s="193" t="s">
        <v>61</v>
      </c>
      <c r="F23" s="193" t="s">
        <v>58</v>
      </c>
      <c r="G23" s="203" t="s">
        <v>76</v>
      </c>
      <c r="H23" s="203"/>
    </row>
    <row r="24" spans="1:8" ht="38.25" x14ac:dyDescent="0.25">
      <c r="A24" s="190">
        <v>11</v>
      </c>
      <c r="B24" s="193" t="s">
        <v>62</v>
      </c>
      <c r="C24" s="191" t="s">
        <v>63</v>
      </c>
      <c r="D24" s="192" t="s">
        <v>56</v>
      </c>
      <c r="E24" s="193" t="s">
        <v>64</v>
      </c>
      <c r="F24" s="193" t="s">
        <v>58</v>
      </c>
      <c r="G24" s="203" t="s">
        <v>76</v>
      </c>
      <c r="H24" s="203"/>
    </row>
    <row r="25" spans="1:8" ht="89.25" x14ac:dyDescent="0.25">
      <c r="A25" s="190">
        <v>12</v>
      </c>
      <c r="B25" s="193" t="s">
        <v>65</v>
      </c>
      <c r="C25" s="191" t="s">
        <v>66</v>
      </c>
      <c r="D25" s="192" t="s">
        <v>67</v>
      </c>
      <c r="E25" s="193" t="s">
        <v>68</v>
      </c>
      <c r="F25" s="193" t="s">
        <v>58</v>
      </c>
      <c r="G25" s="218"/>
      <c r="H25" s="218"/>
    </row>
    <row r="26" spans="1:8" x14ac:dyDescent="0.25">
      <c r="A26" s="166"/>
      <c r="B26" s="167"/>
      <c r="C26" s="168"/>
      <c r="D26" s="169"/>
      <c r="E26" s="167"/>
      <c r="F26" s="167"/>
      <c r="G26" s="170"/>
      <c r="H26" s="170"/>
    </row>
    <row r="27" spans="1:8" x14ac:dyDescent="0.25">
      <c r="A27" s="161"/>
      <c r="B27" s="164" t="s">
        <v>69</v>
      </c>
      <c r="C27" s="165"/>
      <c r="D27" s="165"/>
      <c r="E27" s="163" t="s">
        <v>71</v>
      </c>
      <c r="F27" s="162"/>
      <c r="G27" s="162"/>
      <c r="H27" s="160"/>
    </row>
    <row r="28" spans="1:8" x14ac:dyDescent="0.25">
      <c r="A28" s="161"/>
      <c r="B28" s="164"/>
      <c r="C28" s="208" t="s">
        <v>72</v>
      </c>
      <c r="D28" s="208"/>
      <c r="E28" s="163"/>
      <c r="F28" s="162"/>
      <c r="G28" s="162"/>
      <c r="H28" s="160"/>
    </row>
    <row r="29" spans="1:8" x14ac:dyDescent="0.25">
      <c r="A29" s="161"/>
      <c r="B29" s="164" t="s">
        <v>73</v>
      </c>
      <c r="C29" s="165"/>
      <c r="D29" s="165"/>
      <c r="E29" s="163" t="s">
        <v>74</v>
      </c>
      <c r="F29" s="162"/>
      <c r="G29" s="162"/>
      <c r="H29" s="160"/>
    </row>
    <row r="30" spans="1:8" x14ac:dyDescent="0.25">
      <c r="A30" s="161"/>
      <c r="B30" s="164"/>
      <c r="C30" s="208" t="s">
        <v>75</v>
      </c>
      <c r="D30" s="208"/>
      <c r="E30" s="163"/>
      <c r="F30" s="162"/>
      <c r="G30" s="162"/>
      <c r="H30" s="160"/>
    </row>
  </sheetData>
  <mergeCells count="39">
    <mergeCell ref="C28:D28"/>
    <mergeCell ref="C30:D30"/>
    <mergeCell ref="G20:H20"/>
    <mergeCell ref="G21:H21"/>
    <mergeCell ref="G22:H22"/>
    <mergeCell ref="G23:H23"/>
    <mergeCell ref="G24:H24"/>
    <mergeCell ref="G25:H25"/>
    <mergeCell ref="A18:A19"/>
    <mergeCell ref="C18:C19"/>
    <mergeCell ref="D18:D19"/>
    <mergeCell ref="E18:E19"/>
    <mergeCell ref="G18:H18"/>
    <mergeCell ref="G19:H19"/>
    <mergeCell ref="F16:F17"/>
    <mergeCell ref="A14:A15"/>
    <mergeCell ref="B14:B15"/>
    <mergeCell ref="C14:C15"/>
    <mergeCell ref="D14:D15"/>
    <mergeCell ref="E14:E15"/>
    <mergeCell ref="F14:F15"/>
    <mergeCell ref="A16:A17"/>
    <mergeCell ref="B16:B17"/>
    <mergeCell ref="C16:C17"/>
    <mergeCell ref="D16:D17"/>
    <mergeCell ref="E16:E17"/>
    <mergeCell ref="G11:H11"/>
    <mergeCell ref="A12:A13"/>
    <mergeCell ref="B12:B13"/>
    <mergeCell ref="C12:C13"/>
    <mergeCell ref="D12:D13"/>
    <mergeCell ref="E12:E13"/>
    <mergeCell ref="F12:F13"/>
    <mergeCell ref="G10:H10"/>
    <mergeCell ref="B1:H1"/>
    <mergeCell ref="C2:D2"/>
    <mergeCell ref="C3:D3"/>
    <mergeCell ref="C4:D4"/>
    <mergeCell ref="G9:H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50"/>
  </sheetPr>
  <dimension ref="A1:H30"/>
  <sheetViews>
    <sheetView workbookViewId="0">
      <selection activeCell="C4" sqref="C4:D4"/>
    </sheetView>
  </sheetViews>
  <sheetFormatPr defaultRowHeight="15" x14ac:dyDescent="0.25"/>
  <cols>
    <col min="2" max="2" width="40.140625" bestFit="1" customWidth="1"/>
    <col min="5" max="5" width="26.28515625" bestFit="1" customWidth="1"/>
  </cols>
  <sheetData>
    <row r="1" spans="1:8" x14ac:dyDescent="0.25">
      <c r="A1" s="33"/>
      <c r="B1" s="197" t="s">
        <v>0</v>
      </c>
      <c r="C1" s="197"/>
      <c r="D1" s="197"/>
      <c r="E1" s="197"/>
      <c r="F1" s="197"/>
      <c r="G1" s="197"/>
      <c r="H1" s="197"/>
    </row>
    <row r="2" spans="1:8" x14ac:dyDescent="0.25">
      <c r="A2" s="33"/>
      <c r="B2" s="34" t="s">
        <v>1</v>
      </c>
      <c r="C2" s="37" t="s">
        <v>2</v>
      </c>
      <c r="D2" s="33"/>
      <c r="E2" s="33"/>
      <c r="F2" s="35"/>
      <c r="G2" s="35"/>
      <c r="H2" s="33"/>
    </row>
    <row r="3" spans="1:8" x14ac:dyDescent="0.25">
      <c r="A3" s="33"/>
      <c r="B3" s="34" t="s">
        <v>3</v>
      </c>
      <c r="C3" s="211" t="s">
        <v>81</v>
      </c>
      <c r="D3" s="212"/>
      <c r="E3" s="33"/>
      <c r="F3" s="35"/>
      <c r="G3" s="35"/>
      <c r="H3" s="33"/>
    </row>
    <row r="4" spans="1:8" x14ac:dyDescent="0.25">
      <c r="A4" s="33"/>
      <c r="B4" s="34" t="s">
        <v>4</v>
      </c>
      <c r="C4" s="213">
        <v>42982</v>
      </c>
      <c r="D4" s="214"/>
      <c r="E4" s="41"/>
      <c r="F4" s="35"/>
      <c r="G4" s="35"/>
      <c r="H4" s="33"/>
    </row>
    <row r="5" spans="1:8" x14ac:dyDescent="0.25">
      <c r="A5" s="33"/>
      <c r="B5" s="34" t="s">
        <v>5</v>
      </c>
      <c r="C5" s="37" t="s">
        <v>6</v>
      </c>
      <c r="D5" s="36"/>
      <c r="E5" s="43"/>
      <c r="F5" s="35"/>
      <c r="G5" s="35"/>
      <c r="H5" s="33"/>
    </row>
    <row r="6" spans="1:8" x14ac:dyDescent="0.25">
      <c r="A6" s="33"/>
      <c r="B6" s="34" t="s">
        <v>7</v>
      </c>
      <c r="C6" s="37" t="s">
        <v>8</v>
      </c>
      <c r="D6" s="33"/>
      <c r="E6" s="33"/>
      <c r="F6" s="33"/>
      <c r="G6" s="33"/>
      <c r="H6" s="33"/>
    </row>
    <row r="7" spans="1:8" x14ac:dyDescent="0.25">
      <c r="A7" s="33"/>
      <c r="B7" s="34" t="s">
        <v>9</v>
      </c>
      <c r="C7" s="37" t="s">
        <v>10</v>
      </c>
      <c r="D7" s="33"/>
      <c r="E7" s="33"/>
      <c r="F7" s="33"/>
      <c r="G7" s="33"/>
      <c r="H7" s="33"/>
    </row>
    <row r="8" spans="1:8" x14ac:dyDescent="0.25">
      <c r="A8" s="33"/>
      <c r="B8" s="34" t="s">
        <v>11</v>
      </c>
      <c r="C8" s="37" t="s">
        <v>12</v>
      </c>
      <c r="D8" s="33"/>
      <c r="E8" s="33"/>
      <c r="F8" s="33"/>
      <c r="G8" s="33"/>
      <c r="H8" s="33"/>
    </row>
    <row r="9" spans="1:8" ht="48" x14ac:dyDescent="0.25">
      <c r="A9" s="38" t="s">
        <v>13</v>
      </c>
      <c r="B9" s="38" t="s">
        <v>14</v>
      </c>
      <c r="C9" s="42" t="s">
        <v>15</v>
      </c>
      <c r="D9" s="39" t="s">
        <v>16</v>
      </c>
      <c r="E9" s="38" t="s">
        <v>17</v>
      </c>
      <c r="F9" s="38" t="s">
        <v>18</v>
      </c>
      <c r="G9" s="202" t="s">
        <v>19</v>
      </c>
      <c r="H9" s="202"/>
    </row>
    <row r="10" spans="1:8" ht="25.5" x14ac:dyDescent="0.25">
      <c r="A10" s="44">
        <v>1</v>
      </c>
      <c r="B10" s="45" t="s">
        <v>20</v>
      </c>
      <c r="C10" s="48" t="s">
        <v>21</v>
      </c>
      <c r="D10" s="46" t="s">
        <v>22</v>
      </c>
      <c r="E10" s="45" t="s">
        <v>23</v>
      </c>
      <c r="F10" s="46" t="s">
        <v>89</v>
      </c>
      <c r="G10" s="203"/>
      <c r="H10" s="203"/>
    </row>
    <row r="11" spans="1:8" ht="38.25" x14ac:dyDescent="0.25">
      <c r="A11" s="44">
        <v>2</v>
      </c>
      <c r="B11" s="45" t="s">
        <v>24</v>
      </c>
      <c r="C11" s="48" t="s">
        <v>21</v>
      </c>
      <c r="D11" s="46" t="s">
        <v>25</v>
      </c>
      <c r="E11" s="45" t="s">
        <v>26</v>
      </c>
      <c r="F11" s="46">
        <v>22</v>
      </c>
      <c r="G11" s="203">
        <v>18.149999999999999</v>
      </c>
      <c r="H11" s="203"/>
    </row>
    <row r="12" spans="1:8" ht="22.5" x14ac:dyDescent="0.25">
      <c r="A12" s="204">
        <v>3</v>
      </c>
      <c r="B12" s="205" t="s">
        <v>27</v>
      </c>
      <c r="C12" s="206" t="s">
        <v>28</v>
      </c>
      <c r="D12" s="196" t="s">
        <v>29</v>
      </c>
      <c r="E12" s="205" t="s">
        <v>30</v>
      </c>
      <c r="F12" s="196">
        <v>50</v>
      </c>
      <c r="G12" s="40" t="s">
        <v>31</v>
      </c>
      <c r="H12" s="40" t="s">
        <v>32</v>
      </c>
    </row>
    <row r="13" spans="1:8" x14ac:dyDescent="0.25">
      <c r="A13" s="204"/>
      <c r="B13" s="205"/>
      <c r="C13" s="206"/>
      <c r="D13" s="196"/>
      <c r="E13" s="205"/>
      <c r="F13" s="196"/>
      <c r="G13" s="16">
        <v>49.3</v>
      </c>
      <c r="H13" s="16">
        <v>46.2</v>
      </c>
    </row>
    <row r="14" spans="1:8" ht="22.5" x14ac:dyDescent="0.25">
      <c r="A14" s="204">
        <v>4</v>
      </c>
      <c r="B14" s="205" t="s">
        <v>33</v>
      </c>
      <c r="C14" s="206" t="s">
        <v>34</v>
      </c>
      <c r="D14" s="196" t="s">
        <v>35</v>
      </c>
      <c r="E14" s="205" t="s">
        <v>36</v>
      </c>
      <c r="F14" s="196">
        <v>17</v>
      </c>
      <c r="G14" s="40" t="s">
        <v>31</v>
      </c>
      <c r="H14" s="40" t="s">
        <v>32</v>
      </c>
    </row>
    <row r="15" spans="1:8" x14ac:dyDescent="0.25">
      <c r="A15" s="204"/>
      <c r="B15" s="205"/>
      <c r="C15" s="206"/>
      <c r="D15" s="196"/>
      <c r="E15" s="205"/>
      <c r="F15" s="196"/>
      <c r="G15" s="16">
        <v>27.1</v>
      </c>
      <c r="H15" s="16">
        <v>19.8</v>
      </c>
    </row>
    <row r="16" spans="1:8" ht="22.5" x14ac:dyDescent="0.25">
      <c r="A16" s="204">
        <v>5</v>
      </c>
      <c r="B16" s="205" t="s">
        <v>37</v>
      </c>
      <c r="C16" s="206" t="s">
        <v>38</v>
      </c>
      <c r="D16" s="196" t="s">
        <v>35</v>
      </c>
      <c r="E16" s="205" t="s">
        <v>39</v>
      </c>
      <c r="F16" s="196">
        <v>95</v>
      </c>
      <c r="G16" s="40" t="s">
        <v>31</v>
      </c>
      <c r="H16" s="40" t="s">
        <v>32</v>
      </c>
    </row>
    <row r="17" spans="1:8" x14ac:dyDescent="0.25">
      <c r="A17" s="204"/>
      <c r="B17" s="205"/>
      <c r="C17" s="206"/>
      <c r="D17" s="196"/>
      <c r="E17" s="205"/>
      <c r="F17" s="196"/>
      <c r="G17" s="16">
        <v>96.5</v>
      </c>
      <c r="H17" s="16">
        <v>85.7</v>
      </c>
    </row>
    <row r="18" spans="1:8" x14ac:dyDescent="0.25">
      <c r="A18" s="204">
        <v>6</v>
      </c>
      <c r="B18" s="47" t="s">
        <v>40</v>
      </c>
      <c r="C18" s="206" t="s">
        <v>41</v>
      </c>
      <c r="D18" s="196" t="s">
        <v>42</v>
      </c>
      <c r="E18" s="205" t="s">
        <v>43</v>
      </c>
      <c r="F18" s="46">
        <v>0.02</v>
      </c>
      <c r="G18" s="207">
        <v>0.64</v>
      </c>
      <c r="H18" s="207"/>
    </row>
    <row r="19" spans="1:8" x14ac:dyDescent="0.25">
      <c r="A19" s="204"/>
      <c r="B19" s="47" t="s">
        <v>44</v>
      </c>
      <c r="C19" s="206"/>
      <c r="D19" s="196"/>
      <c r="E19" s="205"/>
      <c r="F19" s="46">
        <v>0.02</v>
      </c>
      <c r="G19" s="203" t="s">
        <v>56</v>
      </c>
      <c r="H19" s="203"/>
    </row>
    <row r="20" spans="1:8" ht="140.25" x14ac:dyDescent="0.25">
      <c r="A20" s="44">
        <v>7</v>
      </c>
      <c r="B20" s="47" t="s">
        <v>45</v>
      </c>
      <c r="C20" s="48" t="s">
        <v>46</v>
      </c>
      <c r="D20" s="46" t="s">
        <v>47</v>
      </c>
      <c r="E20" s="45" t="s">
        <v>48</v>
      </c>
      <c r="F20" s="46">
        <v>50</v>
      </c>
      <c r="G20" s="209">
        <v>35</v>
      </c>
      <c r="H20" s="210"/>
    </row>
    <row r="21" spans="1:8" ht="89.25" x14ac:dyDescent="0.25">
      <c r="A21" s="44">
        <v>8</v>
      </c>
      <c r="B21" s="47" t="s">
        <v>49</v>
      </c>
      <c r="C21" s="48" t="s">
        <v>50</v>
      </c>
      <c r="D21" s="46" t="s">
        <v>51</v>
      </c>
      <c r="E21" s="45" t="s">
        <v>52</v>
      </c>
      <c r="F21" s="46" t="s">
        <v>53</v>
      </c>
      <c r="G21" s="209" t="s">
        <v>56</v>
      </c>
      <c r="H21" s="210"/>
    </row>
    <row r="22" spans="1:8" ht="38.25" x14ac:dyDescent="0.25">
      <c r="A22" s="44">
        <v>9</v>
      </c>
      <c r="B22" s="45" t="s">
        <v>54</v>
      </c>
      <c r="C22" s="48" t="s">
        <v>55</v>
      </c>
      <c r="D22" s="46" t="s">
        <v>56</v>
      </c>
      <c r="E22" s="45" t="s">
        <v>57</v>
      </c>
      <c r="F22" s="45" t="s">
        <v>58</v>
      </c>
      <c r="G22" s="203"/>
      <c r="H22" s="203"/>
    </row>
    <row r="23" spans="1:8" ht="38.25" x14ac:dyDescent="0.25">
      <c r="A23" s="44">
        <v>10</v>
      </c>
      <c r="B23" s="45" t="s">
        <v>59</v>
      </c>
      <c r="C23" s="48" t="s">
        <v>60</v>
      </c>
      <c r="D23" s="46" t="s">
        <v>56</v>
      </c>
      <c r="E23" s="45" t="s">
        <v>61</v>
      </c>
      <c r="F23" s="45" t="s">
        <v>58</v>
      </c>
      <c r="G23" s="203"/>
      <c r="H23" s="203"/>
    </row>
    <row r="24" spans="1:8" ht="38.25" x14ac:dyDescent="0.25">
      <c r="A24" s="44">
        <v>11</v>
      </c>
      <c r="B24" s="45" t="s">
        <v>62</v>
      </c>
      <c r="C24" s="48" t="s">
        <v>63</v>
      </c>
      <c r="D24" s="46" t="s">
        <v>56</v>
      </c>
      <c r="E24" s="45" t="s">
        <v>64</v>
      </c>
      <c r="F24" s="45" t="s">
        <v>58</v>
      </c>
      <c r="G24" s="203"/>
      <c r="H24" s="203"/>
    </row>
    <row r="25" spans="1:8" ht="89.25" x14ac:dyDescent="0.25">
      <c r="A25" s="44">
        <v>12</v>
      </c>
      <c r="B25" s="45" t="s">
        <v>65</v>
      </c>
      <c r="C25" s="48" t="s">
        <v>66</v>
      </c>
      <c r="D25" s="46" t="s">
        <v>67</v>
      </c>
      <c r="E25" s="45" t="s">
        <v>68</v>
      </c>
      <c r="F25" s="45" t="s">
        <v>58</v>
      </c>
      <c r="G25" s="203">
        <v>2560</v>
      </c>
      <c r="H25" s="203"/>
    </row>
    <row r="26" spans="1:8" x14ac:dyDescent="0.25">
      <c r="A26" s="166"/>
      <c r="B26" s="167"/>
      <c r="C26" s="168"/>
      <c r="D26" s="169"/>
      <c r="E26" s="167"/>
      <c r="F26" s="167"/>
      <c r="G26" s="170"/>
      <c r="H26" s="170"/>
    </row>
    <row r="27" spans="1:8" x14ac:dyDescent="0.25">
      <c r="A27" s="161"/>
      <c r="B27" s="164" t="s">
        <v>69</v>
      </c>
      <c r="C27" s="165"/>
      <c r="D27" s="165"/>
      <c r="E27" s="163" t="s">
        <v>71</v>
      </c>
      <c r="F27" s="162"/>
      <c r="G27" s="162"/>
      <c r="H27" s="160"/>
    </row>
    <row r="28" spans="1:8" x14ac:dyDescent="0.25">
      <c r="A28" s="161"/>
      <c r="B28" s="164"/>
      <c r="C28" s="208" t="s">
        <v>72</v>
      </c>
      <c r="D28" s="208"/>
      <c r="E28" s="163"/>
      <c r="F28" s="162"/>
      <c r="G28" s="162"/>
      <c r="H28" s="160"/>
    </row>
    <row r="29" spans="1:8" x14ac:dyDescent="0.25">
      <c r="A29" s="161"/>
      <c r="B29" s="164" t="s">
        <v>73</v>
      </c>
      <c r="C29" s="165"/>
      <c r="D29" s="165"/>
      <c r="E29" s="163" t="s">
        <v>74</v>
      </c>
      <c r="F29" s="162"/>
      <c r="G29" s="162"/>
      <c r="H29" s="160"/>
    </row>
    <row r="30" spans="1:8" x14ac:dyDescent="0.25">
      <c r="A30" s="161"/>
      <c r="B30" s="164"/>
      <c r="C30" s="208" t="s">
        <v>75</v>
      </c>
      <c r="D30" s="208"/>
      <c r="E30" s="163"/>
      <c r="F30" s="162"/>
      <c r="G30" s="162"/>
      <c r="H30" s="160"/>
    </row>
  </sheetData>
  <mergeCells count="38">
    <mergeCell ref="F12:F13"/>
    <mergeCell ref="G9:H9"/>
    <mergeCell ref="A16:A17"/>
    <mergeCell ref="C3:D3"/>
    <mergeCell ref="C4:D4"/>
    <mergeCell ref="E16:E17"/>
    <mergeCell ref="F16:F17"/>
    <mergeCell ref="B16:B17"/>
    <mergeCell ref="C12:C13"/>
    <mergeCell ref="C16:C17"/>
    <mergeCell ref="D16:D17"/>
    <mergeCell ref="B1:H1"/>
    <mergeCell ref="A18:A19"/>
    <mergeCell ref="G18:H18"/>
    <mergeCell ref="G19:H19"/>
    <mergeCell ref="A12:A13"/>
    <mergeCell ref="D12:D13"/>
    <mergeCell ref="E12:E13"/>
    <mergeCell ref="F14:F15"/>
    <mergeCell ref="E14:E15"/>
    <mergeCell ref="D14:D15"/>
    <mergeCell ref="C14:C15"/>
    <mergeCell ref="B14:B15"/>
    <mergeCell ref="A14:A15"/>
    <mergeCell ref="G10:H10"/>
    <mergeCell ref="G11:H11"/>
    <mergeCell ref="B12:B13"/>
    <mergeCell ref="C18:C19"/>
    <mergeCell ref="D18:D19"/>
    <mergeCell ref="E18:E19"/>
    <mergeCell ref="G20:H20"/>
    <mergeCell ref="G21:H21"/>
    <mergeCell ref="C30:D30"/>
    <mergeCell ref="C28:D28"/>
    <mergeCell ref="G22:H22"/>
    <mergeCell ref="G23:H23"/>
    <mergeCell ref="G24:H24"/>
    <mergeCell ref="G25:H25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B050"/>
  </sheetPr>
  <dimension ref="A1:H30"/>
  <sheetViews>
    <sheetView workbookViewId="0">
      <selection activeCell="C4" sqref="C4:D4"/>
    </sheetView>
  </sheetViews>
  <sheetFormatPr defaultRowHeight="15" x14ac:dyDescent="0.25"/>
  <cols>
    <col min="2" max="2" width="40.140625" bestFit="1" customWidth="1"/>
    <col min="5" max="5" width="26.28515625" bestFit="1" customWidth="1"/>
  </cols>
  <sheetData>
    <row r="1" spans="1:8" x14ac:dyDescent="0.25">
      <c r="A1" s="49"/>
      <c r="B1" s="197" t="s">
        <v>0</v>
      </c>
      <c r="C1" s="197"/>
      <c r="D1" s="197"/>
      <c r="E1" s="197"/>
      <c r="F1" s="197"/>
      <c r="G1" s="197"/>
      <c r="H1" s="197"/>
    </row>
    <row r="2" spans="1:8" x14ac:dyDescent="0.25">
      <c r="A2" s="49"/>
      <c r="B2" s="50" t="s">
        <v>1</v>
      </c>
      <c r="C2" s="53" t="s">
        <v>2</v>
      </c>
      <c r="D2" s="49"/>
      <c r="E2" s="49"/>
      <c r="F2" s="51"/>
      <c r="G2" s="51"/>
      <c r="H2" s="49"/>
    </row>
    <row r="3" spans="1:8" x14ac:dyDescent="0.25">
      <c r="A3" s="49"/>
      <c r="B3" s="50" t="s">
        <v>3</v>
      </c>
      <c r="C3" s="211" t="s">
        <v>82</v>
      </c>
      <c r="D3" s="212"/>
      <c r="E3" s="49"/>
      <c r="F3" s="51"/>
      <c r="G3" s="51"/>
      <c r="H3" s="49"/>
    </row>
    <row r="4" spans="1:8" x14ac:dyDescent="0.25">
      <c r="A4" s="49"/>
      <c r="B4" s="50" t="s">
        <v>4</v>
      </c>
      <c r="C4" s="213">
        <v>42982</v>
      </c>
      <c r="D4" s="214"/>
      <c r="E4" s="57"/>
      <c r="F4" s="51"/>
      <c r="G4" s="51"/>
      <c r="H4" s="49"/>
    </row>
    <row r="5" spans="1:8" x14ac:dyDescent="0.25">
      <c r="A5" s="49"/>
      <c r="B5" s="50" t="s">
        <v>5</v>
      </c>
      <c r="C5" s="53" t="s">
        <v>6</v>
      </c>
      <c r="D5" s="52"/>
      <c r="E5" s="59"/>
      <c r="F5" s="51"/>
      <c r="G5" s="51"/>
      <c r="H5" s="49"/>
    </row>
    <row r="6" spans="1:8" x14ac:dyDescent="0.25">
      <c r="A6" s="49"/>
      <c r="B6" s="50" t="s">
        <v>7</v>
      </c>
      <c r="C6" s="53" t="s">
        <v>8</v>
      </c>
      <c r="D6" s="49"/>
      <c r="E6" s="49"/>
      <c r="F6" s="49"/>
      <c r="G6" s="49"/>
      <c r="H6" s="49"/>
    </row>
    <row r="7" spans="1:8" x14ac:dyDescent="0.25">
      <c r="A7" s="49"/>
      <c r="B7" s="50" t="s">
        <v>9</v>
      </c>
      <c r="C7" s="53" t="s">
        <v>10</v>
      </c>
      <c r="D7" s="49"/>
      <c r="E7" s="49"/>
      <c r="F7" s="49"/>
      <c r="G7" s="49"/>
      <c r="H7" s="49"/>
    </row>
    <row r="8" spans="1:8" x14ac:dyDescent="0.25">
      <c r="A8" s="49"/>
      <c r="B8" s="50" t="s">
        <v>11</v>
      </c>
      <c r="C8" s="53" t="s">
        <v>12</v>
      </c>
      <c r="D8" s="49"/>
      <c r="E8" s="49"/>
      <c r="F8" s="49"/>
      <c r="G8" s="49"/>
      <c r="H8" s="49"/>
    </row>
    <row r="9" spans="1:8" ht="48" x14ac:dyDescent="0.25">
      <c r="A9" s="54" t="s">
        <v>13</v>
      </c>
      <c r="B9" s="54" t="s">
        <v>14</v>
      </c>
      <c r="C9" s="58" t="s">
        <v>15</v>
      </c>
      <c r="D9" s="55" t="s">
        <v>16</v>
      </c>
      <c r="E9" s="54" t="s">
        <v>17</v>
      </c>
      <c r="F9" s="54" t="s">
        <v>18</v>
      </c>
      <c r="G9" s="202" t="s">
        <v>19</v>
      </c>
      <c r="H9" s="202"/>
    </row>
    <row r="10" spans="1:8" ht="25.5" x14ac:dyDescent="0.25">
      <c r="A10" s="60">
        <v>1</v>
      </c>
      <c r="B10" s="61" t="s">
        <v>20</v>
      </c>
      <c r="C10" s="64" t="s">
        <v>21</v>
      </c>
      <c r="D10" s="62" t="s">
        <v>22</v>
      </c>
      <c r="E10" s="61" t="s">
        <v>23</v>
      </c>
      <c r="F10" s="62" t="s">
        <v>89</v>
      </c>
      <c r="G10" s="203"/>
      <c r="H10" s="203"/>
    </row>
    <row r="11" spans="1:8" ht="38.25" x14ac:dyDescent="0.25">
      <c r="A11" s="60">
        <v>2</v>
      </c>
      <c r="B11" s="61" t="s">
        <v>24</v>
      </c>
      <c r="C11" s="64" t="s">
        <v>21</v>
      </c>
      <c r="D11" s="62" t="s">
        <v>25</v>
      </c>
      <c r="E11" s="61" t="s">
        <v>26</v>
      </c>
      <c r="F11" s="62">
        <v>22</v>
      </c>
      <c r="G11" s="203">
        <v>18.2</v>
      </c>
      <c r="H11" s="203"/>
    </row>
    <row r="12" spans="1:8" ht="22.5" x14ac:dyDescent="0.25">
      <c r="A12" s="204">
        <v>3</v>
      </c>
      <c r="B12" s="205" t="s">
        <v>27</v>
      </c>
      <c r="C12" s="206" t="s">
        <v>28</v>
      </c>
      <c r="D12" s="196" t="s">
        <v>29</v>
      </c>
      <c r="E12" s="205" t="s">
        <v>30</v>
      </c>
      <c r="F12" s="196">
        <v>50</v>
      </c>
      <c r="G12" s="56" t="s">
        <v>31</v>
      </c>
      <c r="H12" s="56" t="s">
        <v>32</v>
      </c>
    </row>
    <row r="13" spans="1:8" x14ac:dyDescent="0.25">
      <c r="A13" s="204"/>
      <c r="B13" s="205"/>
      <c r="C13" s="206"/>
      <c r="D13" s="196"/>
      <c r="E13" s="205"/>
      <c r="F13" s="196"/>
      <c r="G13" s="16">
        <v>48.4</v>
      </c>
      <c r="H13" s="16">
        <v>45.2</v>
      </c>
    </row>
    <row r="14" spans="1:8" ht="22.5" x14ac:dyDescent="0.25">
      <c r="A14" s="204">
        <v>4</v>
      </c>
      <c r="B14" s="205" t="s">
        <v>33</v>
      </c>
      <c r="C14" s="206" t="s">
        <v>34</v>
      </c>
      <c r="D14" s="196" t="s">
        <v>35</v>
      </c>
      <c r="E14" s="205" t="s">
        <v>36</v>
      </c>
      <c r="F14" s="196">
        <v>17</v>
      </c>
      <c r="G14" s="56" t="s">
        <v>31</v>
      </c>
      <c r="H14" s="56" t="s">
        <v>32</v>
      </c>
    </row>
    <row r="15" spans="1:8" x14ac:dyDescent="0.25">
      <c r="A15" s="204"/>
      <c r="B15" s="205"/>
      <c r="C15" s="206"/>
      <c r="D15" s="196"/>
      <c r="E15" s="205"/>
      <c r="F15" s="196"/>
      <c r="G15" s="16">
        <v>31.6</v>
      </c>
      <c r="H15" s="16">
        <v>21</v>
      </c>
    </row>
    <row r="16" spans="1:8" ht="22.5" x14ac:dyDescent="0.25">
      <c r="A16" s="204">
        <v>5</v>
      </c>
      <c r="B16" s="205" t="s">
        <v>37</v>
      </c>
      <c r="C16" s="206" t="s">
        <v>38</v>
      </c>
      <c r="D16" s="196" t="s">
        <v>35</v>
      </c>
      <c r="E16" s="205" t="s">
        <v>39</v>
      </c>
      <c r="F16" s="196">
        <v>95</v>
      </c>
      <c r="G16" s="56" t="s">
        <v>31</v>
      </c>
      <c r="H16" s="56" t="s">
        <v>32</v>
      </c>
    </row>
    <row r="17" spans="1:8" x14ac:dyDescent="0.25">
      <c r="A17" s="204"/>
      <c r="B17" s="205"/>
      <c r="C17" s="206"/>
      <c r="D17" s="196"/>
      <c r="E17" s="205"/>
      <c r="F17" s="196"/>
      <c r="G17" s="16">
        <v>96</v>
      </c>
      <c r="H17" s="16">
        <v>84.6</v>
      </c>
    </row>
    <row r="18" spans="1:8" x14ac:dyDescent="0.25">
      <c r="A18" s="204">
        <v>6</v>
      </c>
      <c r="B18" s="63" t="s">
        <v>40</v>
      </c>
      <c r="C18" s="206" t="s">
        <v>41</v>
      </c>
      <c r="D18" s="196" t="s">
        <v>42</v>
      </c>
      <c r="E18" s="205" t="s">
        <v>43</v>
      </c>
      <c r="F18" s="62">
        <v>0.02</v>
      </c>
      <c r="G18" s="215" t="s">
        <v>70</v>
      </c>
      <c r="H18" s="216"/>
    </row>
    <row r="19" spans="1:8" x14ac:dyDescent="0.25">
      <c r="A19" s="204"/>
      <c r="B19" s="63" t="s">
        <v>44</v>
      </c>
      <c r="C19" s="206"/>
      <c r="D19" s="196"/>
      <c r="E19" s="205"/>
      <c r="F19" s="62">
        <v>0.02</v>
      </c>
      <c r="G19" s="203" t="s">
        <v>56</v>
      </c>
      <c r="H19" s="203"/>
    </row>
    <row r="20" spans="1:8" ht="140.25" x14ac:dyDescent="0.25">
      <c r="A20" s="60">
        <v>7</v>
      </c>
      <c r="B20" s="63" t="s">
        <v>45</v>
      </c>
      <c r="C20" s="64" t="s">
        <v>46</v>
      </c>
      <c r="D20" s="62" t="s">
        <v>47</v>
      </c>
      <c r="E20" s="61" t="s">
        <v>48</v>
      </c>
      <c r="F20" s="62">
        <v>50</v>
      </c>
      <c r="G20" s="209">
        <v>32</v>
      </c>
      <c r="H20" s="210"/>
    </row>
    <row r="21" spans="1:8" ht="89.25" x14ac:dyDescent="0.25">
      <c r="A21" s="60">
        <v>8</v>
      </c>
      <c r="B21" s="63" t="s">
        <v>49</v>
      </c>
      <c r="C21" s="64" t="s">
        <v>50</v>
      </c>
      <c r="D21" s="62" t="s">
        <v>51</v>
      </c>
      <c r="E21" s="61" t="s">
        <v>52</v>
      </c>
      <c r="F21" s="62" t="s">
        <v>53</v>
      </c>
      <c r="G21" s="209" t="s">
        <v>56</v>
      </c>
      <c r="H21" s="210"/>
    </row>
    <row r="22" spans="1:8" ht="38.25" x14ac:dyDescent="0.25">
      <c r="A22" s="60">
        <v>9</v>
      </c>
      <c r="B22" s="61" t="s">
        <v>54</v>
      </c>
      <c r="C22" s="64" t="s">
        <v>55</v>
      </c>
      <c r="D22" s="62" t="s">
        <v>56</v>
      </c>
      <c r="E22" s="61" t="s">
        <v>57</v>
      </c>
      <c r="F22" s="61" t="s">
        <v>58</v>
      </c>
      <c r="G22" s="203"/>
      <c r="H22" s="203"/>
    </row>
    <row r="23" spans="1:8" ht="38.25" x14ac:dyDescent="0.25">
      <c r="A23" s="60">
        <v>10</v>
      </c>
      <c r="B23" s="61" t="s">
        <v>59</v>
      </c>
      <c r="C23" s="64" t="s">
        <v>60</v>
      </c>
      <c r="D23" s="62" t="s">
        <v>56</v>
      </c>
      <c r="E23" s="61" t="s">
        <v>61</v>
      </c>
      <c r="F23" s="61" t="s">
        <v>58</v>
      </c>
      <c r="G23" s="203"/>
      <c r="H23" s="203"/>
    </row>
    <row r="24" spans="1:8" ht="38.25" x14ac:dyDescent="0.25">
      <c r="A24" s="60">
        <v>11</v>
      </c>
      <c r="B24" s="61" t="s">
        <v>62</v>
      </c>
      <c r="C24" s="64" t="s">
        <v>63</v>
      </c>
      <c r="D24" s="62" t="s">
        <v>56</v>
      </c>
      <c r="E24" s="61" t="s">
        <v>64</v>
      </c>
      <c r="F24" s="61" t="s">
        <v>58</v>
      </c>
      <c r="G24" s="203"/>
      <c r="H24" s="203"/>
    </row>
    <row r="25" spans="1:8" ht="89.25" x14ac:dyDescent="0.25">
      <c r="A25" s="60">
        <v>12</v>
      </c>
      <c r="B25" s="61" t="s">
        <v>65</v>
      </c>
      <c r="C25" s="64" t="s">
        <v>66</v>
      </c>
      <c r="D25" s="62" t="s">
        <v>67</v>
      </c>
      <c r="E25" s="61" t="s">
        <v>68</v>
      </c>
      <c r="F25" s="61" t="s">
        <v>58</v>
      </c>
      <c r="G25" s="203">
        <v>1707</v>
      </c>
      <c r="H25" s="203"/>
    </row>
    <row r="26" spans="1:8" x14ac:dyDescent="0.25">
      <c r="A26" s="166"/>
      <c r="B26" s="167"/>
      <c r="C26" s="168"/>
      <c r="D26" s="169"/>
      <c r="E26" s="167"/>
      <c r="F26" s="167"/>
      <c r="G26" s="170"/>
      <c r="H26" s="170"/>
    </row>
    <row r="27" spans="1:8" x14ac:dyDescent="0.25">
      <c r="A27" s="161"/>
      <c r="B27" s="164" t="s">
        <v>69</v>
      </c>
      <c r="C27" s="165"/>
      <c r="D27" s="165"/>
      <c r="E27" s="163" t="s">
        <v>71</v>
      </c>
      <c r="F27" s="162"/>
      <c r="G27" s="162"/>
      <c r="H27" s="160"/>
    </row>
    <row r="28" spans="1:8" x14ac:dyDescent="0.25">
      <c r="A28" s="161"/>
      <c r="B28" s="164"/>
      <c r="C28" s="208" t="s">
        <v>72</v>
      </c>
      <c r="D28" s="208"/>
      <c r="E28" s="163"/>
      <c r="F28" s="162"/>
      <c r="G28" s="162"/>
      <c r="H28" s="160"/>
    </row>
    <row r="29" spans="1:8" x14ac:dyDescent="0.25">
      <c r="A29" s="161"/>
      <c r="B29" s="164" t="s">
        <v>73</v>
      </c>
      <c r="C29" s="165"/>
      <c r="D29" s="165"/>
      <c r="E29" s="163" t="s">
        <v>74</v>
      </c>
      <c r="F29" s="162"/>
      <c r="G29" s="162"/>
      <c r="H29" s="160"/>
    </row>
    <row r="30" spans="1:8" x14ac:dyDescent="0.25">
      <c r="A30" s="161"/>
      <c r="B30" s="164"/>
      <c r="C30" s="208" t="s">
        <v>75</v>
      </c>
      <c r="D30" s="208"/>
      <c r="E30" s="163"/>
      <c r="F30" s="162"/>
      <c r="G30" s="162"/>
      <c r="H30" s="160"/>
    </row>
  </sheetData>
  <mergeCells count="38">
    <mergeCell ref="F12:F13"/>
    <mergeCell ref="G9:H9"/>
    <mergeCell ref="A16:A17"/>
    <mergeCell ref="C3:D3"/>
    <mergeCell ref="C4:D4"/>
    <mergeCell ref="E16:E17"/>
    <mergeCell ref="F16:F17"/>
    <mergeCell ref="B16:B17"/>
    <mergeCell ref="C12:C13"/>
    <mergeCell ref="C16:C17"/>
    <mergeCell ref="D16:D17"/>
    <mergeCell ref="B1:H1"/>
    <mergeCell ref="A18:A19"/>
    <mergeCell ref="G18:H18"/>
    <mergeCell ref="G19:H19"/>
    <mergeCell ref="A12:A13"/>
    <mergeCell ref="D12:D13"/>
    <mergeCell ref="E12:E13"/>
    <mergeCell ref="F14:F15"/>
    <mergeCell ref="E14:E15"/>
    <mergeCell ref="D14:D15"/>
    <mergeCell ref="C14:C15"/>
    <mergeCell ref="B14:B15"/>
    <mergeCell ref="A14:A15"/>
    <mergeCell ref="G10:H10"/>
    <mergeCell ref="G11:H11"/>
    <mergeCell ref="B12:B13"/>
    <mergeCell ref="C18:C19"/>
    <mergeCell ref="D18:D19"/>
    <mergeCell ref="E18:E19"/>
    <mergeCell ref="G20:H20"/>
    <mergeCell ref="G21:H21"/>
    <mergeCell ref="C30:D30"/>
    <mergeCell ref="C28:D28"/>
    <mergeCell ref="G22:H22"/>
    <mergeCell ref="G23:H23"/>
    <mergeCell ref="G24:H24"/>
    <mergeCell ref="G25:H25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B050"/>
  </sheetPr>
  <dimension ref="A1:H30"/>
  <sheetViews>
    <sheetView workbookViewId="0">
      <selection activeCell="C4" sqref="C4:D4"/>
    </sheetView>
  </sheetViews>
  <sheetFormatPr defaultRowHeight="15" x14ac:dyDescent="0.25"/>
  <cols>
    <col min="2" max="2" width="40.140625" bestFit="1" customWidth="1"/>
    <col min="5" max="5" width="26.28515625" bestFit="1" customWidth="1"/>
  </cols>
  <sheetData>
    <row r="1" spans="1:8" x14ac:dyDescent="0.25">
      <c r="A1" s="65"/>
      <c r="B1" s="197" t="s">
        <v>0</v>
      </c>
      <c r="C1" s="197"/>
      <c r="D1" s="197"/>
      <c r="E1" s="197"/>
      <c r="F1" s="197"/>
      <c r="G1" s="197"/>
      <c r="H1" s="197"/>
    </row>
    <row r="2" spans="1:8" x14ac:dyDescent="0.25">
      <c r="A2" s="65"/>
      <c r="B2" s="66" t="s">
        <v>1</v>
      </c>
      <c r="C2" s="69" t="s">
        <v>2</v>
      </c>
      <c r="D2" s="65"/>
      <c r="E2" s="65"/>
      <c r="F2" s="67"/>
      <c r="G2" s="67"/>
      <c r="H2" s="65"/>
    </row>
    <row r="3" spans="1:8" x14ac:dyDescent="0.25">
      <c r="A3" s="65"/>
      <c r="B3" s="66" t="s">
        <v>3</v>
      </c>
      <c r="C3" s="211" t="s">
        <v>83</v>
      </c>
      <c r="D3" s="212"/>
      <c r="E3" s="65"/>
      <c r="F3" s="67"/>
      <c r="G3" s="67"/>
      <c r="H3" s="65"/>
    </row>
    <row r="4" spans="1:8" x14ac:dyDescent="0.25">
      <c r="A4" s="65"/>
      <c r="B4" s="66" t="s">
        <v>4</v>
      </c>
      <c r="C4" s="213">
        <v>42982</v>
      </c>
      <c r="D4" s="214"/>
      <c r="E4" s="73"/>
      <c r="F4" s="67"/>
      <c r="G4" s="67"/>
      <c r="H4" s="65"/>
    </row>
    <row r="5" spans="1:8" x14ac:dyDescent="0.25">
      <c r="A5" s="65"/>
      <c r="B5" s="66" t="s">
        <v>5</v>
      </c>
      <c r="C5" s="69" t="s">
        <v>6</v>
      </c>
      <c r="D5" s="68"/>
      <c r="E5" s="75"/>
      <c r="F5" s="67"/>
      <c r="G5" s="67"/>
      <c r="H5" s="65"/>
    </row>
    <row r="6" spans="1:8" x14ac:dyDescent="0.25">
      <c r="A6" s="65"/>
      <c r="B6" s="66" t="s">
        <v>7</v>
      </c>
      <c r="C6" s="69" t="s">
        <v>8</v>
      </c>
      <c r="D6" s="65"/>
      <c r="E6" s="65"/>
      <c r="F6" s="65"/>
      <c r="G6" s="65"/>
      <c r="H6" s="65"/>
    </row>
    <row r="7" spans="1:8" x14ac:dyDescent="0.25">
      <c r="A7" s="65"/>
      <c r="B7" s="66" t="s">
        <v>9</v>
      </c>
      <c r="C7" s="69" t="s">
        <v>10</v>
      </c>
      <c r="D7" s="65"/>
      <c r="E7" s="65"/>
      <c r="F7" s="65"/>
      <c r="G7" s="65"/>
      <c r="H7" s="65"/>
    </row>
    <row r="8" spans="1:8" x14ac:dyDescent="0.25">
      <c r="A8" s="65"/>
      <c r="B8" s="66" t="s">
        <v>11</v>
      </c>
      <c r="C8" s="69" t="s">
        <v>12</v>
      </c>
      <c r="D8" s="65"/>
      <c r="E8" s="65"/>
      <c r="F8" s="65"/>
      <c r="G8" s="65"/>
      <c r="H8" s="65"/>
    </row>
    <row r="9" spans="1:8" ht="48" x14ac:dyDescent="0.25">
      <c r="A9" s="70" t="s">
        <v>13</v>
      </c>
      <c r="B9" s="70" t="s">
        <v>14</v>
      </c>
      <c r="C9" s="74" t="s">
        <v>15</v>
      </c>
      <c r="D9" s="71" t="s">
        <v>16</v>
      </c>
      <c r="E9" s="70" t="s">
        <v>17</v>
      </c>
      <c r="F9" s="70" t="s">
        <v>18</v>
      </c>
      <c r="G9" s="202" t="s">
        <v>19</v>
      </c>
      <c r="H9" s="202"/>
    </row>
    <row r="10" spans="1:8" ht="25.5" x14ac:dyDescent="0.25">
      <c r="A10" s="76">
        <v>1</v>
      </c>
      <c r="B10" s="77" t="s">
        <v>20</v>
      </c>
      <c r="C10" s="80" t="s">
        <v>21</v>
      </c>
      <c r="D10" s="78" t="s">
        <v>22</v>
      </c>
      <c r="E10" s="77" t="s">
        <v>23</v>
      </c>
      <c r="F10" s="78" t="s">
        <v>89</v>
      </c>
      <c r="G10" s="203"/>
      <c r="H10" s="203"/>
    </row>
    <row r="11" spans="1:8" ht="38.25" x14ac:dyDescent="0.25">
      <c r="A11" s="76">
        <v>2</v>
      </c>
      <c r="B11" s="77" t="s">
        <v>24</v>
      </c>
      <c r="C11" s="80" t="s">
        <v>21</v>
      </c>
      <c r="D11" s="78" t="s">
        <v>25</v>
      </c>
      <c r="E11" s="77" t="s">
        <v>26</v>
      </c>
      <c r="F11" s="78">
        <v>22</v>
      </c>
      <c r="G11" s="203">
        <v>18.04</v>
      </c>
      <c r="H11" s="203"/>
    </row>
    <row r="12" spans="1:8" ht="22.5" x14ac:dyDescent="0.25">
      <c r="A12" s="204">
        <v>3</v>
      </c>
      <c r="B12" s="205" t="s">
        <v>27</v>
      </c>
      <c r="C12" s="206" t="s">
        <v>28</v>
      </c>
      <c r="D12" s="196" t="s">
        <v>29</v>
      </c>
      <c r="E12" s="205" t="s">
        <v>30</v>
      </c>
      <c r="F12" s="196">
        <v>50</v>
      </c>
      <c r="G12" s="72" t="s">
        <v>31</v>
      </c>
      <c r="H12" s="72" t="s">
        <v>32</v>
      </c>
    </row>
    <row r="13" spans="1:8" x14ac:dyDescent="0.25">
      <c r="A13" s="204"/>
      <c r="B13" s="205"/>
      <c r="C13" s="206"/>
      <c r="D13" s="196"/>
      <c r="E13" s="205"/>
      <c r="F13" s="196"/>
      <c r="G13" s="16">
        <v>49</v>
      </c>
      <c r="H13" s="16">
        <v>46.3</v>
      </c>
    </row>
    <row r="14" spans="1:8" ht="22.5" x14ac:dyDescent="0.25">
      <c r="A14" s="204">
        <v>4</v>
      </c>
      <c r="B14" s="205" t="s">
        <v>33</v>
      </c>
      <c r="C14" s="206" t="s">
        <v>34</v>
      </c>
      <c r="D14" s="196" t="s">
        <v>35</v>
      </c>
      <c r="E14" s="205" t="s">
        <v>36</v>
      </c>
      <c r="F14" s="196">
        <v>17</v>
      </c>
      <c r="G14" s="72" t="s">
        <v>31</v>
      </c>
      <c r="H14" s="72" t="s">
        <v>32</v>
      </c>
    </row>
    <row r="15" spans="1:8" x14ac:dyDescent="0.25">
      <c r="A15" s="204"/>
      <c r="B15" s="205"/>
      <c r="C15" s="206"/>
      <c r="D15" s="196"/>
      <c r="E15" s="205"/>
      <c r="F15" s="196"/>
      <c r="G15" s="16">
        <v>20.7</v>
      </c>
      <c r="H15" s="16">
        <v>14.9</v>
      </c>
    </row>
    <row r="16" spans="1:8" ht="22.5" x14ac:dyDescent="0.25">
      <c r="A16" s="204">
        <v>5</v>
      </c>
      <c r="B16" s="205" t="s">
        <v>37</v>
      </c>
      <c r="C16" s="206" t="s">
        <v>38</v>
      </c>
      <c r="D16" s="196" t="s">
        <v>35</v>
      </c>
      <c r="E16" s="205" t="s">
        <v>39</v>
      </c>
      <c r="F16" s="196">
        <v>95</v>
      </c>
      <c r="G16" s="72" t="s">
        <v>31</v>
      </c>
      <c r="H16" s="72" t="s">
        <v>32</v>
      </c>
    </row>
    <row r="17" spans="1:8" x14ac:dyDescent="0.25">
      <c r="A17" s="204"/>
      <c r="B17" s="205"/>
      <c r="C17" s="206"/>
      <c r="D17" s="196"/>
      <c r="E17" s="205"/>
      <c r="F17" s="196"/>
      <c r="G17" s="16">
        <v>97.1</v>
      </c>
      <c r="H17" s="16">
        <v>87.8</v>
      </c>
    </row>
    <row r="18" spans="1:8" x14ac:dyDescent="0.25">
      <c r="A18" s="204">
        <v>6</v>
      </c>
      <c r="B18" s="79" t="s">
        <v>40</v>
      </c>
      <c r="C18" s="206" t="s">
        <v>41</v>
      </c>
      <c r="D18" s="196" t="s">
        <v>42</v>
      </c>
      <c r="E18" s="205" t="s">
        <v>43</v>
      </c>
      <c r="F18" s="78">
        <v>0.02</v>
      </c>
      <c r="G18" s="215" t="s">
        <v>70</v>
      </c>
      <c r="H18" s="216"/>
    </row>
    <row r="19" spans="1:8" x14ac:dyDescent="0.25">
      <c r="A19" s="204"/>
      <c r="B19" s="79" t="s">
        <v>44</v>
      </c>
      <c r="C19" s="206"/>
      <c r="D19" s="196"/>
      <c r="E19" s="205"/>
      <c r="F19" s="78">
        <v>0.02</v>
      </c>
      <c r="G19" s="203" t="s">
        <v>56</v>
      </c>
      <c r="H19" s="203"/>
    </row>
    <row r="20" spans="1:8" ht="140.25" x14ac:dyDescent="0.25">
      <c r="A20" s="76">
        <v>7</v>
      </c>
      <c r="B20" s="79" t="s">
        <v>45</v>
      </c>
      <c r="C20" s="80" t="s">
        <v>46</v>
      </c>
      <c r="D20" s="78" t="s">
        <v>47</v>
      </c>
      <c r="E20" s="77" t="s">
        <v>48</v>
      </c>
      <c r="F20" s="78">
        <v>50</v>
      </c>
      <c r="G20" s="209">
        <v>26</v>
      </c>
      <c r="H20" s="210"/>
    </row>
    <row r="21" spans="1:8" ht="89.25" x14ac:dyDescent="0.25">
      <c r="A21" s="76">
        <v>8</v>
      </c>
      <c r="B21" s="79" t="s">
        <v>49</v>
      </c>
      <c r="C21" s="80" t="s">
        <v>50</v>
      </c>
      <c r="D21" s="78" t="s">
        <v>51</v>
      </c>
      <c r="E21" s="77" t="s">
        <v>52</v>
      </c>
      <c r="F21" s="78" t="s">
        <v>53</v>
      </c>
      <c r="G21" s="209" t="s">
        <v>56</v>
      </c>
      <c r="H21" s="210"/>
    </row>
    <row r="22" spans="1:8" ht="38.25" x14ac:dyDescent="0.25">
      <c r="A22" s="76">
        <v>9</v>
      </c>
      <c r="B22" s="77" t="s">
        <v>54</v>
      </c>
      <c r="C22" s="80" t="s">
        <v>55</v>
      </c>
      <c r="D22" s="78" t="s">
        <v>56</v>
      </c>
      <c r="E22" s="77" t="s">
        <v>57</v>
      </c>
      <c r="F22" s="77" t="s">
        <v>58</v>
      </c>
      <c r="G22" s="203"/>
      <c r="H22" s="203"/>
    </row>
    <row r="23" spans="1:8" ht="38.25" x14ac:dyDescent="0.25">
      <c r="A23" s="76">
        <v>10</v>
      </c>
      <c r="B23" s="77" t="s">
        <v>59</v>
      </c>
      <c r="C23" s="80" t="s">
        <v>60</v>
      </c>
      <c r="D23" s="78" t="s">
        <v>56</v>
      </c>
      <c r="E23" s="77" t="s">
        <v>61</v>
      </c>
      <c r="F23" s="77" t="s">
        <v>58</v>
      </c>
      <c r="G23" s="203"/>
      <c r="H23" s="203"/>
    </row>
    <row r="24" spans="1:8" ht="38.25" x14ac:dyDescent="0.25">
      <c r="A24" s="76">
        <v>11</v>
      </c>
      <c r="B24" s="77" t="s">
        <v>62</v>
      </c>
      <c r="C24" s="80" t="s">
        <v>63</v>
      </c>
      <c r="D24" s="78" t="s">
        <v>56</v>
      </c>
      <c r="E24" s="77" t="s">
        <v>64</v>
      </c>
      <c r="F24" s="77" t="s">
        <v>58</v>
      </c>
      <c r="G24" s="203"/>
      <c r="H24" s="203"/>
    </row>
    <row r="25" spans="1:8" ht="89.25" x14ac:dyDescent="0.25">
      <c r="A25" s="76">
        <v>12</v>
      </c>
      <c r="B25" s="77" t="s">
        <v>65</v>
      </c>
      <c r="C25" s="80" t="s">
        <v>66</v>
      </c>
      <c r="D25" s="78" t="s">
        <v>67</v>
      </c>
      <c r="E25" s="77" t="s">
        <v>68</v>
      </c>
      <c r="F25" s="77" t="s">
        <v>58</v>
      </c>
      <c r="G25" s="203">
        <v>2240</v>
      </c>
      <c r="H25" s="203"/>
    </row>
    <row r="26" spans="1:8" x14ac:dyDescent="0.25">
      <c r="A26" s="166"/>
      <c r="B26" s="167"/>
      <c r="C26" s="168"/>
      <c r="D26" s="169"/>
      <c r="E26" s="167"/>
      <c r="F26" s="167"/>
      <c r="G26" s="170"/>
      <c r="H26" s="170"/>
    </row>
    <row r="27" spans="1:8" x14ac:dyDescent="0.25">
      <c r="A27" s="161"/>
      <c r="B27" s="164" t="s">
        <v>69</v>
      </c>
      <c r="C27" s="165"/>
      <c r="D27" s="165"/>
      <c r="E27" s="163" t="s">
        <v>71</v>
      </c>
      <c r="F27" s="162"/>
      <c r="G27" s="162"/>
      <c r="H27" s="160"/>
    </row>
    <row r="28" spans="1:8" x14ac:dyDescent="0.25">
      <c r="A28" s="161"/>
      <c r="B28" s="164"/>
      <c r="C28" s="208" t="s">
        <v>72</v>
      </c>
      <c r="D28" s="208"/>
      <c r="E28" s="163"/>
      <c r="F28" s="162"/>
      <c r="G28" s="162"/>
      <c r="H28" s="160"/>
    </row>
    <row r="29" spans="1:8" x14ac:dyDescent="0.25">
      <c r="A29" s="161"/>
      <c r="B29" s="164" t="s">
        <v>73</v>
      </c>
      <c r="C29" s="165"/>
      <c r="D29" s="165"/>
      <c r="E29" s="163" t="s">
        <v>74</v>
      </c>
      <c r="F29" s="162"/>
      <c r="G29" s="162"/>
      <c r="H29" s="160"/>
    </row>
    <row r="30" spans="1:8" x14ac:dyDescent="0.25">
      <c r="A30" s="161"/>
      <c r="B30" s="164"/>
      <c r="C30" s="208" t="s">
        <v>75</v>
      </c>
      <c r="D30" s="208"/>
      <c r="E30" s="163"/>
      <c r="F30" s="162"/>
      <c r="G30" s="162"/>
      <c r="H30" s="160"/>
    </row>
  </sheetData>
  <mergeCells count="38">
    <mergeCell ref="F12:F13"/>
    <mergeCell ref="G9:H9"/>
    <mergeCell ref="A16:A17"/>
    <mergeCell ref="C3:D3"/>
    <mergeCell ref="C4:D4"/>
    <mergeCell ref="E16:E17"/>
    <mergeCell ref="F16:F17"/>
    <mergeCell ref="B16:B17"/>
    <mergeCell ref="C12:C13"/>
    <mergeCell ref="C16:C17"/>
    <mergeCell ref="D16:D17"/>
    <mergeCell ref="B1:H1"/>
    <mergeCell ref="A18:A19"/>
    <mergeCell ref="G18:H18"/>
    <mergeCell ref="G19:H19"/>
    <mergeCell ref="A12:A13"/>
    <mergeCell ref="D12:D13"/>
    <mergeCell ref="E12:E13"/>
    <mergeCell ref="F14:F15"/>
    <mergeCell ref="E14:E15"/>
    <mergeCell ref="D14:D15"/>
    <mergeCell ref="C14:C15"/>
    <mergeCell ref="B14:B15"/>
    <mergeCell ref="A14:A15"/>
    <mergeCell ref="G10:H10"/>
    <mergeCell ref="G11:H11"/>
    <mergeCell ref="B12:B13"/>
    <mergeCell ref="C18:C19"/>
    <mergeCell ref="D18:D19"/>
    <mergeCell ref="E18:E19"/>
    <mergeCell ref="G20:H20"/>
    <mergeCell ref="G21:H21"/>
    <mergeCell ref="C30:D30"/>
    <mergeCell ref="C28:D28"/>
    <mergeCell ref="G22:H22"/>
    <mergeCell ref="G23:H23"/>
    <mergeCell ref="G24:H24"/>
    <mergeCell ref="G25:H25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B050"/>
    <pageSetUpPr fitToPage="1"/>
  </sheetPr>
  <dimension ref="A1:H30"/>
  <sheetViews>
    <sheetView workbookViewId="0">
      <selection activeCell="C4" sqref="C4:D4"/>
    </sheetView>
  </sheetViews>
  <sheetFormatPr defaultRowHeight="15" x14ac:dyDescent="0.25"/>
  <cols>
    <col min="2" max="2" width="40.140625" bestFit="1" customWidth="1"/>
    <col min="5" max="5" width="26.28515625" bestFit="1" customWidth="1"/>
  </cols>
  <sheetData>
    <row r="1" spans="1:8" x14ac:dyDescent="0.25">
      <c r="A1" s="81"/>
      <c r="B1" s="197" t="s">
        <v>0</v>
      </c>
      <c r="C1" s="197"/>
      <c r="D1" s="197"/>
      <c r="E1" s="197"/>
      <c r="F1" s="197"/>
      <c r="G1" s="197"/>
      <c r="H1" s="197"/>
    </row>
    <row r="2" spans="1:8" x14ac:dyDescent="0.25">
      <c r="A2" s="81"/>
      <c r="B2" s="82" t="s">
        <v>1</v>
      </c>
      <c r="C2" s="85" t="s">
        <v>2</v>
      </c>
      <c r="D2" s="81"/>
      <c r="E2" s="81"/>
      <c r="F2" s="83"/>
      <c r="G2" s="83"/>
      <c r="H2" s="81"/>
    </row>
    <row r="3" spans="1:8" x14ac:dyDescent="0.25">
      <c r="A3" s="81"/>
      <c r="B3" s="82" t="s">
        <v>3</v>
      </c>
      <c r="C3" s="211" t="s">
        <v>95</v>
      </c>
      <c r="D3" s="212"/>
      <c r="E3" s="81"/>
      <c r="F3" s="83"/>
      <c r="G3" s="83"/>
      <c r="H3" s="81"/>
    </row>
    <row r="4" spans="1:8" x14ac:dyDescent="0.25">
      <c r="A4" s="81"/>
      <c r="B4" s="82" t="s">
        <v>4</v>
      </c>
      <c r="C4" s="213">
        <v>43007</v>
      </c>
      <c r="D4" s="214"/>
      <c r="E4" s="89"/>
      <c r="F4" s="83"/>
      <c r="G4" s="83"/>
      <c r="H4" s="81"/>
    </row>
    <row r="5" spans="1:8" x14ac:dyDescent="0.25">
      <c r="A5" s="81"/>
      <c r="B5" s="82" t="s">
        <v>5</v>
      </c>
      <c r="C5" s="85" t="s">
        <v>6</v>
      </c>
      <c r="D5" s="84"/>
      <c r="E5" s="91"/>
      <c r="F5" s="83"/>
      <c r="G5" s="83"/>
      <c r="H5" s="81"/>
    </row>
    <row r="6" spans="1:8" x14ac:dyDescent="0.25">
      <c r="A6" s="81"/>
      <c r="B6" s="82" t="s">
        <v>7</v>
      </c>
      <c r="C6" s="85" t="s">
        <v>8</v>
      </c>
      <c r="D6" s="81"/>
      <c r="E6" s="81"/>
      <c r="F6" s="81"/>
      <c r="G6" s="81"/>
      <c r="H6" s="81"/>
    </row>
    <row r="7" spans="1:8" x14ac:dyDescent="0.25">
      <c r="A7" s="81"/>
      <c r="B7" s="82" t="s">
        <v>9</v>
      </c>
      <c r="C7" s="85" t="s">
        <v>10</v>
      </c>
      <c r="D7" s="81"/>
      <c r="E7" s="81"/>
      <c r="F7" s="81"/>
      <c r="G7" s="81"/>
      <c r="H7" s="81"/>
    </row>
    <row r="8" spans="1:8" x14ac:dyDescent="0.25">
      <c r="A8" s="81"/>
      <c r="B8" s="82" t="s">
        <v>11</v>
      </c>
      <c r="C8" s="85" t="s">
        <v>12</v>
      </c>
      <c r="D8" s="81"/>
      <c r="E8" s="81"/>
      <c r="F8" s="81"/>
      <c r="G8" s="81"/>
      <c r="H8" s="81"/>
    </row>
    <row r="9" spans="1:8" ht="48" x14ac:dyDescent="0.25">
      <c r="A9" s="86" t="s">
        <v>13</v>
      </c>
      <c r="B9" s="86" t="s">
        <v>14</v>
      </c>
      <c r="C9" s="90" t="s">
        <v>15</v>
      </c>
      <c r="D9" s="87" t="s">
        <v>16</v>
      </c>
      <c r="E9" s="86" t="s">
        <v>17</v>
      </c>
      <c r="F9" s="86" t="s">
        <v>18</v>
      </c>
      <c r="G9" s="202" t="s">
        <v>19</v>
      </c>
      <c r="H9" s="202"/>
    </row>
    <row r="10" spans="1:8" ht="25.5" x14ac:dyDescent="0.25">
      <c r="A10" s="92">
        <v>1</v>
      </c>
      <c r="B10" s="93" t="s">
        <v>20</v>
      </c>
      <c r="C10" s="97" t="s">
        <v>21</v>
      </c>
      <c r="D10" s="94" t="s">
        <v>22</v>
      </c>
      <c r="E10" s="93" t="s">
        <v>23</v>
      </c>
      <c r="F10" s="94" t="s">
        <v>89</v>
      </c>
      <c r="G10" s="203" t="s">
        <v>76</v>
      </c>
      <c r="H10" s="203"/>
    </row>
    <row r="11" spans="1:8" ht="38.25" x14ac:dyDescent="0.25">
      <c r="A11" s="92">
        <v>2</v>
      </c>
      <c r="B11" s="93" t="s">
        <v>24</v>
      </c>
      <c r="C11" s="97" t="s">
        <v>21</v>
      </c>
      <c r="D11" s="94" t="s">
        <v>25</v>
      </c>
      <c r="E11" s="93" t="s">
        <v>26</v>
      </c>
      <c r="F11" s="94">
        <v>22</v>
      </c>
      <c r="G11" s="203">
        <v>19.149999999999999</v>
      </c>
      <c r="H11" s="203"/>
    </row>
    <row r="12" spans="1:8" ht="22.5" x14ac:dyDescent="0.25">
      <c r="A12" s="204">
        <v>3</v>
      </c>
      <c r="B12" s="205" t="s">
        <v>27</v>
      </c>
      <c r="C12" s="206" t="s">
        <v>28</v>
      </c>
      <c r="D12" s="196" t="s">
        <v>29</v>
      </c>
      <c r="E12" s="205" t="s">
        <v>30</v>
      </c>
      <c r="F12" s="196" t="s">
        <v>93</v>
      </c>
      <c r="G12" s="88" t="s">
        <v>31</v>
      </c>
      <c r="H12" s="88" t="s">
        <v>32</v>
      </c>
    </row>
    <row r="13" spans="1:8" x14ac:dyDescent="0.25">
      <c r="A13" s="204"/>
      <c r="B13" s="205"/>
      <c r="C13" s="206"/>
      <c r="D13" s="196"/>
      <c r="E13" s="205"/>
      <c r="F13" s="196"/>
      <c r="G13" s="96">
        <v>49.8</v>
      </c>
      <c r="H13" s="96">
        <v>47.8</v>
      </c>
    </row>
    <row r="14" spans="1:8" ht="22.5" x14ac:dyDescent="0.25">
      <c r="A14" s="204">
        <v>4</v>
      </c>
      <c r="B14" s="205" t="s">
        <v>33</v>
      </c>
      <c r="C14" s="206" t="s">
        <v>34</v>
      </c>
      <c r="D14" s="196" t="s">
        <v>35</v>
      </c>
      <c r="E14" s="205" t="s">
        <v>36</v>
      </c>
      <c r="F14" s="196">
        <v>17</v>
      </c>
      <c r="G14" s="88" t="s">
        <v>31</v>
      </c>
      <c r="H14" s="88" t="s">
        <v>32</v>
      </c>
    </row>
    <row r="15" spans="1:8" x14ac:dyDescent="0.25">
      <c r="A15" s="204"/>
      <c r="B15" s="205"/>
      <c r="C15" s="206"/>
      <c r="D15" s="196"/>
      <c r="E15" s="205"/>
      <c r="F15" s="196"/>
      <c r="G15" s="96">
        <v>12.9</v>
      </c>
      <c r="H15" s="96">
        <v>11.5</v>
      </c>
    </row>
    <row r="16" spans="1:8" ht="22.5" x14ac:dyDescent="0.25">
      <c r="A16" s="204">
        <v>5</v>
      </c>
      <c r="B16" s="205" t="s">
        <v>37</v>
      </c>
      <c r="C16" s="206" t="s">
        <v>38</v>
      </c>
      <c r="D16" s="196" t="s">
        <v>35</v>
      </c>
      <c r="E16" s="205" t="s">
        <v>39</v>
      </c>
      <c r="F16" s="196">
        <v>95</v>
      </c>
      <c r="G16" s="88" t="s">
        <v>31</v>
      </c>
      <c r="H16" s="88" t="s">
        <v>32</v>
      </c>
    </row>
    <row r="17" spans="1:8" x14ac:dyDescent="0.25">
      <c r="A17" s="204"/>
      <c r="B17" s="205"/>
      <c r="C17" s="206"/>
      <c r="D17" s="196"/>
      <c r="E17" s="205"/>
      <c r="F17" s="196"/>
      <c r="G17" s="96">
        <v>99.9</v>
      </c>
      <c r="H17" s="96">
        <v>91.4</v>
      </c>
    </row>
    <row r="18" spans="1:8" x14ac:dyDescent="0.25">
      <c r="A18" s="204">
        <v>6</v>
      </c>
      <c r="B18" s="95" t="s">
        <v>40</v>
      </c>
      <c r="C18" s="206" t="s">
        <v>41</v>
      </c>
      <c r="D18" s="196" t="s">
        <v>42</v>
      </c>
      <c r="E18" s="205" t="s">
        <v>92</v>
      </c>
      <c r="F18" s="94">
        <v>0.02</v>
      </c>
      <c r="G18" s="217" t="s">
        <v>96</v>
      </c>
      <c r="H18" s="207"/>
    </row>
    <row r="19" spans="1:8" x14ac:dyDescent="0.25">
      <c r="A19" s="204"/>
      <c r="B19" s="95" t="s">
        <v>44</v>
      </c>
      <c r="C19" s="206"/>
      <c r="D19" s="196"/>
      <c r="E19" s="205"/>
      <c r="F19" s="94">
        <v>0.02</v>
      </c>
      <c r="G19" s="203" t="s">
        <v>56</v>
      </c>
      <c r="H19" s="203"/>
    </row>
    <row r="20" spans="1:8" ht="140.25" x14ac:dyDescent="0.25">
      <c r="A20" s="92">
        <v>7</v>
      </c>
      <c r="B20" s="95" t="s">
        <v>45</v>
      </c>
      <c r="C20" s="97" t="s">
        <v>46</v>
      </c>
      <c r="D20" s="94" t="s">
        <v>47</v>
      </c>
      <c r="E20" s="93" t="s">
        <v>48</v>
      </c>
      <c r="F20" s="94">
        <v>50</v>
      </c>
      <c r="G20" s="209">
        <v>32</v>
      </c>
      <c r="H20" s="210"/>
    </row>
    <row r="21" spans="1:8" ht="89.25" x14ac:dyDescent="0.25">
      <c r="A21" s="92">
        <v>8</v>
      </c>
      <c r="B21" s="95" t="s">
        <v>49</v>
      </c>
      <c r="C21" s="97" t="s">
        <v>50</v>
      </c>
      <c r="D21" s="94" t="s">
        <v>51</v>
      </c>
      <c r="E21" s="93" t="s">
        <v>52</v>
      </c>
      <c r="F21" s="94" t="s">
        <v>53</v>
      </c>
      <c r="G21" s="209" t="s">
        <v>56</v>
      </c>
      <c r="H21" s="210"/>
    </row>
    <row r="22" spans="1:8" ht="38.25" x14ac:dyDescent="0.25">
      <c r="A22" s="92">
        <v>9</v>
      </c>
      <c r="B22" s="93" t="s">
        <v>54</v>
      </c>
      <c r="C22" s="97" t="s">
        <v>55</v>
      </c>
      <c r="D22" s="94" t="s">
        <v>56</v>
      </c>
      <c r="E22" s="93" t="s">
        <v>57</v>
      </c>
      <c r="F22" s="93" t="s">
        <v>58</v>
      </c>
      <c r="G22" s="203" t="s">
        <v>76</v>
      </c>
      <c r="H22" s="203"/>
    </row>
    <row r="23" spans="1:8" ht="38.25" x14ac:dyDescent="0.25">
      <c r="A23" s="92">
        <v>10</v>
      </c>
      <c r="B23" s="93" t="s">
        <v>59</v>
      </c>
      <c r="C23" s="97" t="s">
        <v>60</v>
      </c>
      <c r="D23" s="94" t="s">
        <v>56</v>
      </c>
      <c r="E23" s="93" t="s">
        <v>61</v>
      </c>
      <c r="F23" s="93" t="s">
        <v>58</v>
      </c>
      <c r="G23" s="203" t="s">
        <v>76</v>
      </c>
      <c r="H23" s="203"/>
    </row>
    <row r="24" spans="1:8" ht="38.25" x14ac:dyDescent="0.25">
      <c r="A24" s="92">
        <v>11</v>
      </c>
      <c r="B24" s="93" t="s">
        <v>62</v>
      </c>
      <c r="C24" s="97" t="s">
        <v>63</v>
      </c>
      <c r="D24" s="94" t="s">
        <v>56</v>
      </c>
      <c r="E24" s="93" t="s">
        <v>64</v>
      </c>
      <c r="F24" s="93" t="s">
        <v>58</v>
      </c>
      <c r="G24" s="203" t="s">
        <v>76</v>
      </c>
      <c r="H24" s="203"/>
    </row>
    <row r="25" spans="1:8" ht="89.25" x14ac:dyDescent="0.25">
      <c r="A25" s="92">
        <v>12</v>
      </c>
      <c r="B25" s="93" t="s">
        <v>65</v>
      </c>
      <c r="C25" s="97" t="s">
        <v>66</v>
      </c>
      <c r="D25" s="94" t="s">
        <v>67</v>
      </c>
      <c r="E25" s="93" t="s">
        <v>68</v>
      </c>
      <c r="F25" s="93" t="s">
        <v>58</v>
      </c>
      <c r="G25" s="203">
        <f>240/75*2000</f>
        <v>6400</v>
      </c>
      <c r="H25" s="203"/>
    </row>
    <row r="26" spans="1:8" x14ac:dyDescent="0.25">
      <c r="A26" s="166"/>
      <c r="B26" s="167"/>
      <c r="C26" s="168"/>
      <c r="D26" s="169"/>
      <c r="E26" s="167"/>
      <c r="F26" s="167"/>
      <c r="G26" s="170"/>
      <c r="H26" s="170"/>
    </row>
    <row r="27" spans="1:8" x14ac:dyDescent="0.25">
      <c r="A27" s="161"/>
      <c r="B27" s="164" t="s">
        <v>69</v>
      </c>
      <c r="C27" s="165"/>
      <c r="D27" s="165"/>
      <c r="E27" s="163" t="s">
        <v>71</v>
      </c>
      <c r="F27" s="162"/>
      <c r="G27" s="162"/>
      <c r="H27" s="160"/>
    </row>
    <row r="28" spans="1:8" x14ac:dyDescent="0.25">
      <c r="A28" s="161"/>
      <c r="B28" s="164"/>
      <c r="C28" s="208" t="s">
        <v>72</v>
      </c>
      <c r="D28" s="208"/>
      <c r="E28" s="163"/>
      <c r="F28" s="162"/>
      <c r="G28" s="162"/>
      <c r="H28" s="160"/>
    </row>
    <row r="29" spans="1:8" x14ac:dyDescent="0.25">
      <c r="A29" s="161"/>
      <c r="B29" s="164" t="s">
        <v>73</v>
      </c>
      <c r="C29" s="165"/>
      <c r="D29" s="165"/>
      <c r="E29" s="163" t="s">
        <v>74</v>
      </c>
      <c r="F29" s="162"/>
      <c r="G29" s="162"/>
      <c r="H29" s="160"/>
    </row>
    <row r="30" spans="1:8" x14ac:dyDescent="0.25">
      <c r="A30" s="161"/>
      <c r="B30" s="164"/>
      <c r="C30" s="208" t="s">
        <v>75</v>
      </c>
      <c r="D30" s="208"/>
      <c r="E30" s="163"/>
      <c r="F30" s="162"/>
      <c r="G30" s="162"/>
      <c r="H30" s="160"/>
    </row>
  </sheetData>
  <mergeCells count="38">
    <mergeCell ref="F12:F13"/>
    <mergeCell ref="G9:H9"/>
    <mergeCell ref="A16:A17"/>
    <mergeCell ref="C3:D3"/>
    <mergeCell ref="C4:D4"/>
    <mergeCell ref="E16:E17"/>
    <mergeCell ref="F16:F17"/>
    <mergeCell ref="B16:B17"/>
    <mergeCell ref="C12:C13"/>
    <mergeCell ref="C16:C17"/>
    <mergeCell ref="D16:D17"/>
    <mergeCell ref="B1:H1"/>
    <mergeCell ref="A18:A19"/>
    <mergeCell ref="G18:H18"/>
    <mergeCell ref="G19:H19"/>
    <mergeCell ref="A12:A13"/>
    <mergeCell ref="D12:D13"/>
    <mergeCell ref="E12:E13"/>
    <mergeCell ref="F14:F15"/>
    <mergeCell ref="E14:E15"/>
    <mergeCell ref="D14:D15"/>
    <mergeCell ref="C14:C15"/>
    <mergeCell ref="B14:B15"/>
    <mergeCell ref="A14:A15"/>
    <mergeCell ref="G10:H10"/>
    <mergeCell ref="G11:H11"/>
    <mergeCell ref="B12:B13"/>
    <mergeCell ref="C18:C19"/>
    <mergeCell ref="D18:D19"/>
    <mergeCell ref="E18:E19"/>
    <mergeCell ref="G20:H20"/>
    <mergeCell ref="G21:H21"/>
    <mergeCell ref="C30:D30"/>
    <mergeCell ref="C28:D28"/>
    <mergeCell ref="G22:H22"/>
    <mergeCell ref="G23:H23"/>
    <mergeCell ref="G24:H24"/>
    <mergeCell ref="G25:H25"/>
  </mergeCells>
  <pageMargins left="0.7" right="0.7" top="0.75" bottom="0.75" header="0.3" footer="0.3"/>
  <pageSetup paperSize="9" scale="72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B050"/>
  </sheetPr>
  <dimension ref="A1:J30"/>
  <sheetViews>
    <sheetView workbookViewId="0">
      <selection activeCell="C4" sqref="C4:D4"/>
    </sheetView>
  </sheetViews>
  <sheetFormatPr defaultRowHeight="15" x14ac:dyDescent="0.25"/>
  <cols>
    <col min="2" max="2" width="40.140625" bestFit="1" customWidth="1"/>
    <col min="5" max="5" width="26.28515625" bestFit="1" customWidth="1"/>
  </cols>
  <sheetData>
    <row r="1" spans="1:8" x14ac:dyDescent="0.25">
      <c r="A1" s="98"/>
      <c r="B1" s="197" t="s">
        <v>0</v>
      </c>
      <c r="C1" s="197"/>
      <c r="D1" s="197"/>
      <c r="E1" s="197"/>
      <c r="F1" s="197"/>
      <c r="G1" s="197"/>
      <c r="H1" s="197"/>
    </row>
    <row r="2" spans="1:8" x14ac:dyDescent="0.25">
      <c r="A2" s="98"/>
      <c r="B2" s="99" t="s">
        <v>1</v>
      </c>
      <c r="C2" s="102" t="s">
        <v>2</v>
      </c>
      <c r="D2" s="98"/>
      <c r="E2" s="98"/>
      <c r="F2" s="100"/>
      <c r="G2" s="100"/>
      <c r="H2" s="98"/>
    </row>
    <row r="3" spans="1:8" x14ac:dyDescent="0.25">
      <c r="A3" s="98"/>
      <c r="B3" s="99" t="s">
        <v>3</v>
      </c>
      <c r="C3" s="211" t="s">
        <v>84</v>
      </c>
      <c r="D3" s="212"/>
      <c r="E3" s="98"/>
      <c r="F3" s="100"/>
      <c r="G3" s="100"/>
      <c r="H3" s="98"/>
    </row>
    <row r="4" spans="1:8" x14ac:dyDescent="0.25">
      <c r="A4" s="98"/>
      <c r="B4" s="99" t="s">
        <v>4</v>
      </c>
      <c r="C4" s="213">
        <v>42982</v>
      </c>
      <c r="D4" s="214"/>
      <c r="E4" s="106"/>
      <c r="F4" s="100"/>
      <c r="G4" s="100"/>
      <c r="H4" s="98"/>
    </row>
    <row r="5" spans="1:8" x14ac:dyDescent="0.25">
      <c r="A5" s="98"/>
      <c r="B5" s="99" t="s">
        <v>5</v>
      </c>
      <c r="C5" s="102" t="s">
        <v>6</v>
      </c>
      <c r="D5" s="101"/>
      <c r="E5" s="108"/>
      <c r="F5" s="100"/>
      <c r="G5" s="100"/>
      <c r="H5" s="98"/>
    </row>
    <row r="6" spans="1:8" x14ac:dyDescent="0.25">
      <c r="A6" s="98"/>
      <c r="B6" s="99" t="s">
        <v>7</v>
      </c>
      <c r="C6" s="102" t="s">
        <v>8</v>
      </c>
      <c r="D6" s="98"/>
      <c r="E6" s="98"/>
      <c r="F6" s="98"/>
      <c r="G6" s="98"/>
      <c r="H6" s="98"/>
    </row>
    <row r="7" spans="1:8" x14ac:dyDescent="0.25">
      <c r="A7" s="98"/>
      <c r="B7" s="99" t="s">
        <v>9</v>
      </c>
      <c r="C7" s="102" t="s">
        <v>10</v>
      </c>
      <c r="D7" s="98"/>
      <c r="E7" s="98"/>
      <c r="F7" s="98"/>
      <c r="G7" s="98"/>
      <c r="H7" s="98"/>
    </row>
    <row r="8" spans="1:8" x14ac:dyDescent="0.25">
      <c r="A8" s="98"/>
      <c r="B8" s="99" t="s">
        <v>11</v>
      </c>
      <c r="C8" s="102" t="s">
        <v>12</v>
      </c>
      <c r="D8" s="98"/>
      <c r="E8" s="98"/>
      <c r="F8" s="98"/>
      <c r="G8" s="98"/>
      <c r="H8" s="98"/>
    </row>
    <row r="9" spans="1:8" ht="48" x14ac:dyDescent="0.25">
      <c r="A9" s="103" t="s">
        <v>13</v>
      </c>
      <c r="B9" s="103" t="s">
        <v>14</v>
      </c>
      <c r="C9" s="107" t="s">
        <v>15</v>
      </c>
      <c r="D9" s="104" t="s">
        <v>16</v>
      </c>
      <c r="E9" s="103" t="s">
        <v>17</v>
      </c>
      <c r="F9" s="103" t="s">
        <v>18</v>
      </c>
      <c r="G9" s="202" t="s">
        <v>19</v>
      </c>
      <c r="H9" s="202"/>
    </row>
    <row r="10" spans="1:8" ht="25.5" x14ac:dyDescent="0.25">
      <c r="A10" s="109">
        <v>1</v>
      </c>
      <c r="B10" s="110" t="s">
        <v>20</v>
      </c>
      <c r="C10" s="113" t="s">
        <v>21</v>
      </c>
      <c r="D10" s="111" t="s">
        <v>22</v>
      </c>
      <c r="E10" s="110" t="s">
        <v>23</v>
      </c>
      <c r="F10" s="111" t="s">
        <v>89</v>
      </c>
      <c r="G10" s="203"/>
      <c r="H10" s="203"/>
    </row>
    <row r="11" spans="1:8" ht="38.25" x14ac:dyDescent="0.25">
      <c r="A11" s="109">
        <v>2</v>
      </c>
      <c r="B11" s="110" t="s">
        <v>24</v>
      </c>
      <c r="C11" s="113" t="s">
        <v>21</v>
      </c>
      <c r="D11" s="111" t="s">
        <v>25</v>
      </c>
      <c r="E11" s="110" t="s">
        <v>26</v>
      </c>
      <c r="F11" s="111">
        <v>22</v>
      </c>
      <c r="G11" s="203">
        <v>18.399999999999999</v>
      </c>
      <c r="H11" s="203"/>
    </row>
    <row r="12" spans="1:8" ht="22.5" x14ac:dyDescent="0.25">
      <c r="A12" s="204">
        <v>3</v>
      </c>
      <c r="B12" s="205" t="s">
        <v>27</v>
      </c>
      <c r="C12" s="206" t="s">
        <v>28</v>
      </c>
      <c r="D12" s="196" t="s">
        <v>29</v>
      </c>
      <c r="E12" s="205" t="s">
        <v>30</v>
      </c>
      <c r="F12" s="196">
        <v>50</v>
      </c>
      <c r="G12" s="105" t="s">
        <v>31</v>
      </c>
      <c r="H12" s="105" t="s">
        <v>32</v>
      </c>
    </row>
    <row r="13" spans="1:8" x14ac:dyDescent="0.25">
      <c r="A13" s="204"/>
      <c r="B13" s="205"/>
      <c r="C13" s="206"/>
      <c r="D13" s="196"/>
      <c r="E13" s="205"/>
      <c r="F13" s="196"/>
      <c r="G13" s="16">
        <v>51.9</v>
      </c>
      <c r="H13" s="16">
        <v>49</v>
      </c>
    </row>
    <row r="14" spans="1:8" ht="22.5" x14ac:dyDescent="0.25">
      <c r="A14" s="204">
        <v>4</v>
      </c>
      <c r="B14" s="205" t="s">
        <v>33</v>
      </c>
      <c r="C14" s="206" t="s">
        <v>34</v>
      </c>
      <c r="D14" s="196" t="s">
        <v>35</v>
      </c>
      <c r="E14" s="205" t="s">
        <v>36</v>
      </c>
      <c r="F14" s="196">
        <v>17</v>
      </c>
      <c r="G14" s="105" t="s">
        <v>31</v>
      </c>
      <c r="H14" s="105" t="s">
        <v>32</v>
      </c>
    </row>
    <row r="15" spans="1:8" x14ac:dyDescent="0.25">
      <c r="A15" s="204"/>
      <c r="B15" s="205"/>
      <c r="C15" s="206"/>
      <c r="D15" s="196"/>
      <c r="E15" s="205"/>
      <c r="F15" s="196"/>
      <c r="G15" s="16">
        <v>37.9</v>
      </c>
      <c r="H15" s="16">
        <v>37</v>
      </c>
    </row>
    <row r="16" spans="1:8" ht="22.5" x14ac:dyDescent="0.25">
      <c r="A16" s="204">
        <v>5</v>
      </c>
      <c r="B16" s="205" t="s">
        <v>37</v>
      </c>
      <c r="C16" s="206" t="s">
        <v>38</v>
      </c>
      <c r="D16" s="196" t="s">
        <v>35</v>
      </c>
      <c r="E16" s="205" t="s">
        <v>39</v>
      </c>
      <c r="F16" s="196">
        <v>95</v>
      </c>
      <c r="G16" s="105" t="s">
        <v>31</v>
      </c>
      <c r="H16" s="105" t="s">
        <v>32</v>
      </c>
    </row>
    <row r="17" spans="1:10" x14ac:dyDescent="0.25">
      <c r="A17" s="204"/>
      <c r="B17" s="205"/>
      <c r="C17" s="206"/>
      <c r="D17" s="196"/>
      <c r="E17" s="205"/>
      <c r="F17" s="196"/>
      <c r="G17" s="16">
        <v>99</v>
      </c>
      <c r="H17" s="16">
        <v>76.8</v>
      </c>
    </row>
    <row r="18" spans="1:10" x14ac:dyDescent="0.25">
      <c r="A18" s="204">
        <v>6</v>
      </c>
      <c r="B18" s="112" t="s">
        <v>40</v>
      </c>
      <c r="C18" s="206" t="s">
        <v>41</v>
      </c>
      <c r="D18" s="196" t="s">
        <v>42</v>
      </c>
      <c r="E18" s="205" t="s">
        <v>43</v>
      </c>
      <c r="F18" s="111">
        <v>0.02</v>
      </c>
      <c r="G18" s="215" t="s">
        <v>70</v>
      </c>
      <c r="H18" s="216"/>
    </row>
    <row r="19" spans="1:10" x14ac:dyDescent="0.25">
      <c r="A19" s="204"/>
      <c r="B19" s="112" t="s">
        <v>44</v>
      </c>
      <c r="C19" s="206"/>
      <c r="D19" s="196"/>
      <c r="E19" s="205"/>
      <c r="F19" s="111">
        <v>0.02</v>
      </c>
      <c r="G19" s="203" t="s">
        <v>56</v>
      </c>
      <c r="H19" s="203"/>
    </row>
    <row r="20" spans="1:10" ht="140.25" x14ac:dyDescent="0.25">
      <c r="A20" s="109">
        <v>7</v>
      </c>
      <c r="B20" s="112" t="s">
        <v>45</v>
      </c>
      <c r="C20" s="113" t="s">
        <v>46</v>
      </c>
      <c r="D20" s="111" t="s">
        <v>47</v>
      </c>
      <c r="E20" s="110" t="s">
        <v>48</v>
      </c>
      <c r="F20" s="111">
        <v>50</v>
      </c>
      <c r="G20" s="209">
        <v>27</v>
      </c>
      <c r="H20" s="210"/>
    </row>
    <row r="21" spans="1:10" ht="89.25" x14ac:dyDescent="0.25">
      <c r="A21" s="109">
        <v>8</v>
      </c>
      <c r="B21" s="112" t="s">
        <v>49</v>
      </c>
      <c r="C21" s="113" t="s">
        <v>50</v>
      </c>
      <c r="D21" s="111" t="s">
        <v>51</v>
      </c>
      <c r="E21" s="110" t="s">
        <v>52</v>
      </c>
      <c r="F21" s="111" t="s">
        <v>53</v>
      </c>
      <c r="G21" s="209" t="s">
        <v>56</v>
      </c>
      <c r="H21" s="210"/>
      <c r="J21" s="144"/>
    </row>
    <row r="22" spans="1:10" ht="38.25" x14ac:dyDescent="0.25">
      <c r="A22" s="109">
        <v>9</v>
      </c>
      <c r="B22" s="110" t="s">
        <v>54</v>
      </c>
      <c r="C22" s="113" t="s">
        <v>55</v>
      </c>
      <c r="D22" s="111" t="s">
        <v>56</v>
      </c>
      <c r="E22" s="110" t="s">
        <v>57</v>
      </c>
      <c r="F22" s="110" t="s">
        <v>58</v>
      </c>
      <c r="G22" s="203"/>
      <c r="H22" s="203"/>
    </row>
    <row r="23" spans="1:10" ht="38.25" x14ac:dyDescent="0.25">
      <c r="A23" s="109">
        <v>10</v>
      </c>
      <c r="B23" s="110" t="s">
        <v>59</v>
      </c>
      <c r="C23" s="113" t="s">
        <v>60</v>
      </c>
      <c r="D23" s="111" t="s">
        <v>56</v>
      </c>
      <c r="E23" s="110" t="s">
        <v>61</v>
      </c>
      <c r="F23" s="110" t="s">
        <v>58</v>
      </c>
      <c r="G23" s="203"/>
      <c r="H23" s="203"/>
    </row>
    <row r="24" spans="1:10" ht="38.25" x14ac:dyDescent="0.25">
      <c r="A24" s="109">
        <v>11</v>
      </c>
      <c r="B24" s="110" t="s">
        <v>62</v>
      </c>
      <c r="C24" s="113" t="s">
        <v>63</v>
      </c>
      <c r="D24" s="111" t="s">
        <v>56</v>
      </c>
      <c r="E24" s="110" t="s">
        <v>64</v>
      </c>
      <c r="F24" s="110" t="s">
        <v>58</v>
      </c>
      <c r="G24" s="203"/>
      <c r="H24" s="203"/>
    </row>
    <row r="25" spans="1:10" ht="89.25" x14ac:dyDescent="0.25">
      <c r="A25" s="109">
        <v>12</v>
      </c>
      <c r="B25" s="110" t="s">
        <v>65</v>
      </c>
      <c r="C25" s="113" t="s">
        <v>66</v>
      </c>
      <c r="D25" s="111" t="s">
        <v>67</v>
      </c>
      <c r="E25" s="110" t="s">
        <v>68</v>
      </c>
      <c r="F25" s="110" t="s">
        <v>58</v>
      </c>
      <c r="G25" s="203">
        <v>2026</v>
      </c>
      <c r="H25" s="203"/>
    </row>
    <row r="26" spans="1:10" x14ac:dyDescent="0.25">
      <c r="A26" s="166"/>
      <c r="B26" s="167"/>
      <c r="C26" s="168"/>
      <c r="D26" s="169"/>
      <c r="E26" s="167"/>
      <c r="F26" s="167"/>
      <c r="G26" s="170"/>
      <c r="H26" s="170"/>
    </row>
    <row r="27" spans="1:10" x14ac:dyDescent="0.25">
      <c r="A27" s="159"/>
      <c r="B27" s="164" t="s">
        <v>69</v>
      </c>
      <c r="C27" s="165"/>
      <c r="D27" s="165"/>
      <c r="E27" s="163" t="s">
        <v>71</v>
      </c>
      <c r="F27" s="159"/>
      <c r="G27" s="159"/>
      <c r="H27" s="159"/>
    </row>
    <row r="28" spans="1:10" x14ac:dyDescent="0.25">
      <c r="A28" s="159"/>
      <c r="B28" s="159"/>
      <c r="C28" s="208" t="s">
        <v>72</v>
      </c>
      <c r="D28" s="208"/>
      <c r="E28" s="159"/>
      <c r="F28" s="159"/>
      <c r="G28" s="159"/>
      <c r="H28" s="159"/>
    </row>
    <row r="29" spans="1:10" x14ac:dyDescent="0.25">
      <c r="A29" s="159"/>
      <c r="B29" s="164" t="s">
        <v>73</v>
      </c>
      <c r="C29" s="165"/>
      <c r="D29" s="165"/>
      <c r="E29" s="163" t="s">
        <v>74</v>
      </c>
      <c r="F29" s="159"/>
      <c r="G29" s="159"/>
      <c r="H29" s="159"/>
    </row>
    <row r="30" spans="1:10" x14ac:dyDescent="0.25">
      <c r="A30" s="159"/>
      <c r="B30" s="159"/>
      <c r="C30" s="208" t="s">
        <v>75</v>
      </c>
      <c r="D30" s="208"/>
      <c r="E30" s="159"/>
      <c r="F30" s="159"/>
      <c r="G30" s="159"/>
      <c r="H30" s="159"/>
    </row>
  </sheetData>
  <mergeCells count="38">
    <mergeCell ref="C30:D30"/>
    <mergeCell ref="F12:F13"/>
    <mergeCell ref="G9:H9"/>
    <mergeCell ref="A16:A17"/>
    <mergeCell ref="C3:D3"/>
    <mergeCell ref="C4:D4"/>
    <mergeCell ref="E16:E17"/>
    <mergeCell ref="F16:F17"/>
    <mergeCell ref="B16:B17"/>
    <mergeCell ref="C12:C13"/>
    <mergeCell ref="C16:C17"/>
    <mergeCell ref="D16:D17"/>
    <mergeCell ref="C28:D28"/>
    <mergeCell ref="G22:H22"/>
    <mergeCell ref="G23:H23"/>
    <mergeCell ref="G24:H24"/>
    <mergeCell ref="B1:H1"/>
    <mergeCell ref="A18:A19"/>
    <mergeCell ref="G18:H18"/>
    <mergeCell ref="G19:H19"/>
    <mergeCell ref="A12:A13"/>
    <mergeCell ref="D12:D13"/>
    <mergeCell ref="E12:E13"/>
    <mergeCell ref="F14:F15"/>
    <mergeCell ref="E14:E15"/>
    <mergeCell ref="D14:D15"/>
    <mergeCell ref="C14:C15"/>
    <mergeCell ref="B14:B15"/>
    <mergeCell ref="A14:A15"/>
    <mergeCell ref="G10:H10"/>
    <mergeCell ref="G11:H11"/>
    <mergeCell ref="B12:B13"/>
    <mergeCell ref="G25:H25"/>
    <mergeCell ref="C18:C19"/>
    <mergeCell ref="D18:D19"/>
    <mergeCell ref="E18:E19"/>
    <mergeCell ref="G20:H20"/>
    <mergeCell ref="G21:H21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B050"/>
  </sheetPr>
  <dimension ref="A1:H30"/>
  <sheetViews>
    <sheetView workbookViewId="0">
      <selection activeCell="C4" sqref="C4:D4"/>
    </sheetView>
  </sheetViews>
  <sheetFormatPr defaultRowHeight="15" x14ac:dyDescent="0.25"/>
  <cols>
    <col min="1" max="1" width="4.140625" customWidth="1"/>
    <col min="2" max="2" width="40.140625" bestFit="1" customWidth="1"/>
    <col min="3" max="3" width="16.7109375" customWidth="1"/>
    <col min="4" max="4" width="26.5703125" hidden="1" customWidth="1"/>
    <col min="5" max="5" width="26.28515625" bestFit="1" customWidth="1"/>
  </cols>
  <sheetData>
    <row r="1" spans="1:8" x14ac:dyDescent="0.25">
      <c r="A1" s="114"/>
      <c r="B1" s="197" t="s">
        <v>0</v>
      </c>
      <c r="C1" s="197"/>
      <c r="D1" s="197"/>
      <c r="E1" s="197"/>
      <c r="F1" s="197"/>
      <c r="G1" s="197"/>
      <c r="H1" s="197"/>
    </row>
    <row r="2" spans="1:8" x14ac:dyDescent="0.25">
      <c r="A2" s="114"/>
      <c r="B2" s="115" t="s">
        <v>1</v>
      </c>
      <c r="C2" s="118" t="s">
        <v>2</v>
      </c>
      <c r="D2" s="114"/>
      <c r="E2" s="114"/>
      <c r="F2" s="116"/>
      <c r="G2" s="116"/>
      <c r="H2" s="114"/>
    </row>
    <row r="3" spans="1:8" x14ac:dyDescent="0.25">
      <c r="A3" s="114"/>
      <c r="B3" s="115" t="s">
        <v>3</v>
      </c>
      <c r="C3" s="211" t="s">
        <v>85</v>
      </c>
      <c r="D3" s="212"/>
      <c r="E3" s="114"/>
      <c r="F3" s="116"/>
      <c r="G3" s="116"/>
      <c r="H3" s="114"/>
    </row>
    <row r="4" spans="1:8" x14ac:dyDescent="0.25">
      <c r="A4" s="114"/>
      <c r="B4" s="115" t="s">
        <v>4</v>
      </c>
      <c r="C4" s="213">
        <v>42982</v>
      </c>
      <c r="D4" s="214"/>
      <c r="E4" s="120"/>
      <c r="F4" s="116"/>
      <c r="G4" s="116"/>
      <c r="H4" s="114"/>
    </row>
    <row r="5" spans="1:8" x14ac:dyDescent="0.25">
      <c r="A5" s="114"/>
      <c r="B5" s="115" t="s">
        <v>5</v>
      </c>
      <c r="C5" s="118" t="s">
        <v>6</v>
      </c>
      <c r="D5" s="117"/>
      <c r="E5" s="121"/>
      <c r="F5" s="116"/>
      <c r="G5" s="116"/>
      <c r="H5" s="114"/>
    </row>
    <row r="6" spans="1:8" x14ac:dyDescent="0.25">
      <c r="A6" s="114"/>
      <c r="B6" s="115" t="s">
        <v>7</v>
      </c>
      <c r="C6" s="118" t="s">
        <v>8</v>
      </c>
      <c r="D6" s="114"/>
      <c r="E6" s="114"/>
      <c r="F6" s="114"/>
      <c r="G6" s="114"/>
      <c r="H6" s="114"/>
    </row>
    <row r="7" spans="1:8" x14ac:dyDescent="0.25">
      <c r="A7" s="114"/>
      <c r="B7" s="115" t="s">
        <v>9</v>
      </c>
      <c r="C7" s="118" t="s">
        <v>10</v>
      </c>
      <c r="D7" s="114"/>
      <c r="E7" s="114"/>
      <c r="F7" s="114"/>
      <c r="G7" s="114"/>
      <c r="H7" s="114"/>
    </row>
    <row r="8" spans="1:8" x14ac:dyDescent="0.25">
      <c r="A8" s="114"/>
      <c r="B8" s="115" t="s">
        <v>11</v>
      </c>
      <c r="C8" s="118" t="s">
        <v>12</v>
      </c>
      <c r="D8" s="114"/>
      <c r="E8" s="114"/>
      <c r="F8" s="114"/>
      <c r="G8" s="114"/>
      <c r="H8" s="114"/>
    </row>
    <row r="9" spans="1:8" ht="24" x14ac:dyDescent="0.25">
      <c r="A9" s="151" t="s">
        <v>13</v>
      </c>
      <c r="B9" s="151" t="s">
        <v>14</v>
      </c>
      <c r="C9" s="153" t="s">
        <v>15</v>
      </c>
      <c r="D9" s="152" t="s">
        <v>16</v>
      </c>
      <c r="E9" s="151" t="s">
        <v>17</v>
      </c>
      <c r="F9" s="151" t="s">
        <v>18</v>
      </c>
      <c r="G9" s="202" t="s">
        <v>19</v>
      </c>
      <c r="H9" s="202"/>
    </row>
    <row r="10" spans="1:8" ht="25.5" x14ac:dyDescent="0.25">
      <c r="A10" s="154">
        <v>1</v>
      </c>
      <c r="B10" s="155" t="s">
        <v>20</v>
      </c>
      <c r="C10" s="158" t="s">
        <v>21</v>
      </c>
      <c r="D10" s="156" t="s">
        <v>22</v>
      </c>
      <c r="E10" s="155" t="s">
        <v>23</v>
      </c>
      <c r="F10" s="156" t="s">
        <v>89</v>
      </c>
      <c r="G10" s="203"/>
      <c r="H10" s="203"/>
    </row>
    <row r="11" spans="1:8" x14ac:dyDescent="0.25">
      <c r="A11" s="154">
        <v>2</v>
      </c>
      <c r="B11" s="155" t="s">
        <v>24</v>
      </c>
      <c r="C11" s="158" t="s">
        <v>21</v>
      </c>
      <c r="D11" s="156" t="s">
        <v>25</v>
      </c>
      <c r="E11" s="155" t="s">
        <v>26</v>
      </c>
      <c r="F11" s="156">
        <v>22</v>
      </c>
      <c r="G11" s="203">
        <v>18.2</v>
      </c>
      <c r="H11" s="203"/>
    </row>
    <row r="12" spans="1:8" ht="22.5" customHeight="1" x14ac:dyDescent="0.25">
      <c r="A12" s="204">
        <v>3</v>
      </c>
      <c r="B12" s="205" t="s">
        <v>27</v>
      </c>
      <c r="C12" s="206" t="s">
        <v>28</v>
      </c>
      <c r="D12" s="196" t="s">
        <v>29</v>
      </c>
      <c r="E12" s="205" t="s">
        <v>30</v>
      </c>
      <c r="F12" s="196">
        <v>50</v>
      </c>
      <c r="G12" s="119" t="s">
        <v>31</v>
      </c>
      <c r="H12" s="119" t="s">
        <v>32</v>
      </c>
    </row>
    <row r="13" spans="1:8" x14ac:dyDescent="0.25">
      <c r="A13" s="204"/>
      <c r="B13" s="205"/>
      <c r="C13" s="206"/>
      <c r="D13" s="196"/>
      <c r="E13" s="205"/>
      <c r="F13" s="196"/>
      <c r="G13" s="16">
        <v>51.1</v>
      </c>
      <c r="H13" s="16">
        <v>49.6</v>
      </c>
    </row>
    <row r="14" spans="1:8" ht="22.5" customHeight="1" x14ac:dyDescent="0.25">
      <c r="A14" s="204">
        <v>4</v>
      </c>
      <c r="B14" s="205" t="s">
        <v>33</v>
      </c>
      <c r="C14" s="206" t="s">
        <v>34</v>
      </c>
      <c r="D14" s="196" t="s">
        <v>35</v>
      </c>
      <c r="E14" s="205" t="s">
        <v>36</v>
      </c>
      <c r="F14" s="196">
        <v>17</v>
      </c>
      <c r="G14" s="119" t="s">
        <v>31</v>
      </c>
      <c r="H14" s="119" t="s">
        <v>32</v>
      </c>
    </row>
    <row r="15" spans="1:8" x14ac:dyDescent="0.25">
      <c r="A15" s="204"/>
      <c r="B15" s="205"/>
      <c r="C15" s="206"/>
      <c r="D15" s="196"/>
      <c r="E15" s="205"/>
      <c r="F15" s="196"/>
      <c r="G15" s="16">
        <v>20.5</v>
      </c>
      <c r="H15" s="16">
        <v>19.7</v>
      </c>
    </row>
    <row r="16" spans="1:8" ht="22.5" customHeight="1" x14ac:dyDescent="0.25">
      <c r="A16" s="204">
        <v>5</v>
      </c>
      <c r="B16" s="205" t="s">
        <v>37</v>
      </c>
      <c r="C16" s="206" t="s">
        <v>38</v>
      </c>
      <c r="D16" s="196" t="s">
        <v>35</v>
      </c>
      <c r="E16" s="205" t="s">
        <v>39</v>
      </c>
      <c r="F16" s="196">
        <v>95</v>
      </c>
      <c r="G16" s="119" t="s">
        <v>31</v>
      </c>
      <c r="H16" s="119" t="s">
        <v>32</v>
      </c>
    </row>
    <row r="17" spans="1:8" x14ac:dyDescent="0.25">
      <c r="A17" s="204"/>
      <c r="B17" s="205"/>
      <c r="C17" s="206"/>
      <c r="D17" s="196"/>
      <c r="E17" s="205"/>
      <c r="F17" s="196"/>
      <c r="G17" s="16">
        <v>99.3</v>
      </c>
      <c r="H17" s="16">
        <v>86.5</v>
      </c>
    </row>
    <row r="18" spans="1:8" ht="63.75" customHeight="1" x14ac:dyDescent="0.25">
      <c r="A18" s="204">
        <v>6</v>
      </c>
      <c r="B18" s="157" t="s">
        <v>40</v>
      </c>
      <c r="C18" s="206" t="s">
        <v>41</v>
      </c>
      <c r="D18" s="196" t="s">
        <v>42</v>
      </c>
      <c r="E18" s="205" t="s">
        <v>43</v>
      </c>
      <c r="F18" s="156">
        <v>0.02</v>
      </c>
      <c r="G18" s="207">
        <v>0.52</v>
      </c>
      <c r="H18" s="207"/>
    </row>
    <row r="19" spans="1:8" x14ac:dyDescent="0.25">
      <c r="A19" s="204"/>
      <c r="B19" s="157" t="s">
        <v>44</v>
      </c>
      <c r="C19" s="206"/>
      <c r="D19" s="196"/>
      <c r="E19" s="205"/>
      <c r="F19" s="156">
        <v>0.02</v>
      </c>
      <c r="G19" s="203" t="s">
        <v>56</v>
      </c>
      <c r="H19" s="203"/>
    </row>
    <row r="20" spans="1:8" ht="38.25" x14ac:dyDescent="0.25">
      <c r="A20" s="154">
        <v>7</v>
      </c>
      <c r="B20" s="157" t="s">
        <v>45</v>
      </c>
      <c r="C20" s="158" t="s">
        <v>46</v>
      </c>
      <c r="D20" s="156" t="s">
        <v>47</v>
      </c>
      <c r="E20" s="155" t="s">
        <v>48</v>
      </c>
      <c r="F20" s="156">
        <v>50</v>
      </c>
      <c r="G20" s="209">
        <v>26</v>
      </c>
      <c r="H20" s="210"/>
    </row>
    <row r="21" spans="1:8" ht="38.25" x14ac:dyDescent="0.25">
      <c r="A21" s="154">
        <v>8</v>
      </c>
      <c r="B21" s="157" t="s">
        <v>49</v>
      </c>
      <c r="C21" s="158" t="s">
        <v>50</v>
      </c>
      <c r="D21" s="156" t="s">
        <v>51</v>
      </c>
      <c r="E21" s="155" t="s">
        <v>52</v>
      </c>
      <c r="F21" s="156" t="s">
        <v>53</v>
      </c>
      <c r="G21" s="209" t="s">
        <v>56</v>
      </c>
      <c r="H21" s="210"/>
    </row>
    <row r="22" spans="1:8" ht="38.25" x14ac:dyDescent="0.25">
      <c r="A22" s="154">
        <v>9</v>
      </c>
      <c r="B22" s="155" t="s">
        <v>54</v>
      </c>
      <c r="C22" s="158" t="s">
        <v>55</v>
      </c>
      <c r="D22" s="156" t="s">
        <v>56</v>
      </c>
      <c r="E22" s="155" t="s">
        <v>57</v>
      </c>
      <c r="F22" s="155" t="s">
        <v>58</v>
      </c>
      <c r="G22" s="203"/>
      <c r="H22" s="203"/>
    </row>
    <row r="23" spans="1:8" ht="38.25" x14ac:dyDescent="0.25">
      <c r="A23" s="154">
        <v>10</v>
      </c>
      <c r="B23" s="155" t="s">
        <v>59</v>
      </c>
      <c r="C23" s="158" t="s">
        <v>60</v>
      </c>
      <c r="D23" s="156" t="s">
        <v>56</v>
      </c>
      <c r="E23" s="155" t="s">
        <v>61</v>
      </c>
      <c r="F23" s="155" t="s">
        <v>58</v>
      </c>
      <c r="G23" s="203"/>
      <c r="H23" s="203"/>
    </row>
    <row r="24" spans="1:8" ht="38.25" x14ac:dyDescent="0.25">
      <c r="A24" s="154">
        <v>11</v>
      </c>
      <c r="B24" s="155" t="s">
        <v>62</v>
      </c>
      <c r="C24" s="158" t="s">
        <v>63</v>
      </c>
      <c r="D24" s="156" t="s">
        <v>56</v>
      </c>
      <c r="E24" s="155" t="s">
        <v>64</v>
      </c>
      <c r="F24" s="155" t="s">
        <v>58</v>
      </c>
      <c r="G24" s="203"/>
      <c r="H24" s="203"/>
    </row>
    <row r="25" spans="1:8" ht="38.25" x14ac:dyDescent="0.25">
      <c r="A25" s="154">
        <v>12</v>
      </c>
      <c r="B25" s="155" t="s">
        <v>65</v>
      </c>
      <c r="C25" s="158" t="s">
        <v>66</v>
      </c>
      <c r="D25" s="156" t="s">
        <v>67</v>
      </c>
      <c r="E25" s="155" t="s">
        <v>68</v>
      </c>
      <c r="F25" s="155" t="s">
        <v>58</v>
      </c>
      <c r="G25" s="203">
        <v>2364</v>
      </c>
      <c r="H25" s="203"/>
    </row>
    <row r="26" spans="1:8" x14ac:dyDescent="0.25">
      <c r="A26" s="166"/>
      <c r="B26" s="167"/>
      <c r="C26" s="168"/>
      <c r="D26" s="169"/>
      <c r="E26" s="167"/>
      <c r="F26" s="167"/>
      <c r="G26" s="170"/>
      <c r="H26" s="170"/>
    </row>
    <row r="27" spans="1:8" x14ac:dyDescent="0.25">
      <c r="A27" s="159"/>
      <c r="B27" s="164" t="s">
        <v>69</v>
      </c>
      <c r="C27" s="165"/>
      <c r="D27" s="165"/>
      <c r="E27" s="163" t="s">
        <v>71</v>
      </c>
      <c r="F27" s="159"/>
      <c r="G27" s="159"/>
      <c r="H27" s="159"/>
    </row>
    <row r="28" spans="1:8" x14ac:dyDescent="0.25">
      <c r="A28" s="159"/>
      <c r="B28" s="159"/>
      <c r="C28" s="208" t="s">
        <v>72</v>
      </c>
      <c r="D28" s="208"/>
      <c r="E28" s="159"/>
      <c r="F28" s="159"/>
      <c r="G28" s="159"/>
      <c r="H28" s="159"/>
    </row>
    <row r="29" spans="1:8" x14ac:dyDescent="0.25">
      <c r="A29" s="159"/>
      <c r="B29" s="164" t="s">
        <v>73</v>
      </c>
      <c r="C29" s="165"/>
      <c r="D29" s="165"/>
      <c r="E29" s="163" t="s">
        <v>74</v>
      </c>
      <c r="F29" s="159"/>
      <c r="G29" s="159"/>
      <c r="H29" s="159"/>
    </row>
    <row r="30" spans="1:8" x14ac:dyDescent="0.25">
      <c r="A30" s="159"/>
      <c r="B30" s="159"/>
      <c r="C30" s="208" t="s">
        <v>75</v>
      </c>
      <c r="D30" s="208"/>
      <c r="E30" s="159"/>
      <c r="F30" s="159"/>
      <c r="G30" s="159"/>
      <c r="H30" s="159"/>
    </row>
  </sheetData>
  <mergeCells count="38">
    <mergeCell ref="B1:H1"/>
    <mergeCell ref="G18:H18"/>
    <mergeCell ref="G19:H19"/>
    <mergeCell ref="G10:H10"/>
    <mergeCell ref="G11:H11"/>
    <mergeCell ref="G9:H9"/>
    <mergeCell ref="C3:D3"/>
    <mergeCell ref="C4:D4"/>
    <mergeCell ref="C12:C13"/>
    <mergeCell ref="C16:C17"/>
    <mergeCell ref="D16:D17"/>
    <mergeCell ref="G21:H21"/>
    <mergeCell ref="C18:C19"/>
    <mergeCell ref="D18:D19"/>
    <mergeCell ref="E18:E19"/>
    <mergeCell ref="C30:D30"/>
    <mergeCell ref="C28:D28"/>
    <mergeCell ref="G25:H25"/>
    <mergeCell ref="G22:H22"/>
    <mergeCell ref="G23:H23"/>
    <mergeCell ref="G24:H24"/>
    <mergeCell ref="G20:H20"/>
    <mergeCell ref="A18:A19"/>
    <mergeCell ref="A12:A13"/>
    <mergeCell ref="D12:D13"/>
    <mergeCell ref="E12:E13"/>
    <mergeCell ref="F14:F15"/>
    <mergeCell ref="E14:E15"/>
    <mergeCell ref="D14:D15"/>
    <mergeCell ref="C14:C15"/>
    <mergeCell ref="B14:B15"/>
    <mergeCell ref="A14:A15"/>
    <mergeCell ref="B12:B13"/>
    <mergeCell ref="F12:F13"/>
    <mergeCell ref="A16:A17"/>
    <mergeCell ref="E16:E17"/>
    <mergeCell ref="F16:F17"/>
    <mergeCell ref="B16:B1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35</vt:i4>
      </vt:variant>
    </vt:vector>
  </HeadingPairs>
  <TitlesOfParts>
    <vt:vector size="35" baseType="lpstr">
      <vt:lpstr>Протокол</vt:lpstr>
      <vt:lpstr>МЛСК 75В-001</vt:lpstr>
      <vt:lpstr>МЛСК 75В-002</vt:lpstr>
      <vt:lpstr>МЛСК 75В-003</vt:lpstr>
      <vt:lpstr>МЛСК 75В-004</vt:lpstr>
      <vt:lpstr>МЛСК 75В-005</vt:lpstr>
      <vt:lpstr>МЛСК 75В-006</vt:lpstr>
      <vt:lpstr>МЛСК 75В-007</vt:lpstr>
      <vt:lpstr>МЛСК 75В-008</vt:lpstr>
      <vt:lpstr>МЛСК 75В-009</vt:lpstr>
      <vt:lpstr>МЛСК 75В-010</vt:lpstr>
      <vt:lpstr>МЛСК 75В-011</vt:lpstr>
      <vt:lpstr>МЛСК 75В-012</vt:lpstr>
      <vt:lpstr>МЛСК 75В-013</vt:lpstr>
      <vt:lpstr>МЛСК 75В-014</vt:lpstr>
      <vt:lpstr>МЛСК 75В-015</vt:lpstr>
      <vt:lpstr>МЛСК75В-016</vt:lpstr>
      <vt:lpstr>МЛСК75В-017</vt:lpstr>
      <vt:lpstr>МЛСК75В-018</vt:lpstr>
      <vt:lpstr>МЛСК75В-019</vt:lpstr>
      <vt:lpstr>МЛСК75В-020</vt:lpstr>
      <vt:lpstr>МЛСК75В-021</vt:lpstr>
      <vt:lpstr>МЛСК75В-022</vt:lpstr>
      <vt:lpstr>МЛСК75В-23</vt:lpstr>
      <vt:lpstr>МЛСК75В-24</vt:lpstr>
      <vt:lpstr>МЛСК75В-25</vt:lpstr>
      <vt:lpstr>МЛСК75В-26</vt:lpstr>
      <vt:lpstr>МЛСК75В-27</vt:lpstr>
      <vt:lpstr>МЛСК75В-28</vt:lpstr>
      <vt:lpstr>МЛСК75В-29</vt:lpstr>
      <vt:lpstr>МЛСК75В-30</vt:lpstr>
      <vt:lpstr>МЛСК75В-31</vt:lpstr>
      <vt:lpstr>МЛСК75В-32</vt:lpstr>
      <vt:lpstr>МЛСК75В-33</vt:lpstr>
      <vt:lpstr>МЛСК75В-34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2018-04-17T16:40:17Z</dcterms:modified>
</cp:coreProperties>
</file>