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.cadsa\Documents\arquivos rubem correia\xcel\"/>
    </mc:Choice>
  </mc:AlternateContent>
  <xr:revisionPtr revIDLastSave="0" documentId="13_ncr:1_{EAB67A34-97F8-40AA-B9E2-91828A2994BC}" xr6:coauthVersionLast="36" xr6:coauthVersionMax="36" xr10:uidLastSave="{00000000-0000-0000-0000-000000000000}"/>
  <bookViews>
    <workbookView xWindow="0" yWindow="0" windowWidth="28800" windowHeight="12105" activeTab="3" xr2:uid="{0DDB7E31-DB20-410F-8253-8FA6F721D2ED}"/>
  </bookViews>
  <sheets>
    <sheet name="Cadastro de Produtos" sheetId="1" r:id="rId1"/>
    <sheet name="Controle de Vendas" sheetId="2" r:id="rId2"/>
    <sheet name="Despesas" sheetId="3" r:id="rId3"/>
    <sheet name="Resumo Financeir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E2" i="4"/>
  <c r="B3" i="4"/>
  <c r="D3" i="4" s="1"/>
  <c r="B4" i="4"/>
  <c r="B5" i="4"/>
  <c r="B6" i="4"/>
  <c r="B7" i="4"/>
  <c r="B8" i="4"/>
  <c r="D8" i="4" s="1"/>
  <c r="B2" i="4"/>
  <c r="D2" i="4" s="1"/>
  <c r="D4" i="4"/>
  <c r="D5" i="4"/>
  <c r="E5" i="4" s="1"/>
  <c r="D6" i="4"/>
  <c r="E6" i="4" s="1"/>
  <c r="D7" i="4"/>
  <c r="E7" i="4" s="1"/>
  <c r="C3" i="4"/>
  <c r="C4" i="4"/>
  <c r="C5" i="4"/>
  <c r="C6" i="4"/>
  <c r="C7" i="4"/>
  <c r="C8" i="4"/>
  <c r="A3" i="4"/>
  <c r="A4" i="4"/>
  <c r="A5" i="4"/>
  <c r="A6" i="4"/>
  <c r="A7" i="4"/>
  <c r="A8" i="4"/>
  <c r="A2" i="4"/>
  <c r="E3" i="4" l="1"/>
  <c r="E4" i="4"/>
  <c r="E8" i="4"/>
</calcChain>
</file>

<file path=xl/sharedStrings.xml><?xml version="1.0" encoding="utf-8"?>
<sst xmlns="http://schemas.openxmlformats.org/spreadsheetml/2006/main" count="43" uniqueCount="35">
  <si>
    <t>Código</t>
  </si>
  <si>
    <t>Produto</t>
  </si>
  <si>
    <t>Preço</t>
  </si>
  <si>
    <t>Custo und.</t>
  </si>
  <si>
    <t>Data</t>
  </si>
  <si>
    <t>Código do Produto</t>
  </si>
  <si>
    <t>Und. Vendidas</t>
  </si>
  <si>
    <t>Despesas</t>
  </si>
  <si>
    <t>Receita Total</t>
  </si>
  <si>
    <t>Custo Total</t>
  </si>
  <si>
    <t>Despesas Totais</t>
  </si>
  <si>
    <t>Lucro Bruto</t>
  </si>
  <si>
    <t>Lucro Líquido</t>
  </si>
  <si>
    <t>Hambúrguer Simples</t>
  </si>
  <si>
    <t>Hambúrguer Duplo</t>
  </si>
  <si>
    <t>X-Tudo</t>
  </si>
  <si>
    <t>Vegetariano</t>
  </si>
  <si>
    <t>Misto Quente</t>
  </si>
  <si>
    <t>Cheeseburguer </t>
  </si>
  <si>
    <t>Hot Dog </t>
  </si>
  <si>
    <t>135#642</t>
  </si>
  <si>
    <t>457#673</t>
  </si>
  <si>
    <t>654#653</t>
  </si>
  <si>
    <t>833#768</t>
  </si>
  <si>
    <t>856#678</t>
  </si>
  <si>
    <t>975#786</t>
  </si>
  <si>
    <t>568#578</t>
  </si>
  <si>
    <t>Valor</t>
  </si>
  <si>
    <t>Produtos de limpezas</t>
  </si>
  <si>
    <t>Energia</t>
  </si>
  <si>
    <t>Água</t>
  </si>
  <si>
    <t>Gás</t>
  </si>
  <si>
    <t>Publicidade</t>
  </si>
  <si>
    <t>Internet</t>
  </si>
  <si>
    <t>Salários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</si>
</sst>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0" fillId="0" borderId="0" xfId="1" applyFont="1"/>
    <xf numFmtId="16" fontId="0" fillId="0" borderId="0" xfId="0" applyNumberFormat="1"/>
    <xf numFmtId="14" fontId="0" fillId="0" borderId="0" xfId="0" applyNumberForma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de Vendas'!$C$1</c:f>
              <c:strCache>
                <c:ptCount val="1"/>
                <c:pt idx="0">
                  <c:v>Und. Vendidas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5C-4E0C-9684-1E5868C2AC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5C-4E0C-9684-1E5868C2AC8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5C-4E0C-9684-1E5868C2AC8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5C-4E0C-9684-1E5868C2AC8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5C-4E0C-9684-1E5868C2AC8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E5C-4E0C-9684-1E5868C2AC83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5C-4E0C-9684-1E5868C2AC83}"/>
              </c:ext>
            </c:extLst>
          </c:dPt>
          <c:cat>
            <c:multiLvlStrRef>
              <c:f>'Controle de Vendas'!$A$2:$B$8</c:f>
              <c:multiLvlStrCache>
                <c:ptCount val="7"/>
                <c:lvl>
                  <c:pt idx="0">
                    <c:v>135#642</c:v>
                  </c:pt>
                  <c:pt idx="1">
                    <c:v>457#673</c:v>
                  </c:pt>
                  <c:pt idx="2">
                    <c:v>654#653</c:v>
                  </c:pt>
                  <c:pt idx="3">
                    <c:v>833#768</c:v>
                  </c:pt>
                  <c:pt idx="4">
                    <c:v>856#678</c:v>
                  </c:pt>
                  <c:pt idx="5">
                    <c:v>975#786</c:v>
                  </c:pt>
                  <c:pt idx="6">
                    <c:v>568#578</c:v>
                  </c:pt>
                </c:lvl>
                <c:lvl>
                  <c:pt idx="0">
                    <c:v>14/abr</c:v>
                  </c:pt>
                  <c:pt idx="1">
                    <c:v>15/abr</c:v>
                  </c:pt>
                  <c:pt idx="2">
                    <c:v>16/abr</c:v>
                  </c:pt>
                  <c:pt idx="3">
                    <c:v>17/abr</c:v>
                  </c:pt>
                  <c:pt idx="4">
                    <c:v>18/abr</c:v>
                  </c:pt>
                  <c:pt idx="5">
                    <c:v>19/abr</c:v>
                  </c:pt>
                  <c:pt idx="6">
                    <c:v>20/abr</c:v>
                  </c:pt>
                </c:lvl>
              </c:multiLvlStrCache>
            </c:multiLvlStrRef>
          </c:cat>
          <c:val>
            <c:numRef>
              <c:f>'Controle de Vendas'!$C$2:$C$8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80</c:v>
                </c:pt>
                <c:pt idx="3">
                  <c:v>40</c:v>
                </c:pt>
                <c:pt idx="4">
                  <c:v>150</c:v>
                </c:pt>
                <c:pt idx="5">
                  <c:v>100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C-4E0C-9684-1E5868C2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399408"/>
        <c:axId val="340446912"/>
      </c:barChart>
      <c:catAx>
        <c:axId val="3393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0446912"/>
        <c:crosses val="autoZero"/>
        <c:auto val="1"/>
        <c:lblAlgn val="ctr"/>
        <c:lblOffset val="100"/>
        <c:noMultiLvlLbl val="0"/>
      </c:catAx>
      <c:valAx>
        <c:axId val="3404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3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'Resumo Financeiro'!$C$1</c:f>
              <c:strCache>
                <c:ptCount val="1"/>
                <c:pt idx="0">
                  <c:v>Despesas Totais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'Resumo Financeiro'!$C$2:$C$8</c:f>
              <c:numCache>
                <c:formatCode>_("R$"* #,##0.00_);_("R$"* \(#,##0.00\);_("R$"* "-"??_);_(@_)</c:formatCode>
                <c:ptCount val="7"/>
                <c:pt idx="0">
                  <c:v>-505</c:v>
                </c:pt>
                <c:pt idx="1">
                  <c:v>-370</c:v>
                </c:pt>
                <c:pt idx="2">
                  <c:v>-160</c:v>
                </c:pt>
                <c:pt idx="3">
                  <c:v>-369</c:v>
                </c:pt>
                <c:pt idx="4">
                  <c:v>-265</c:v>
                </c:pt>
                <c:pt idx="5">
                  <c:v>-193</c:v>
                </c:pt>
                <c:pt idx="6">
                  <c:v>-1674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C-4B72-96FB-61651E6063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'Resumo Financeiro'!$A$1</c15:sqref>
                        </c15:formulaRef>
                      </c:ext>
                    </c:extLst>
                    <c:strCache>
                      <c:ptCount val="1"/>
                      <c:pt idx="0">
                        <c:v>Receita 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'Resumo Financeiro'!$A$2:$A$8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7"/>
                      <c:pt idx="0">
                        <c:v>1500</c:v>
                      </c:pt>
                      <c:pt idx="1">
                        <c:v>1000</c:v>
                      </c:pt>
                      <c:pt idx="2">
                        <c:v>800</c:v>
                      </c:pt>
                      <c:pt idx="3">
                        <c:v>640</c:v>
                      </c:pt>
                      <c:pt idx="4">
                        <c:v>1500</c:v>
                      </c:pt>
                      <c:pt idx="5">
                        <c:v>1200</c:v>
                      </c:pt>
                      <c:pt idx="6">
                        <c:v>960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95C-4B72-96FB-61651E606325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'Resumo Financeiro'!$B$1</c15:sqref>
                        </c15:formulaRef>
                      </c:ext>
                    </c:extLst>
                    <c:strCache>
                      <c:ptCount val="1"/>
                      <c:pt idx="0">
                        <c:v>Custo 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'Resumo Financeiro'!$B$2:$B$8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7"/>
                      <c:pt idx="0">
                        <c:v>515</c:v>
                      </c:pt>
                      <c:pt idx="1">
                        <c:v>370</c:v>
                      </c:pt>
                      <c:pt idx="2">
                        <c:v>160</c:v>
                      </c:pt>
                      <c:pt idx="3">
                        <c:v>341</c:v>
                      </c:pt>
                      <c:pt idx="4">
                        <c:v>260</c:v>
                      </c:pt>
                      <c:pt idx="5">
                        <c:v>177</c:v>
                      </c:pt>
                      <c:pt idx="6">
                        <c:v>1640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5C-4B72-96FB-61651E606325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'Resumo Financeiro'!$D$1</c15:sqref>
                        </c15:formulaRef>
                      </c:ext>
                    </c:extLst>
                    <c:strCache>
                      <c:ptCount val="1"/>
                      <c:pt idx="0">
                        <c:v>Lucro Bruto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'Resumo Financeiro'!$D$2:$D$8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7"/>
                      <c:pt idx="0">
                        <c:v>985</c:v>
                      </c:pt>
                      <c:pt idx="1">
                        <c:v>630</c:v>
                      </c:pt>
                      <c:pt idx="2">
                        <c:v>640</c:v>
                      </c:pt>
                      <c:pt idx="3">
                        <c:v>299</c:v>
                      </c:pt>
                      <c:pt idx="4">
                        <c:v>1240</c:v>
                      </c:pt>
                      <c:pt idx="5">
                        <c:v>1023</c:v>
                      </c:pt>
                      <c:pt idx="6">
                        <c:v>-680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95C-4B72-96FB-61651E606325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'Resumo Financeiro'!$E$1</c15:sqref>
                        </c15:formulaRef>
                      </c:ext>
                    </c:extLst>
                    <c:strCache>
                      <c:ptCount val="1"/>
                      <c:pt idx="0">
                        <c:v>Lucro Líquido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'Resumo Financeiro'!$E$2:$E$8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7"/>
                      <c:pt idx="0">
                        <c:v>1465</c:v>
                      </c:pt>
                      <c:pt idx="1">
                        <c:v>890</c:v>
                      </c:pt>
                      <c:pt idx="2">
                        <c:v>1120</c:v>
                      </c:pt>
                      <c:pt idx="3">
                        <c:v>229</c:v>
                      </c:pt>
                      <c:pt idx="4">
                        <c:v>2215</c:v>
                      </c:pt>
                      <c:pt idx="5">
                        <c:v>1853</c:v>
                      </c:pt>
                      <c:pt idx="6">
                        <c:v>-3034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95C-4B72-96FB-61651E60632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98184601924755"/>
          <c:y val="0.23344706911636046"/>
          <c:w val="0.2290181539807524"/>
          <c:h val="0.653360309128025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11</xdr:row>
      <xdr:rowOff>138112</xdr:rowOff>
    </xdr:from>
    <xdr:to>
      <xdr:col>9</xdr:col>
      <xdr:colOff>238125</xdr:colOff>
      <xdr:row>26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837B95-AE31-4D3D-B9E5-11DFFBC4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12</xdr:row>
      <xdr:rowOff>71437</xdr:rowOff>
    </xdr:from>
    <xdr:to>
      <xdr:col>9</xdr:col>
      <xdr:colOff>9525</xdr:colOff>
      <xdr:row>26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EA9332-48EF-4504-A87B-A9BFC337F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8E57-3E2C-4755-9D1A-DCA10769183A}">
  <dimension ref="A1:D8"/>
  <sheetViews>
    <sheetView workbookViewId="0">
      <selection activeCell="D2" sqref="D2"/>
    </sheetView>
  </sheetViews>
  <sheetFormatPr defaultRowHeight="15" x14ac:dyDescent="0.25"/>
  <cols>
    <col min="1" max="1" width="20.140625" bestFit="1" customWidth="1"/>
    <col min="2" max="2" width="20.42578125" style="2" bestFit="1" customWidth="1"/>
    <col min="3" max="3" width="9.5703125" customWidth="1"/>
    <col min="4" max="4" width="10.42578125" bestFit="1" customWidth="1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ht="15.75" x14ac:dyDescent="0.25">
      <c r="A2" t="s">
        <v>20</v>
      </c>
      <c r="B2" s="1" t="s">
        <v>13</v>
      </c>
      <c r="C2" s="4">
        <v>15</v>
      </c>
      <c r="D2" s="4">
        <v>20</v>
      </c>
    </row>
    <row r="3" spans="1:4" ht="15.75" x14ac:dyDescent="0.25">
      <c r="A3" t="s">
        <v>21</v>
      </c>
      <c r="B3" s="1" t="s">
        <v>14</v>
      </c>
      <c r="C3" s="4">
        <v>20</v>
      </c>
      <c r="D3" s="4">
        <v>40</v>
      </c>
    </row>
    <row r="4" spans="1:4" ht="15.75" x14ac:dyDescent="0.25">
      <c r="A4" t="s">
        <v>22</v>
      </c>
      <c r="B4" s="3" t="s">
        <v>18</v>
      </c>
      <c r="C4" s="4">
        <v>10</v>
      </c>
      <c r="D4" s="4">
        <v>20</v>
      </c>
    </row>
    <row r="5" spans="1:4" ht="15.75" x14ac:dyDescent="0.25">
      <c r="A5" t="s">
        <v>23</v>
      </c>
      <c r="B5" s="3" t="s">
        <v>15</v>
      </c>
      <c r="C5" s="4">
        <v>16</v>
      </c>
      <c r="D5" s="4">
        <v>60</v>
      </c>
    </row>
    <row r="6" spans="1:4" ht="15.75" x14ac:dyDescent="0.25">
      <c r="A6" t="s">
        <v>24</v>
      </c>
      <c r="B6" s="3" t="s">
        <v>16</v>
      </c>
      <c r="C6" s="4">
        <v>10</v>
      </c>
      <c r="D6" s="4">
        <v>25</v>
      </c>
    </row>
    <row r="7" spans="1:4" ht="15.75" x14ac:dyDescent="0.25">
      <c r="A7" t="s">
        <v>25</v>
      </c>
      <c r="B7" s="3" t="s">
        <v>19</v>
      </c>
      <c r="C7" s="4">
        <v>12</v>
      </c>
      <c r="D7" s="4">
        <v>40</v>
      </c>
    </row>
    <row r="8" spans="1:4" ht="15.75" x14ac:dyDescent="0.25">
      <c r="A8" t="s">
        <v>26</v>
      </c>
      <c r="B8" s="3" t="s">
        <v>17</v>
      </c>
      <c r="C8" s="4">
        <v>8</v>
      </c>
      <c r="D8" s="4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61F60-1942-4685-A394-382E38F89A84}">
  <dimension ref="A1:C8"/>
  <sheetViews>
    <sheetView workbookViewId="0">
      <selection activeCell="C2" sqref="C2"/>
    </sheetView>
  </sheetViews>
  <sheetFormatPr defaultRowHeight="15" x14ac:dyDescent="0.25"/>
  <cols>
    <col min="2" max="2" width="17.7109375" bestFit="1" customWidth="1"/>
    <col min="3" max="3" width="14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5">
        <v>45761</v>
      </c>
      <c r="B2" t="s">
        <v>20</v>
      </c>
      <c r="C2">
        <v>100</v>
      </c>
    </row>
    <row r="3" spans="1:3" x14ac:dyDescent="0.25">
      <c r="A3" s="5">
        <v>45762</v>
      </c>
      <c r="B3" t="s">
        <v>21</v>
      </c>
      <c r="C3">
        <v>50</v>
      </c>
    </row>
    <row r="4" spans="1:3" x14ac:dyDescent="0.25">
      <c r="A4" s="5">
        <v>45763</v>
      </c>
      <c r="B4" t="s">
        <v>22</v>
      </c>
      <c r="C4">
        <v>80</v>
      </c>
    </row>
    <row r="5" spans="1:3" x14ac:dyDescent="0.25">
      <c r="A5" s="5">
        <v>45764</v>
      </c>
      <c r="B5" t="s">
        <v>23</v>
      </c>
      <c r="C5">
        <v>40</v>
      </c>
    </row>
    <row r="6" spans="1:3" x14ac:dyDescent="0.25">
      <c r="A6" s="5">
        <v>45765</v>
      </c>
      <c r="B6" t="s">
        <v>24</v>
      </c>
      <c r="C6">
        <v>150</v>
      </c>
    </row>
    <row r="7" spans="1:3" x14ac:dyDescent="0.25">
      <c r="A7" s="5">
        <v>45766</v>
      </c>
      <c r="B7" t="s">
        <v>25</v>
      </c>
      <c r="C7">
        <v>100</v>
      </c>
    </row>
    <row r="8" spans="1:3" x14ac:dyDescent="0.25">
      <c r="A8" s="5">
        <v>45767</v>
      </c>
      <c r="B8" t="s">
        <v>26</v>
      </c>
      <c r="C8">
        <v>120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C50F-02EB-4372-9861-135232F36C55}">
  <dimension ref="A1:C8"/>
  <sheetViews>
    <sheetView workbookViewId="0">
      <selection activeCell="D38" sqref="D38"/>
    </sheetView>
  </sheetViews>
  <sheetFormatPr defaultRowHeight="15" x14ac:dyDescent="0.25"/>
  <cols>
    <col min="1" max="1" width="10.7109375" bestFit="1" customWidth="1"/>
    <col min="2" max="2" width="20.28515625" bestFit="1" customWidth="1"/>
    <col min="3" max="3" width="12.140625" bestFit="1" customWidth="1"/>
  </cols>
  <sheetData>
    <row r="1" spans="1:3" x14ac:dyDescent="0.25">
      <c r="A1" t="s">
        <v>4</v>
      </c>
      <c r="B1" t="s">
        <v>7</v>
      </c>
      <c r="C1" t="s">
        <v>27</v>
      </c>
    </row>
    <row r="2" spans="1:3" x14ac:dyDescent="0.25">
      <c r="A2" s="6">
        <v>45761</v>
      </c>
      <c r="B2" t="s">
        <v>28</v>
      </c>
      <c r="C2" s="4">
        <v>400</v>
      </c>
    </row>
    <row r="3" spans="1:3" x14ac:dyDescent="0.25">
      <c r="A3" s="6">
        <v>45762</v>
      </c>
      <c r="B3" t="s">
        <v>29</v>
      </c>
      <c r="C3" s="4">
        <v>300</v>
      </c>
    </row>
    <row r="4" spans="1:3" x14ac:dyDescent="0.25">
      <c r="A4" s="6">
        <v>45763</v>
      </c>
      <c r="B4" t="s">
        <v>30</v>
      </c>
      <c r="C4" s="4">
        <v>70</v>
      </c>
    </row>
    <row r="5" spans="1:3" x14ac:dyDescent="0.25">
      <c r="A5" s="6">
        <v>45764</v>
      </c>
      <c r="B5" t="s">
        <v>31</v>
      </c>
      <c r="C5" s="4">
        <v>285</v>
      </c>
    </row>
    <row r="6" spans="1:3" x14ac:dyDescent="0.25">
      <c r="A6" s="6">
        <v>45765</v>
      </c>
      <c r="B6" t="s">
        <v>32</v>
      </c>
      <c r="C6" s="4">
        <v>100</v>
      </c>
    </row>
    <row r="7" spans="1:3" x14ac:dyDescent="0.25">
      <c r="A7" s="6">
        <v>45766</v>
      </c>
      <c r="B7" t="s">
        <v>33</v>
      </c>
      <c r="C7" s="4">
        <v>65</v>
      </c>
    </row>
    <row r="8" spans="1:3" x14ac:dyDescent="0.25">
      <c r="A8" s="6">
        <v>45767</v>
      </c>
      <c r="B8" t="s">
        <v>34</v>
      </c>
      <c r="C8" s="4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B186F-1793-4CA1-8C9A-6CF36180ACDF}">
  <dimension ref="A1:E8"/>
  <sheetViews>
    <sheetView tabSelected="1" workbookViewId="0">
      <selection activeCell="C2" sqref="C2"/>
    </sheetView>
  </sheetViews>
  <sheetFormatPr defaultRowHeight="15" x14ac:dyDescent="0.25"/>
  <cols>
    <col min="1" max="1" width="12.42578125" bestFit="1" customWidth="1"/>
    <col min="2" max="2" width="13.42578125" customWidth="1"/>
    <col min="3" max="3" width="15.140625" bestFit="1" customWidth="1"/>
    <col min="4" max="4" width="12.140625" bestFit="1" customWidth="1"/>
    <col min="5" max="5" width="12.5703125" bestFit="1" customWidth="1"/>
  </cols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s="7">
        <f>'Cadastro de Produtos'!C2*'Controle de Vendas'!C2</f>
        <v>1500</v>
      </c>
      <c r="B2" s="7">
        <f>'Cadastro de Produtos'!C2+'Controle de Vendas'!C2+Despesas!C2</f>
        <v>515</v>
      </c>
      <c r="C2" s="7">
        <f>'Cadastro de Produtos'!C2-'Cadastro de Produtos'!D2-'Controle de Vendas'!C2-Despesas!C2</f>
        <v>-505</v>
      </c>
      <c r="D2" s="7">
        <f>A2-B2</f>
        <v>985</v>
      </c>
      <c r="E2" s="7">
        <f>A2-B2+C2+D2</f>
        <v>1465</v>
      </c>
    </row>
    <row r="3" spans="1:5" x14ac:dyDescent="0.25">
      <c r="A3" s="7">
        <f>'Cadastro de Produtos'!C3*'Controle de Vendas'!C3</f>
        <v>1000</v>
      </c>
      <c r="B3" s="7">
        <f>'Cadastro de Produtos'!C3+'Controle de Vendas'!C3+Despesas!C3</f>
        <v>370</v>
      </c>
      <c r="C3" s="7">
        <f>'Cadastro de Produtos'!C3-'Cadastro de Produtos'!D3-'Controle de Vendas'!C3-Despesas!C3</f>
        <v>-370</v>
      </c>
      <c r="D3" s="7">
        <f t="shared" ref="D3:D8" si="0">A3-B3</f>
        <v>630</v>
      </c>
      <c r="E3" s="7">
        <f t="shared" ref="E3:E8" si="1">A3-B3+C3+D3</f>
        <v>890</v>
      </c>
    </row>
    <row r="4" spans="1:5" x14ac:dyDescent="0.25">
      <c r="A4" s="7">
        <f>'Cadastro de Produtos'!C4*'Controle de Vendas'!C4</f>
        <v>800</v>
      </c>
      <c r="B4" s="7">
        <f>'Cadastro de Produtos'!C4+'Controle de Vendas'!C4+Despesas!C4</f>
        <v>160</v>
      </c>
      <c r="C4" s="7">
        <f>'Cadastro de Produtos'!C4-'Cadastro de Produtos'!D4-'Controle de Vendas'!C4-Despesas!C4</f>
        <v>-160</v>
      </c>
      <c r="D4" s="7">
        <f t="shared" si="0"/>
        <v>640</v>
      </c>
      <c r="E4" s="7">
        <f t="shared" si="1"/>
        <v>1120</v>
      </c>
    </row>
    <row r="5" spans="1:5" x14ac:dyDescent="0.25">
      <c r="A5" s="7">
        <f>'Cadastro de Produtos'!C5*'Controle de Vendas'!C5</f>
        <v>640</v>
      </c>
      <c r="B5" s="7">
        <f>'Cadastro de Produtos'!C5+'Controle de Vendas'!C5+Despesas!C5</f>
        <v>341</v>
      </c>
      <c r="C5" s="7">
        <f>'Cadastro de Produtos'!C5-'Cadastro de Produtos'!D5-'Controle de Vendas'!C5-Despesas!C5</f>
        <v>-369</v>
      </c>
      <c r="D5" s="7">
        <f t="shared" si="0"/>
        <v>299</v>
      </c>
      <c r="E5" s="7">
        <f t="shared" si="1"/>
        <v>229</v>
      </c>
    </row>
    <row r="6" spans="1:5" x14ac:dyDescent="0.25">
      <c r="A6" s="7">
        <f>'Cadastro de Produtos'!C6*'Controle de Vendas'!C6</f>
        <v>1500</v>
      </c>
      <c r="B6" s="7">
        <f>'Cadastro de Produtos'!C6+'Controle de Vendas'!C6+Despesas!C6</f>
        <v>260</v>
      </c>
      <c r="C6" s="7">
        <f>'Cadastro de Produtos'!C6-'Cadastro de Produtos'!D6-'Controle de Vendas'!C6-Despesas!C6</f>
        <v>-265</v>
      </c>
      <c r="D6" s="7">
        <f t="shared" si="0"/>
        <v>1240</v>
      </c>
      <c r="E6" s="7">
        <f t="shared" si="1"/>
        <v>2215</v>
      </c>
    </row>
    <row r="7" spans="1:5" x14ac:dyDescent="0.25">
      <c r="A7" s="7">
        <f>'Cadastro de Produtos'!C7*'Controle de Vendas'!C7</f>
        <v>1200</v>
      </c>
      <c r="B7" s="7">
        <f>'Cadastro de Produtos'!C7+'Controle de Vendas'!C7+Despesas!C7</f>
        <v>177</v>
      </c>
      <c r="C7" s="7">
        <f>'Cadastro de Produtos'!C7-'Cadastro de Produtos'!D7-'Controle de Vendas'!C7-Despesas!C7</f>
        <v>-193</v>
      </c>
      <c r="D7" s="7">
        <f t="shared" si="0"/>
        <v>1023</v>
      </c>
      <c r="E7" s="7">
        <f t="shared" si="1"/>
        <v>1853</v>
      </c>
    </row>
    <row r="8" spans="1:5" x14ac:dyDescent="0.25">
      <c r="A8" s="7">
        <f>'Cadastro de Produtos'!C8*'Controle de Vendas'!C8</f>
        <v>960</v>
      </c>
      <c r="B8" s="7">
        <f>'Cadastro de Produtos'!C8+'Controle de Vendas'!C8+Despesas!C8</f>
        <v>1640</v>
      </c>
      <c r="C8" s="7">
        <f>'Cadastro de Produtos'!C8-'Cadastro de Produtos'!D8-'Controle de Vendas'!C8-Despesas!C8</f>
        <v>-1674</v>
      </c>
      <c r="D8" s="7">
        <f t="shared" si="0"/>
        <v>-680</v>
      </c>
      <c r="E8" s="7">
        <f t="shared" si="1"/>
        <v>-3034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Cadastro de Produtos</vt:lpstr>
      <vt:lpstr>Controle de Vendas</vt:lpstr>
      <vt:lpstr>Despesas</vt:lpstr>
      <vt:lpstr>Resumo Financeiro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CAD Santo Amaro</dc:creator>
  <cp:lastModifiedBy>Aluno CAD Santo Amaro</cp:lastModifiedBy>
  <dcterms:created xsi:type="dcterms:W3CDTF">2025-04-14T11:42:23Z</dcterms:created>
  <dcterms:modified xsi:type="dcterms:W3CDTF">2025-04-14T13:35:48Z</dcterms:modified>
</cp:coreProperties>
</file>