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codeName="ThisWorkbook"/>
  <xr:revisionPtr revIDLastSave="0" documentId="13_ncr:1_{1579527F-9D7B-4C33-ACF0-EE3BE8C126A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rojectSchedule" sheetId="11" r:id="rId1"/>
  </sheets>
  <definedNames>
    <definedName name="hoy" localSheetId="0">TODAY()</definedName>
    <definedName name="Inicio_del_proyecto">ProjectSchedule!$C$3</definedName>
    <definedName name="Semana_para_mostrar">ProjectSchedule!$C$4</definedName>
    <definedName name="task_end" localSheetId="0">ProjectSchedule!$D1</definedName>
    <definedName name="task_progress" localSheetId="0">ProjectSchedule!$B1</definedName>
    <definedName name="task_start" localSheetId="0">ProjectSchedule!$C1</definedName>
    <definedName name="_xlnm.Print_Titles" localSheetId="0">ProjectSchedule!$4:$6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1" l="1"/>
  <c r="G6" i="11" s="1"/>
  <c r="H5" i="11"/>
  <c r="H6" i="11" s="1"/>
  <c r="I5" i="11"/>
  <c r="J5" i="11" s="1"/>
  <c r="F52" i="11"/>
  <c r="D15" i="11"/>
  <c r="C16" i="11" s="1"/>
  <c r="D16" i="11" s="1"/>
  <c r="C8" i="11"/>
  <c r="F13" i="11"/>
  <c r="F20" i="11"/>
  <c r="F29" i="11"/>
  <c r="F38" i="11"/>
  <c r="F45" i="11"/>
  <c r="K5" i="11" l="1"/>
  <c r="K6" i="11" s="1"/>
  <c r="J6" i="11"/>
  <c r="G4" i="11"/>
  <c r="I6" i="11"/>
  <c r="D8" i="11"/>
  <c r="C9" i="11" s="1"/>
  <c r="D9" i="11" s="1"/>
  <c r="C10" i="11" s="1"/>
  <c r="D10" i="11" s="1"/>
  <c r="F8" i="11" l="1"/>
  <c r="F7" i="11" l="1"/>
  <c r="F9" i="11" l="1"/>
  <c r="C11" i="11"/>
  <c r="D11" i="11" s="1"/>
  <c r="L5" i="11" l="1"/>
  <c r="M5" i="11" s="1"/>
  <c r="N5" i="11" s="1"/>
  <c r="N4" i="11" l="1"/>
  <c r="O5" i="11"/>
  <c r="P5" i="11" s="1"/>
  <c r="Q5" i="11" s="1"/>
  <c r="R5" i="11" s="1"/>
  <c r="S5" i="11" s="1"/>
  <c r="T5" i="11" s="1"/>
  <c r="U5" i="11" s="1"/>
  <c r="U4" i="11" l="1"/>
  <c r="V5" i="11"/>
  <c r="W5" i="11" s="1"/>
  <c r="X5" i="11" s="1"/>
  <c r="Y5" i="11" s="1"/>
  <c r="Z5" i="11" s="1"/>
  <c r="AA5" i="11" s="1"/>
  <c r="AB5" i="11" s="1"/>
  <c r="AC5" i="11" l="1"/>
  <c r="AD5" i="11" s="1"/>
  <c r="AE5" i="11" s="1"/>
  <c r="AF5" i="11" s="1"/>
  <c r="AG5" i="11" s="1"/>
  <c r="AH5" i="11" s="1"/>
  <c r="AB4" i="11"/>
  <c r="AI5" i="11" l="1"/>
  <c r="AJ5" i="11" s="1"/>
  <c r="AK5" i="11" s="1"/>
  <c r="AL5" i="11" s="1"/>
  <c r="AM5" i="11" s="1"/>
  <c r="AN5" i="11" s="1"/>
  <c r="AO5" i="11" s="1"/>
  <c r="AP5" i="11" l="1"/>
  <c r="AQ5" i="11" s="1"/>
  <c r="AI4" i="11"/>
  <c r="L6" i="11"/>
  <c r="AR5" i="11" l="1"/>
  <c r="AQ6" i="11"/>
  <c r="AP4" i="11"/>
  <c r="M6" i="11"/>
  <c r="AR6" i="11" l="1"/>
  <c r="N6" i="11" l="1"/>
  <c r="P6" i="11" l="1"/>
  <c r="Q6" i="11" l="1"/>
  <c r="AP6" i="11"/>
  <c r="AS5" i="11" s="1"/>
  <c r="AT5" i="11" s="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O6" i="11"/>
  <c r="AU5" i="11" l="1"/>
  <c r="AV5" i="11" s="1"/>
  <c r="AT6" i="11"/>
  <c r="AS6" i="11"/>
  <c r="AU6" i="11" l="1"/>
  <c r="AW5" i="11"/>
  <c r="AX5" i="11" l="1"/>
  <c r="AW6" i="11"/>
  <c r="AW4" i="11"/>
  <c r="AV6" i="11" s="1"/>
  <c r="AY5" i="11" l="1"/>
  <c r="AX6" i="11"/>
  <c r="AZ5" i="11" l="1"/>
  <c r="AY6" i="11"/>
  <c r="AZ6" i="11" l="1"/>
  <c r="BA5" i="11"/>
  <c r="BB5" i="11" l="1"/>
  <c r="BA6" i="11"/>
  <c r="BC5" i="11" l="1"/>
  <c r="BB6" i="11"/>
  <c r="BD5" i="11" l="1"/>
  <c r="BD4" i="11" l="1"/>
  <c r="BC6" i="11" s="1"/>
  <c r="BD6" i="11"/>
  <c r="BE5" i="11"/>
  <c r="BE6" i="11" l="1"/>
  <c r="BF5" i="11"/>
  <c r="BG5" i="11" l="1"/>
  <c r="BF6" i="11"/>
  <c r="BH5" i="11" l="1"/>
  <c r="BG6" i="11"/>
  <c r="BI5" i="11" l="1"/>
  <c r="BH6" i="11"/>
  <c r="BJ5" i="11" l="1"/>
  <c r="BI6" i="11"/>
  <c r="BJ6" i="11" l="1"/>
  <c r="BK5" i="11"/>
  <c r="BL5" i="11" l="1"/>
  <c r="BK4" i="11"/>
  <c r="BK6" i="11"/>
  <c r="BM5" i="11" l="1"/>
  <c r="BL6" i="11"/>
  <c r="BM6" i="11" l="1"/>
  <c r="BN5" i="11"/>
  <c r="BN6" i="11" l="1"/>
  <c r="BO5" i="11"/>
  <c r="BP5" i="11" l="1"/>
  <c r="BO6" i="11"/>
  <c r="BQ5" i="11" l="1"/>
  <c r="BP6" i="11"/>
  <c r="BQ6" i="11" l="1"/>
  <c r="BR5" i="11"/>
  <c r="BS5" i="11" l="1"/>
  <c r="BR4" i="11"/>
  <c r="BR6" i="11"/>
  <c r="BT5" i="11" l="1"/>
  <c r="BS6" i="11"/>
  <c r="BT6" i="11" l="1"/>
  <c r="BU5" i="11"/>
  <c r="BV5" i="11" l="1"/>
  <c r="BU6" i="11"/>
  <c r="BW5" i="11" l="1"/>
  <c r="BV6" i="11"/>
  <c r="BW6" i="11" l="1"/>
  <c r="BX5" i="11"/>
  <c r="BX6" i="11" l="1"/>
  <c r="BY5" i="11"/>
  <c r="BZ5" i="11" l="1"/>
  <c r="BY6" i="11"/>
  <c r="BY4" i="11"/>
  <c r="BZ6" i="11" l="1"/>
  <c r="CA5" i="11"/>
  <c r="CA6" i="11" l="1"/>
  <c r="CB5" i="11"/>
  <c r="CC5" i="11" l="1"/>
  <c r="CB6" i="11"/>
  <c r="CD5" i="11" l="1"/>
  <c r="CC6" i="11"/>
  <c r="CD6" i="11" l="1"/>
  <c r="CE5" i="11"/>
  <c r="CE6" i="11" l="1"/>
  <c r="CF5" i="11"/>
  <c r="CG5" i="11" l="1"/>
  <c r="CF6" i="11"/>
  <c r="CF4" i="11"/>
  <c r="CG6" i="11" l="1"/>
  <c r="CH5" i="11"/>
  <c r="CH6" i="11" l="1"/>
  <c r="CI5" i="11"/>
  <c r="CJ5" i="11" l="1"/>
  <c r="CI6" i="11"/>
  <c r="CK5" i="11" l="1"/>
  <c r="CJ6" i="11"/>
  <c r="CK6" i="11" l="1"/>
  <c r="CL5" i="11"/>
  <c r="CL6" i="11" l="1"/>
  <c r="CM5" i="11"/>
  <c r="CN5" i="11" l="1"/>
  <c r="CM4" i="11"/>
  <c r="CM6" i="11"/>
  <c r="CN6" i="11" l="1"/>
  <c r="CO5" i="11"/>
  <c r="CO6" i="11" l="1"/>
  <c r="CP5" i="11"/>
  <c r="CQ5" i="11" l="1"/>
  <c r="CP6" i="11"/>
  <c r="CR5" i="11" l="1"/>
  <c r="CQ6" i="11"/>
  <c r="CS5" i="11" l="1"/>
  <c r="CR6" i="11"/>
  <c r="CS6" i="11" l="1"/>
  <c r="CT5" i="11"/>
  <c r="CU5" i="11" l="1"/>
  <c r="CT6" i="11"/>
  <c r="CT4" i="11"/>
  <c r="CU6" i="11" l="1"/>
  <c r="CV5" i="11"/>
  <c r="CV6" i="11" l="1"/>
  <c r="CW5" i="11"/>
  <c r="CX5" i="11" l="1"/>
  <c r="CW6" i="11"/>
  <c r="CY5" i="11" l="1"/>
  <c r="CX6" i="11"/>
  <c r="CY6" i="11" l="1"/>
  <c r="CZ5" i="11"/>
  <c r="CZ6" i="11" l="1"/>
  <c r="DA5" i="11"/>
  <c r="DB5" i="11" l="1"/>
  <c r="DA4" i="11"/>
  <c r="DA6" i="11"/>
  <c r="DB6" i="11" l="1"/>
  <c r="DC5" i="11"/>
  <c r="DC6" i="11" l="1"/>
  <c r="DD5" i="11"/>
  <c r="DE5" i="11" l="1"/>
  <c r="DD6" i="11"/>
  <c r="DF5" i="11" l="1"/>
  <c r="DE6" i="11"/>
  <c r="DF6" i="11" l="1"/>
  <c r="DG5" i="11"/>
  <c r="DG6" i="11" l="1"/>
  <c r="DH5" i="11"/>
  <c r="DI5" i="11" l="1"/>
  <c r="DH4" i="11"/>
  <c r="DH6" i="11"/>
  <c r="DJ5" i="11" l="1"/>
  <c r="DI6" i="11"/>
  <c r="DJ6" i="11" l="1"/>
  <c r="DK5" i="11"/>
  <c r="DK6" i="11" l="1"/>
  <c r="DL5" i="11"/>
  <c r="DM5" i="11" l="1"/>
  <c r="DL6" i="11"/>
  <c r="DN5" i="11" l="1"/>
  <c r="DM6" i="11"/>
  <c r="DN6" i="11" l="1"/>
  <c r="DO5" i="11"/>
  <c r="DP5" i="11" l="1"/>
  <c r="DO6" i="11"/>
  <c r="DO4" i="11"/>
  <c r="DQ5" i="11" l="1"/>
  <c r="DP6" i="11"/>
  <c r="DQ6" i="11" l="1"/>
  <c r="DR5" i="11"/>
  <c r="DS5" i="11" l="1"/>
  <c r="DR6" i="11"/>
  <c r="DT5" i="11" l="1"/>
  <c r="DS6" i="11"/>
  <c r="DT6" i="11" l="1"/>
  <c r="DU5" i="11"/>
  <c r="DU6" i="11" l="1"/>
  <c r="DV5" i="11"/>
  <c r="DW5" i="11" l="1"/>
  <c r="DV6" i="11"/>
  <c r="DV4" i="11"/>
  <c r="DX5" i="11" l="1"/>
  <c r="DW6" i="11"/>
  <c r="DX6" i="11" l="1"/>
  <c r="DY5" i="11"/>
  <c r="DY6" i="11" l="1"/>
  <c r="DZ5" i="11"/>
  <c r="EA5" i="11" l="1"/>
  <c r="DZ6" i="11"/>
  <c r="EA6" i="11" l="1"/>
  <c r="EB5" i="11"/>
  <c r="EB6" i="11" s="1"/>
  <c r="F10" i="11" l="1"/>
  <c r="C12" i="11" l="1"/>
  <c r="F11" i="11"/>
  <c r="D12" i="11" l="1"/>
  <c r="F12" i="11" l="1"/>
  <c r="C14" i="11"/>
  <c r="D14" i="11" s="1"/>
  <c r="F14" i="11" l="1"/>
  <c r="F15" i="11"/>
  <c r="C17" i="11" l="1"/>
  <c r="D17" i="11" s="1"/>
  <c r="F16" i="11" l="1"/>
  <c r="F17" i="11"/>
  <c r="C18" i="11" l="1"/>
  <c r="D18" i="11" s="1"/>
  <c r="F18" i="11" l="1"/>
  <c r="C19" i="11"/>
  <c r="D19" i="11" s="1"/>
  <c r="C21" i="11" s="1"/>
  <c r="D21" i="11" s="1"/>
  <c r="F19" i="11" l="1"/>
  <c r="C22" i="11" l="1"/>
  <c r="D22" i="11" s="1"/>
  <c r="C23" i="11" s="1"/>
  <c r="D23" i="11" s="1"/>
  <c r="C24" i="11" s="1"/>
  <c r="F21" i="11"/>
  <c r="F22" i="11" l="1"/>
  <c r="F23" i="11" l="1"/>
  <c r="D24" i="11" l="1"/>
  <c r="C25" i="11" s="1"/>
  <c r="D25" i="11" s="1"/>
  <c r="F24" i="11" l="1"/>
  <c r="F25" i="11" l="1"/>
  <c r="C26" i="11" l="1"/>
  <c r="D26" i="11" s="1"/>
  <c r="C27" i="11" l="1"/>
  <c r="F26" i="11"/>
  <c r="D27" i="11" l="1"/>
  <c r="F27" i="11"/>
  <c r="C28" i="11" l="1"/>
  <c r="D28" i="11"/>
  <c r="C30" i="11" s="1"/>
  <c r="F28" i="11"/>
  <c r="D30" i="11" l="1"/>
  <c r="C31" i="11" s="1"/>
  <c r="F30" i="11"/>
  <c r="D31" i="11" l="1"/>
  <c r="C32" i="11" s="1"/>
  <c r="F31" i="11"/>
  <c r="D32" i="11" l="1"/>
  <c r="C33" i="11" s="1"/>
  <c r="F32" i="11"/>
  <c r="D33" i="11" l="1"/>
  <c r="C34" i="11" s="1"/>
  <c r="F33" i="11"/>
  <c r="D34" i="11" l="1"/>
  <c r="C35" i="11" s="1"/>
  <c r="F34" i="11"/>
  <c r="D35" i="11" l="1"/>
  <c r="C36" i="11" s="1"/>
  <c r="F35" i="11"/>
  <c r="D36" i="11" l="1"/>
  <c r="C37" i="11" s="1"/>
  <c r="F36" i="11"/>
  <c r="D37" i="11" l="1"/>
  <c r="C39" i="11" s="1"/>
  <c r="D39" i="11" s="1"/>
  <c r="C40" i="11" s="1"/>
  <c r="D40" i="11" s="1"/>
  <c r="C41" i="11" s="1"/>
  <c r="F37" i="11"/>
  <c r="D41" i="11" l="1"/>
  <c r="C42" i="11" s="1"/>
  <c r="F41" i="11"/>
  <c r="F39" i="11"/>
  <c r="F40" i="11"/>
  <c r="D42" i="11" l="1"/>
  <c r="C43" i="11" s="1"/>
  <c r="F42" i="11"/>
  <c r="D43" i="11" l="1"/>
  <c r="C44" i="11" s="1"/>
  <c r="F43" i="11" l="1"/>
  <c r="D44" i="11"/>
  <c r="C46" i="11" s="1"/>
  <c r="D46" i="11" s="1"/>
  <c r="C47" i="11" l="1"/>
  <c r="D47" i="11" s="1"/>
  <c r="F44" i="11"/>
  <c r="F46" i="11" l="1"/>
  <c r="C48" i="11"/>
  <c r="D48" i="11" s="1"/>
  <c r="F47" i="11"/>
  <c r="C49" i="11" l="1"/>
  <c r="D49" i="11" s="1"/>
  <c r="F48" i="11"/>
  <c r="C50" i="11" l="1"/>
  <c r="D50" i="11" s="1"/>
  <c r="F49" i="11" l="1"/>
  <c r="C51" i="11"/>
  <c r="D51" i="11" s="1"/>
  <c r="F50" i="11"/>
  <c r="F51" i="11" l="1"/>
</calcChain>
</file>

<file path=xl/sharedStrings.xml><?xml version="1.0" encoding="utf-8"?>
<sst xmlns="http://schemas.openxmlformats.org/spreadsheetml/2006/main" count="52" uniqueCount="52">
  <si>
    <t>TAREA</t>
  </si>
  <si>
    <t>Inserte nuevas filas ENCIMA de ésta</t>
  </si>
  <si>
    <t>PROGRESO</t>
  </si>
  <si>
    <t>INICIO</t>
  </si>
  <si>
    <t>FIN</t>
  </si>
  <si>
    <t>DÍAS</t>
  </si>
  <si>
    <t>Byte &amp; Beat</t>
  </si>
  <si>
    <t>SPRINT 0</t>
  </si>
  <si>
    <t>SPRINT 1</t>
  </si>
  <si>
    <t>SPRINT 2</t>
  </si>
  <si>
    <t>SPRINT 3</t>
  </si>
  <si>
    <t>SPRINT 4</t>
  </si>
  <si>
    <t>SPRINT 5</t>
  </si>
  <si>
    <t>Formalidad del Proyecto</t>
  </si>
  <si>
    <t>Toma de Requerimientos</t>
  </si>
  <si>
    <t>Arquitectura y Diseño del sistema</t>
  </si>
  <si>
    <t>Calidad y Pruebas</t>
  </si>
  <si>
    <t>Planificacion y Cronograma</t>
  </si>
  <si>
    <t>Autenticacion De Usuarios</t>
  </si>
  <si>
    <t>Hashing de contraseña</t>
  </si>
  <si>
    <t>Perfil de Usuario</t>
  </si>
  <si>
    <t>Carrito de Compra</t>
  </si>
  <si>
    <t>Metodo de pago (Configuraicon inicial)</t>
  </si>
  <si>
    <t>Usabilidad</t>
  </si>
  <si>
    <t>Escalabilidad</t>
  </si>
  <si>
    <t>Gestion de Productos</t>
  </si>
  <si>
    <t>Listado de Productos</t>
  </si>
  <si>
    <t>Metodo de pago (Integracion completa de WebPay)</t>
  </si>
  <si>
    <t>Tipo de entrega del pedido</t>
  </si>
  <si>
    <t>Confirmar compra por correo</t>
  </si>
  <si>
    <t xml:space="preserve">Gestion de pedidos </t>
  </si>
  <si>
    <t>Pedidos e Historial</t>
  </si>
  <si>
    <t>Busqueda de productos</t>
  </si>
  <si>
    <t>Catalogo de productos con filtros</t>
  </si>
  <si>
    <t>Compatibilidad</t>
  </si>
  <si>
    <t>Almacenamiento y gestion de imágenes</t>
  </si>
  <si>
    <t>Seguridad</t>
  </si>
  <si>
    <t>Pruebas y Ajustes de Sprint 3</t>
  </si>
  <si>
    <t>Pruebas y Ajustes Sprint 2</t>
  </si>
  <si>
    <t>Pruebas y Ajustes Sprint 1</t>
  </si>
  <si>
    <t>Disponibilidad 24 horas</t>
  </si>
  <si>
    <t>Reparacion y respaldo de datos</t>
  </si>
  <si>
    <t>Reporte de ventas</t>
  </si>
  <si>
    <t>Dashboard de ventas</t>
  </si>
  <si>
    <t>ChatBot de WhatsApp</t>
  </si>
  <si>
    <t>Pruebas y ajustes de Sprint 4</t>
  </si>
  <si>
    <t>Despliegue en produccion</t>
  </si>
  <si>
    <t>Ejecucion Plan de Pruebas</t>
  </si>
  <si>
    <t>Solucion de problemas</t>
  </si>
  <si>
    <t>Capacitacion</t>
  </si>
  <si>
    <t>Revision final con cliente</t>
  </si>
  <si>
    <t>Cierre Sprint y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</si>
</sst>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_);_(* \(#,##0\);_(* &quot;-&quot;_);_(@_)"/>
    <numFmt numFmtId="167" formatCode="_(* #,##0.00_);_(* \(#,##0.00\);_(* &quot;-&quot;??_);_(@_)"/>
    <numFmt numFmtId="168" formatCode="d\-m\-yy;@"/>
    <numFmt numFmtId="169" formatCode="d"/>
    <numFmt numFmtId="170" formatCode="ddd\,\ yyyy\-mm\-dd;@"/>
    <numFmt numFmtId="171" formatCode="d\ &quot;de&quot;\ mmmm\ &quot;de&quot;\ yyyy"/>
  </numFmts>
  <fonts count="29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u/>
      <sz val="11"/>
      <color theme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9"/>
      <color theme="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8" fillId="0" borderId="0" applyFont="0" applyFill="0" applyBorder="0" applyAlignment="0" applyProtection="0"/>
    <xf numFmtId="0" fontId="13" fillId="0" borderId="0"/>
    <xf numFmtId="167" fontId="8" fillId="0" borderId="3" applyFont="0" applyFill="0" applyAlignment="0" applyProtection="0"/>
    <xf numFmtId="0" fontId="12" fillId="0" borderId="0" applyNumberFormat="0" applyFill="0" applyBorder="0" applyAlignment="0" applyProtection="0"/>
    <xf numFmtId="0" fontId="9" fillId="0" borderId="0" applyNumberFormat="0" applyFill="0" applyAlignment="0" applyProtection="0"/>
    <xf numFmtId="0" fontId="9" fillId="0" borderId="0" applyNumberFormat="0" applyFill="0" applyProtection="0">
      <alignment vertical="top"/>
    </xf>
    <xf numFmtId="0" fontId="8" fillId="0" borderId="0" applyNumberFormat="0" applyFill="0" applyProtection="0">
      <alignment horizontal="right" indent="1"/>
    </xf>
    <xf numFmtId="170" fontId="8" fillId="0" borderId="3">
      <alignment horizontal="center" vertical="center"/>
    </xf>
    <xf numFmtId="168" fontId="8" fillId="0" borderId="2" applyFill="0">
      <alignment horizontal="center" vertical="center"/>
    </xf>
    <xf numFmtId="0" fontId="8" fillId="0" borderId="2" applyFill="0">
      <alignment horizontal="center" vertical="center"/>
    </xf>
    <xf numFmtId="0" fontId="8" fillId="0" borderId="2" applyFill="0">
      <alignment horizontal="left" vertical="center" indent="2"/>
    </xf>
    <xf numFmtId="0" fontId="16" fillId="0" borderId="0" applyNumberFormat="0" applyFill="0" applyBorder="0" applyAlignment="0" applyProtection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14" borderId="0" applyNumberFormat="0" applyBorder="0" applyAlignment="0" applyProtection="0"/>
    <xf numFmtId="0" fontId="19" fillId="15" borderId="0" applyNumberFormat="0" applyBorder="0" applyAlignment="0" applyProtection="0"/>
    <xf numFmtId="0" fontId="20" fillId="16" borderId="0" applyNumberFormat="0" applyBorder="0" applyAlignment="0" applyProtection="0"/>
    <xf numFmtId="0" fontId="21" fillId="17" borderId="11" applyNumberFormat="0" applyAlignment="0" applyProtection="0"/>
    <xf numFmtId="0" fontId="22" fillId="18" borderId="12" applyNumberFormat="0" applyAlignment="0" applyProtection="0"/>
    <xf numFmtId="0" fontId="23" fillId="18" borderId="11" applyNumberFormat="0" applyAlignment="0" applyProtection="0"/>
    <xf numFmtId="0" fontId="24" fillId="0" borderId="13" applyNumberFormat="0" applyFill="0" applyAlignment="0" applyProtection="0"/>
    <xf numFmtId="0" fontId="25" fillId="19" borderId="14" applyNumberFormat="0" applyAlignment="0" applyProtection="0"/>
    <xf numFmtId="0" fontId="26" fillId="0" borderId="0" applyNumberFormat="0" applyFill="0" applyBorder="0" applyAlignment="0" applyProtection="0"/>
    <xf numFmtId="0" fontId="8" fillId="20" borderId="15" applyNumberFormat="0" applyFont="0" applyAlignment="0" applyProtection="0"/>
    <xf numFmtId="0" fontId="27" fillId="0" borderId="0" applyNumberFormat="0" applyFill="0" applyBorder="0" applyAlignment="0" applyProtection="0"/>
    <xf numFmtId="0" fontId="5" fillId="0" borderId="16" applyNumberFormat="0" applyFill="0" applyAlignment="0" applyProtection="0"/>
    <xf numFmtId="0" fontId="13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13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13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13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13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13" fillId="41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6" fillId="13" borderId="1" xfId="0" applyFont="1" applyFill="1" applyBorder="1" applyAlignment="1">
      <alignment horizontal="left" vertical="center" indent="1"/>
    </xf>
    <xf numFmtId="0" fontId="6" fillId="13" borderId="1" xfId="0" applyFont="1" applyFill="1" applyBorder="1" applyAlignment="1">
      <alignment horizontal="center" vertical="center" wrapText="1"/>
    </xf>
    <xf numFmtId="0" fontId="11" fillId="12" borderId="8" xfId="0" applyFont="1" applyFill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/>
    </xf>
    <xf numFmtId="0" fontId="5" fillId="8" borderId="2" xfId="0" applyFont="1" applyFill="1" applyBorder="1" applyAlignment="1">
      <alignment horizontal="left" vertical="center" indent="1"/>
    </xf>
    <xf numFmtId="9" fontId="4" fillId="8" borderId="2" xfId="2" applyFont="1" applyFill="1" applyBorder="1" applyAlignment="1">
      <alignment horizontal="center" vertical="center"/>
    </xf>
    <xf numFmtId="9" fontId="4" fillId="3" borderId="2" xfId="2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left" vertical="center" indent="1"/>
    </xf>
    <xf numFmtId="9" fontId="4" fillId="9" borderId="2" xfId="2" applyFont="1" applyFill="1" applyBorder="1" applyAlignment="1">
      <alignment horizontal="center" vertical="center"/>
    </xf>
    <xf numFmtId="9" fontId="4" fillId="4" borderId="2" xfId="2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left" vertical="center" indent="1"/>
    </xf>
    <xf numFmtId="9" fontId="4" fillId="6" borderId="2" xfId="2" applyFont="1" applyFill="1" applyBorder="1" applyAlignment="1">
      <alignment horizontal="center" vertical="center"/>
    </xf>
    <xf numFmtId="9" fontId="4" fillId="11" borderId="2" xfId="2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 indent="1"/>
    </xf>
    <xf numFmtId="9" fontId="4" fillId="5" borderId="2" xfId="2" applyFont="1" applyFill="1" applyBorder="1" applyAlignment="1">
      <alignment horizontal="center" vertical="center"/>
    </xf>
    <xf numFmtId="9" fontId="4" fillId="10" borderId="2" xfId="2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 indent="1"/>
    </xf>
    <xf numFmtId="9" fontId="4" fillId="2" borderId="2" xfId="2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0" fillId="2" borderId="9" xfId="0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2" fillId="0" borderId="0" xfId="5" applyAlignment="1">
      <alignment horizontal="left"/>
    </xf>
    <xf numFmtId="0" fontId="9" fillId="0" borderId="0" xfId="6"/>
    <xf numFmtId="0" fontId="9" fillId="0" borderId="0" xfId="7">
      <alignment vertical="top"/>
    </xf>
    <xf numFmtId="0" fontId="8" fillId="3" borderId="2" xfId="12" applyFill="1">
      <alignment horizontal="left" vertical="center" indent="2"/>
    </xf>
    <xf numFmtId="0" fontId="8" fillId="4" borderId="2" xfId="12" applyFill="1">
      <alignment horizontal="left" vertical="center" indent="2"/>
    </xf>
    <xf numFmtId="0" fontId="8" fillId="11" borderId="2" xfId="12" applyFill="1">
      <alignment horizontal="left" vertical="center" indent="2"/>
    </xf>
    <xf numFmtId="0" fontId="8" fillId="10" borderId="2" xfId="12" applyFill="1">
      <alignment horizontal="left" vertical="center" indent="2"/>
    </xf>
    <xf numFmtId="0" fontId="0" fillId="0" borderId="10" xfId="0" applyBorder="1"/>
    <xf numFmtId="0" fontId="14" fillId="0" borderId="0" xfId="0" applyFont="1"/>
    <xf numFmtId="0" fontId="15" fillId="0" borderId="0" xfId="1" applyFont="1" applyProtection="1">
      <alignment vertical="top"/>
    </xf>
    <xf numFmtId="168" fontId="0" fillId="8" borderId="2" xfId="0" applyNumberFormat="1" applyFill="1" applyBorder="1" applyAlignment="1">
      <alignment horizontal="center" vertical="center"/>
    </xf>
    <xf numFmtId="168" fontId="4" fillId="8" borderId="2" xfId="0" applyNumberFormat="1" applyFont="1" applyFill="1" applyBorder="1" applyAlignment="1">
      <alignment horizontal="center" vertical="center"/>
    </xf>
    <xf numFmtId="168" fontId="8" fillId="3" borderId="2" xfId="10" applyFill="1">
      <alignment horizontal="center" vertical="center"/>
    </xf>
    <xf numFmtId="168" fontId="0" fillId="9" borderId="2" xfId="0" applyNumberFormat="1" applyFill="1" applyBorder="1" applyAlignment="1">
      <alignment horizontal="center" vertical="center"/>
    </xf>
    <xf numFmtId="168" fontId="4" fillId="9" borderId="2" xfId="0" applyNumberFormat="1" applyFont="1" applyFill="1" applyBorder="1" applyAlignment="1">
      <alignment horizontal="center" vertical="center"/>
    </xf>
    <xf numFmtId="168" fontId="8" fillId="4" borderId="2" xfId="10" applyFill="1">
      <alignment horizontal="center" vertical="center"/>
    </xf>
    <xf numFmtId="168" fontId="0" fillId="6" borderId="2" xfId="0" applyNumberFormat="1" applyFill="1" applyBorder="1" applyAlignment="1">
      <alignment horizontal="center" vertical="center"/>
    </xf>
    <xf numFmtId="168" fontId="4" fillId="6" borderId="2" xfId="0" applyNumberFormat="1" applyFont="1" applyFill="1" applyBorder="1" applyAlignment="1">
      <alignment horizontal="center" vertical="center"/>
    </xf>
    <xf numFmtId="168" fontId="8" fillId="11" borderId="2" xfId="10" applyFill="1">
      <alignment horizontal="center" vertical="center"/>
    </xf>
    <xf numFmtId="168" fontId="0" fillId="5" borderId="2" xfId="0" applyNumberFormat="1" applyFill="1" applyBorder="1" applyAlignment="1">
      <alignment horizontal="center" vertical="center"/>
    </xf>
    <xf numFmtId="168" fontId="4" fillId="5" borderId="2" xfId="0" applyNumberFormat="1" applyFont="1" applyFill="1" applyBorder="1" applyAlignment="1">
      <alignment horizontal="center" vertical="center"/>
    </xf>
    <xf numFmtId="168" fontId="8" fillId="10" borderId="2" xfId="10" applyFill="1">
      <alignment horizontal="center" vertical="center"/>
    </xf>
    <xf numFmtId="168" fontId="3" fillId="2" borderId="2" xfId="0" applyNumberFormat="1" applyFont="1" applyFill="1" applyBorder="1" applyAlignment="1">
      <alignment horizontal="left" vertical="center"/>
    </xf>
    <xf numFmtId="168" fontId="4" fillId="2" borderId="2" xfId="0" applyNumberFormat="1" applyFont="1" applyFill="1" applyBorder="1" applyAlignment="1">
      <alignment horizontal="center" vertical="center"/>
    </xf>
    <xf numFmtId="169" fontId="10" fillId="7" borderId="6" xfId="0" applyNumberFormat="1" applyFont="1" applyFill="1" applyBorder="1" applyAlignment="1">
      <alignment horizontal="center" vertical="center"/>
    </xf>
    <xf numFmtId="169" fontId="10" fillId="7" borderId="0" xfId="0" applyNumberFormat="1" applyFont="1" applyFill="1" applyAlignment="1">
      <alignment horizontal="center" vertical="center"/>
    </xf>
    <xf numFmtId="169" fontId="10" fillId="7" borderId="7" xfId="0" applyNumberFormat="1" applyFont="1" applyFill="1" applyBorder="1" applyAlignment="1">
      <alignment horizontal="center" vertical="center"/>
    </xf>
    <xf numFmtId="0" fontId="8" fillId="0" borderId="7" xfId="8" applyBorder="1">
      <alignment horizontal="right" indent="1"/>
    </xf>
    <xf numFmtId="168" fontId="0" fillId="10" borderId="2" xfId="10" applyFont="1" applyFill="1">
      <alignment horizontal="center" vertical="center"/>
    </xf>
    <xf numFmtId="9" fontId="4" fillId="45" borderId="2" xfId="2" applyFont="1" applyFill="1" applyBorder="1" applyAlignment="1">
      <alignment horizontal="center" vertical="center"/>
    </xf>
    <xf numFmtId="0" fontId="8" fillId="45" borderId="2" xfId="12" applyFill="1">
      <alignment horizontal="left" vertical="center" indent="2"/>
    </xf>
    <xf numFmtId="168" fontId="0" fillId="45" borderId="2" xfId="10" applyFont="1" applyFill="1">
      <alignment horizontal="center" vertical="center"/>
    </xf>
    <xf numFmtId="168" fontId="8" fillId="45" borderId="2" xfId="10" applyFill="1">
      <alignment horizontal="center" vertical="center"/>
    </xf>
    <xf numFmtId="0" fontId="5" fillId="46" borderId="2" xfId="0" applyFont="1" applyFill="1" applyBorder="1" applyAlignment="1">
      <alignment horizontal="left" vertical="center" indent="1"/>
    </xf>
    <xf numFmtId="9" fontId="4" fillId="46" borderId="2" xfId="2" applyFont="1" applyFill="1" applyBorder="1" applyAlignment="1">
      <alignment horizontal="center" vertical="center"/>
    </xf>
    <xf numFmtId="168" fontId="0" fillId="46" borderId="2" xfId="0" applyNumberFormat="1" applyFill="1" applyBorder="1" applyAlignment="1">
      <alignment horizontal="center" vertical="center"/>
    </xf>
    <xf numFmtId="168" fontId="4" fillId="46" borderId="2" xfId="0" applyNumberFormat="1" applyFont="1" applyFill="1" applyBorder="1" applyAlignment="1">
      <alignment horizontal="center" vertical="center"/>
    </xf>
    <xf numFmtId="0" fontId="5" fillId="47" borderId="2" xfId="0" applyFont="1" applyFill="1" applyBorder="1" applyAlignment="1">
      <alignment horizontal="left" vertical="center" indent="1"/>
    </xf>
    <xf numFmtId="9" fontId="4" fillId="47" borderId="2" xfId="2" applyFont="1" applyFill="1" applyBorder="1" applyAlignment="1">
      <alignment horizontal="center" vertical="center"/>
    </xf>
    <xf numFmtId="168" fontId="0" fillId="47" borderId="2" xfId="0" applyNumberFormat="1" applyFill="1" applyBorder="1" applyAlignment="1">
      <alignment horizontal="center" vertical="center"/>
    </xf>
    <xf numFmtId="168" fontId="4" fillId="47" borderId="2" xfId="0" applyNumberFormat="1" applyFont="1" applyFill="1" applyBorder="1" applyAlignment="1">
      <alignment horizontal="center" vertical="center"/>
    </xf>
    <xf numFmtId="0" fontId="8" fillId="48" borderId="2" xfId="12" applyFill="1">
      <alignment horizontal="left" vertical="center" indent="2"/>
    </xf>
    <xf numFmtId="9" fontId="4" fillId="48" borderId="2" xfId="2" applyFont="1" applyFill="1" applyBorder="1" applyAlignment="1">
      <alignment horizontal="center" vertical="center"/>
    </xf>
    <xf numFmtId="168" fontId="0" fillId="48" borderId="2" xfId="10" applyFont="1" applyFill="1">
      <alignment horizontal="center" vertical="center"/>
    </xf>
    <xf numFmtId="171" fontId="28" fillId="7" borderId="4" xfId="0" applyNumberFormat="1" applyFont="1" applyFill="1" applyBorder="1" applyAlignment="1">
      <alignment horizontal="left" vertical="center" wrapText="1" indent="1"/>
    </xf>
    <xf numFmtId="171" fontId="28" fillId="7" borderId="1" xfId="0" applyNumberFormat="1" applyFont="1" applyFill="1" applyBorder="1" applyAlignment="1">
      <alignment horizontal="left" vertical="center" wrapText="1" indent="1"/>
    </xf>
    <xf numFmtId="171" fontId="28" fillId="7" borderId="5" xfId="0" applyNumberFormat="1" applyFont="1" applyFill="1" applyBorder="1" applyAlignment="1">
      <alignment horizontal="left" vertical="center" wrapText="1" indent="1"/>
    </xf>
    <xf numFmtId="170" fontId="8" fillId="0" borderId="3" xfId="9">
      <alignment horizontal="center" vertical="center"/>
    </xf>
  </cellXfs>
  <cellStyles count="54">
    <cellStyle name="20% - Énfasis1" xfId="31" builtinId="30" customBuiltin="1"/>
    <cellStyle name="20% - Énfasis2" xfId="35" builtinId="34" customBuiltin="1"/>
    <cellStyle name="20% - Énfasis3" xfId="39" builtinId="38" customBuiltin="1"/>
    <cellStyle name="20% - Énfasis4" xfId="43" builtinId="42" customBuiltin="1"/>
    <cellStyle name="20% - Énfasis5" xfId="47" builtinId="46" customBuiltin="1"/>
    <cellStyle name="20% - Énfasis6" xfId="51" builtinId="50" customBuiltin="1"/>
    <cellStyle name="40% - Énfasis1" xfId="32" builtinId="31" customBuiltin="1"/>
    <cellStyle name="40% - Énfasis2" xfId="36" builtinId="35" customBuiltin="1"/>
    <cellStyle name="40% - Énfasis3" xfId="40" builtinId="39" customBuiltin="1"/>
    <cellStyle name="40% - Énfasis4" xfId="44" builtinId="43" customBuiltin="1"/>
    <cellStyle name="40% - Énfasis5" xfId="48" builtinId="47" customBuiltin="1"/>
    <cellStyle name="40% - Énfasis6" xfId="52" builtinId="51" customBuiltin="1"/>
    <cellStyle name="60% - Énfasis1" xfId="33" builtinId="32" customBuiltin="1"/>
    <cellStyle name="60% - Énfasis2" xfId="37" builtinId="36" customBuiltin="1"/>
    <cellStyle name="60% - Énfasis3" xfId="41" builtinId="40" customBuiltin="1"/>
    <cellStyle name="60% - Énfasis4" xfId="45" builtinId="44" customBuiltin="1"/>
    <cellStyle name="60% - Énfasis5" xfId="49" builtinId="48" customBuiltin="1"/>
    <cellStyle name="60% - Énfasis6" xfId="53" builtinId="52" customBuiltin="1"/>
    <cellStyle name="Bueno" xfId="18" builtinId="26" customBuiltin="1"/>
    <cellStyle name="Cálculo" xfId="23" builtinId="22" customBuiltin="1"/>
    <cellStyle name="Celda de comprobación" xfId="25" builtinId="23" customBuiltin="1"/>
    <cellStyle name="Celda vinculada" xfId="24" builtinId="24" customBuiltin="1"/>
    <cellStyle name="Encabezado 1" xfId="6" builtinId="16" customBuiltin="1"/>
    <cellStyle name="Encabezado 4" xfId="17" builtinId="19" customBuiltin="1"/>
    <cellStyle name="Énfasis1" xfId="30" builtinId="29" customBuiltin="1"/>
    <cellStyle name="Énfasis2" xfId="34" builtinId="33" customBuiltin="1"/>
    <cellStyle name="Énfasis3" xfId="38" builtinId="37" customBuiltin="1"/>
    <cellStyle name="Énfasis4" xfId="42" builtinId="41" customBuiltin="1"/>
    <cellStyle name="Énfasis5" xfId="46" builtinId="45" customBuiltin="1"/>
    <cellStyle name="Énfasis6" xfId="50" builtinId="49" customBuiltin="1"/>
    <cellStyle name="Entrada" xfId="21" builtinId="20" customBuiltin="1"/>
    <cellStyle name="Fecha" xfId="10" xr:uid="{00000000-0005-0000-0000-00001F000000}"/>
    <cellStyle name="Hipervínculo" xfId="1" builtinId="8" customBuiltin="1"/>
    <cellStyle name="Hipervínculo visitado" xfId="13" builtinId="9" customBuiltin="1"/>
    <cellStyle name="Incorrecto" xfId="19" builtinId="27" customBuiltin="1"/>
    <cellStyle name="Inicio del proyecto" xfId="9" xr:uid="{00000000-0005-0000-0000-000023000000}"/>
    <cellStyle name="Millares" xfId="4" builtinId="3" customBuiltin="1"/>
    <cellStyle name="Millares [0]" xfId="14" builtinId="6" customBuiltin="1"/>
    <cellStyle name="Moneda" xfId="15" builtinId="4" customBuiltin="1"/>
    <cellStyle name="Moneda [0]" xfId="16" builtinId="7" customBuiltin="1"/>
    <cellStyle name="Neutral" xfId="20" builtinId="28" customBuiltin="1"/>
    <cellStyle name="Nombre" xfId="11" xr:uid="{00000000-0005-0000-0000-000029000000}"/>
    <cellStyle name="Normal" xfId="0" builtinId="0" customBuiltin="1"/>
    <cellStyle name="Notas" xfId="27" builtinId="10" customBuiltin="1"/>
    <cellStyle name="Porcentaje" xfId="2" builtinId="5" customBuiltin="1"/>
    <cellStyle name="Salida" xfId="22" builtinId="21" customBuiltin="1"/>
    <cellStyle name="Tarea" xfId="12" xr:uid="{00000000-0005-0000-0000-00002E000000}"/>
    <cellStyle name="Texto de advertencia" xfId="26" builtinId="11" customBuiltin="1"/>
    <cellStyle name="Texto explicativo" xfId="28" builtinId="53" customBuiltin="1"/>
    <cellStyle name="Título" xfId="5" builtinId="15" customBuiltin="1"/>
    <cellStyle name="Título 2" xfId="7" builtinId="17" customBuiltin="1"/>
    <cellStyle name="Título 3" xfId="8" builtinId="18" customBuiltin="1"/>
    <cellStyle name="Total" xfId="29" builtinId="25" customBuiltin="1"/>
    <cellStyle name="zTextoOculto" xfId="3" xr:uid="{00000000-0005-0000-0000-000035000000}"/>
  </cellStyles>
  <dxfs count="11"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ListaTareasPendientes" pivot="0" count="9" xr9:uid="{00000000-0011-0000-FFFF-FFFF00000000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secondRowStripe" dxfId="4"/>
      <tableStyleElement type="firstColumnStripe" dxfId="3"/>
      <tableStyleElement type="secondColumnStripe" dxfId="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EB54"/>
  <sheetViews>
    <sheetView showGridLines="0" tabSelected="1" showRuler="0" zoomScale="85" zoomScaleNormal="85" zoomScalePageLayoutView="70" workbookViewId="0">
      <pane ySplit="6" topLeftCell="A7" activePane="bottomLeft" state="frozen"/>
      <selection pane="bottomLeft" activeCell="A50" sqref="A50:B50"/>
    </sheetView>
  </sheetViews>
  <sheetFormatPr baseColWidth="10" defaultColWidth="3.7109375" defaultRowHeight="30" customHeight="1" x14ac:dyDescent="0.25"/>
  <cols>
    <col min="1" max="1" width="42.42578125" bestFit="1" customWidth="1"/>
    <col min="2" max="2" width="14.42578125" bestFit="1" customWidth="1"/>
    <col min="3" max="3" width="9.42578125" style="4" bestFit="1" customWidth="1"/>
    <col min="4" max="4" width="9.42578125" bestFit="1" customWidth="1"/>
    <col min="5" max="5" width="3.140625" customWidth="1"/>
    <col min="6" max="6" width="11.5703125" customWidth="1"/>
    <col min="7" max="11" width="0" hidden="1" customWidth="1"/>
    <col min="12" max="12" width="17.140625" customWidth="1"/>
  </cols>
  <sheetData>
    <row r="1" spans="1:132" ht="30" customHeight="1" x14ac:dyDescent="0.45">
      <c r="A1" s="31" t="s">
        <v>6</v>
      </c>
      <c r="B1" s="1"/>
      <c r="C1" s="3"/>
      <c r="D1" s="29"/>
      <c r="F1" s="1"/>
      <c r="G1" s="39"/>
    </row>
    <row r="2" spans="1:132" ht="30" customHeight="1" x14ac:dyDescent="0.3">
      <c r="A2" s="32"/>
      <c r="G2" s="40"/>
    </row>
    <row r="3" spans="1:132" ht="30" customHeight="1" x14ac:dyDescent="0.25">
      <c r="A3" s="33"/>
      <c r="B3" s="58"/>
      <c r="C3" s="78">
        <v>45717</v>
      </c>
      <c r="D3" s="78"/>
    </row>
    <row r="4" spans="1:132" ht="30" customHeight="1" x14ac:dyDescent="0.25">
      <c r="B4" s="58"/>
      <c r="C4" s="6">
        <v>1</v>
      </c>
      <c r="G4" s="75">
        <f>G5</f>
        <v>45712</v>
      </c>
      <c r="H4" s="76"/>
      <c r="I4" s="76"/>
      <c r="J4" s="76"/>
      <c r="K4" s="76"/>
      <c r="L4" s="76"/>
      <c r="M4" s="77"/>
      <c r="N4" s="75">
        <f>N5</f>
        <v>45719</v>
      </c>
      <c r="O4" s="76"/>
      <c r="P4" s="76"/>
      <c r="Q4" s="76"/>
      <c r="R4" s="76"/>
      <c r="S4" s="76"/>
      <c r="T4" s="77"/>
      <c r="U4" s="75">
        <f>U5</f>
        <v>45726</v>
      </c>
      <c r="V4" s="76"/>
      <c r="W4" s="76"/>
      <c r="X4" s="76"/>
      <c r="Y4" s="76"/>
      <c r="Z4" s="76"/>
      <c r="AA4" s="77"/>
      <c r="AB4" s="75">
        <f>AB5</f>
        <v>45733</v>
      </c>
      <c r="AC4" s="76"/>
      <c r="AD4" s="76"/>
      <c r="AE4" s="76"/>
      <c r="AF4" s="76"/>
      <c r="AG4" s="76"/>
      <c r="AH4" s="77"/>
      <c r="AI4" s="75">
        <f>AI5</f>
        <v>45740</v>
      </c>
      <c r="AJ4" s="76"/>
      <c r="AK4" s="76"/>
      <c r="AL4" s="76"/>
      <c r="AM4" s="76"/>
      <c r="AN4" s="76"/>
      <c r="AO4" s="77"/>
      <c r="AP4" s="75">
        <f>AP5</f>
        <v>45747</v>
      </c>
      <c r="AQ4" s="76"/>
      <c r="AR4" s="76"/>
      <c r="AS4" s="76"/>
      <c r="AT4" s="76"/>
      <c r="AU4" s="76"/>
      <c r="AV4" s="77"/>
      <c r="AW4" s="75">
        <f>AW5</f>
        <v>45754</v>
      </c>
      <c r="AX4" s="76"/>
      <c r="AY4" s="76"/>
      <c r="AZ4" s="76"/>
      <c r="BA4" s="76"/>
      <c r="BB4" s="76"/>
      <c r="BC4" s="77"/>
      <c r="BD4" s="75">
        <f>BD5</f>
        <v>45761</v>
      </c>
      <c r="BE4" s="76"/>
      <c r="BF4" s="76"/>
      <c r="BG4" s="76"/>
      <c r="BH4" s="76"/>
      <c r="BI4" s="76"/>
      <c r="BJ4" s="77"/>
      <c r="BK4" s="75">
        <f>BK5</f>
        <v>45768</v>
      </c>
      <c r="BL4" s="76"/>
      <c r="BM4" s="76"/>
      <c r="BN4" s="76"/>
      <c r="BO4" s="76"/>
      <c r="BP4" s="76"/>
      <c r="BQ4" s="77"/>
      <c r="BR4" s="75">
        <f>BR5</f>
        <v>45775</v>
      </c>
      <c r="BS4" s="76"/>
      <c r="BT4" s="76"/>
      <c r="BU4" s="76"/>
      <c r="BV4" s="76"/>
      <c r="BW4" s="76"/>
      <c r="BX4" s="77"/>
      <c r="BY4" s="75">
        <f>BY5</f>
        <v>45782</v>
      </c>
      <c r="BZ4" s="76"/>
      <c r="CA4" s="76"/>
      <c r="CB4" s="76"/>
      <c r="CC4" s="76"/>
      <c r="CD4" s="76"/>
      <c r="CE4" s="77"/>
      <c r="CF4" s="75">
        <f>CF5</f>
        <v>45789</v>
      </c>
      <c r="CG4" s="76"/>
      <c r="CH4" s="76"/>
      <c r="CI4" s="76"/>
      <c r="CJ4" s="76"/>
      <c r="CK4" s="76"/>
      <c r="CL4" s="77"/>
      <c r="CM4" s="75">
        <f>CM5</f>
        <v>45796</v>
      </c>
      <c r="CN4" s="76"/>
      <c r="CO4" s="76"/>
      <c r="CP4" s="76"/>
      <c r="CQ4" s="76"/>
      <c r="CR4" s="76"/>
      <c r="CS4" s="77"/>
      <c r="CT4" s="75">
        <f>CT5</f>
        <v>45803</v>
      </c>
      <c r="CU4" s="76"/>
      <c r="CV4" s="76"/>
      <c r="CW4" s="76"/>
      <c r="CX4" s="76"/>
      <c r="CY4" s="76"/>
      <c r="CZ4" s="77"/>
      <c r="DA4" s="75">
        <f>DA5</f>
        <v>45810</v>
      </c>
      <c r="DB4" s="76"/>
      <c r="DC4" s="76"/>
      <c r="DD4" s="76"/>
      <c r="DE4" s="76"/>
      <c r="DF4" s="76"/>
      <c r="DG4" s="77"/>
      <c r="DH4" s="75">
        <f>DH5</f>
        <v>45817</v>
      </c>
      <c r="DI4" s="76"/>
      <c r="DJ4" s="76"/>
      <c r="DK4" s="76"/>
      <c r="DL4" s="76"/>
      <c r="DM4" s="76"/>
      <c r="DN4" s="77"/>
      <c r="DO4" s="75">
        <f>DO5</f>
        <v>45824</v>
      </c>
      <c r="DP4" s="76"/>
      <c r="DQ4" s="76"/>
      <c r="DR4" s="76"/>
      <c r="DS4" s="76"/>
      <c r="DT4" s="76"/>
      <c r="DU4" s="77"/>
      <c r="DV4" s="75">
        <f>DV5</f>
        <v>45831</v>
      </c>
      <c r="DW4" s="76"/>
      <c r="DX4" s="76"/>
      <c r="DY4" s="76"/>
      <c r="DZ4" s="76"/>
      <c r="EA4" s="76"/>
      <c r="EB4" s="77"/>
    </row>
    <row r="5" spans="1:132" ht="15" customHeight="1" x14ac:dyDescent="0.25">
      <c r="A5" s="38"/>
      <c r="B5" s="38"/>
      <c r="C5" s="38"/>
      <c r="D5" s="38"/>
      <c r="E5" s="38"/>
      <c r="G5" s="55">
        <f>Inicio_del_proyecto-WEEKDAY(Inicio_del_proyecto,1)+2+7*(Semana_para_mostrar-1)</f>
        <v>45712</v>
      </c>
      <c r="H5" s="56">
        <f>G5+1</f>
        <v>45713</v>
      </c>
      <c r="I5" s="56">
        <f t="shared" ref="I5:AV5" si="0">H5+1</f>
        <v>45714</v>
      </c>
      <c r="J5" s="56">
        <f t="shared" si="0"/>
        <v>45715</v>
      </c>
      <c r="K5" s="56">
        <f t="shared" si="0"/>
        <v>45716</v>
      </c>
      <c r="L5" s="56">
        <f>K5+1</f>
        <v>45717</v>
      </c>
      <c r="M5" s="57">
        <f t="shared" si="0"/>
        <v>45718</v>
      </c>
      <c r="N5" s="55">
        <f>M5+1</f>
        <v>45719</v>
      </c>
      <c r="O5" s="56">
        <f>N5+1</f>
        <v>45720</v>
      </c>
      <c r="P5" s="56">
        <f t="shared" si="0"/>
        <v>45721</v>
      </c>
      <c r="Q5" s="56">
        <f t="shared" si="0"/>
        <v>45722</v>
      </c>
      <c r="R5" s="56">
        <f t="shared" si="0"/>
        <v>45723</v>
      </c>
      <c r="S5" s="56">
        <f t="shared" si="0"/>
        <v>45724</v>
      </c>
      <c r="T5" s="57">
        <f t="shared" si="0"/>
        <v>45725</v>
      </c>
      <c r="U5" s="55">
        <f>T5+1</f>
        <v>45726</v>
      </c>
      <c r="V5" s="56">
        <f>U5+1</f>
        <v>45727</v>
      </c>
      <c r="W5" s="56">
        <f t="shared" si="0"/>
        <v>45728</v>
      </c>
      <c r="X5" s="56">
        <f t="shared" si="0"/>
        <v>45729</v>
      </c>
      <c r="Y5" s="56">
        <f t="shared" si="0"/>
        <v>45730</v>
      </c>
      <c r="Z5" s="56">
        <f t="shared" si="0"/>
        <v>45731</v>
      </c>
      <c r="AA5" s="57">
        <f t="shared" si="0"/>
        <v>45732</v>
      </c>
      <c r="AB5" s="55">
        <f>AA5+1</f>
        <v>45733</v>
      </c>
      <c r="AC5" s="56">
        <f>AB5+1</f>
        <v>45734</v>
      </c>
      <c r="AD5" s="56">
        <f t="shared" si="0"/>
        <v>45735</v>
      </c>
      <c r="AE5" s="56">
        <f t="shared" si="0"/>
        <v>45736</v>
      </c>
      <c r="AF5" s="56">
        <f t="shared" si="0"/>
        <v>45737</v>
      </c>
      <c r="AG5" s="56">
        <f t="shared" si="0"/>
        <v>45738</v>
      </c>
      <c r="AH5" s="57">
        <f t="shared" si="0"/>
        <v>45739</v>
      </c>
      <c r="AI5" s="55">
        <f>AH5+1</f>
        <v>45740</v>
      </c>
      <c r="AJ5" s="56">
        <f>AI5+1</f>
        <v>45741</v>
      </c>
      <c r="AK5" s="56">
        <f t="shared" si="0"/>
        <v>45742</v>
      </c>
      <c r="AL5" s="56">
        <f t="shared" si="0"/>
        <v>45743</v>
      </c>
      <c r="AM5" s="56">
        <f t="shared" si="0"/>
        <v>45744</v>
      </c>
      <c r="AN5" s="56">
        <f t="shared" si="0"/>
        <v>45745</v>
      </c>
      <c r="AO5" s="57">
        <f t="shared" si="0"/>
        <v>45746</v>
      </c>
      <c r="AP5" s="55">
        <f>AO5+1</f>
        <v>45747</v>
      </c>
      <c r="AQ5" s="56">
        <f>AP5+1</f>
        <v>45748</v>
      </c>
      <c r="AR5" s="56">
        <f t="shared" si="0"/>
        <v>45749</v>
      </c>
      <c r="AS5" s="56">
        <f t="shared" si="0"/>
        <v>45750</v>
      </c>
      <c r="AT5" s="56">
        <f t="shared" si="0"/>
        <v>45751</v>
      </c>
      <c r="AU5" s="56">
        <f t="shared" si="0"/>
        <v>45752</v>
      </c>
      <c r="AV5" s="57">
        <f t="shared" si="0"/>
        <v>45753</v>
      </c>
      <c r="AW5" s="55">
        <f>AV5+1</f>
        <v>45754</v>
      </c>
      <c r="AX5" s="56">
        <f>AW5+1</f>
        <v>45755</v>
      </c>
      <c r="AY5" s="56">
        <f t="shared" ref="AY5:BC5" si="1">AX5+1</f>
        <v>45756</v>
      </c>
      <c r="AZ5" s="56">
        <f t="shared" si="1"/>
        <v>45757</v>
      </c>
      <c r="BA5" s="56">
        <f t="shared" si="1"/>
        <v>45758</v>
      </c>
      <c r="BB5" s="56">
        <f t="shared" si="1"/>
        <v>45759</v>
      </c>
      <c r="BC5" s="57">
        <f t="shared" si="1"/>
        <v>45760</v>
      </c>
      <c r="BD5" s="55">
        <f>BC5+1</f>
        <v>45761</v>
      </c>
      <c r="BE5" s="56">
        <f>BD5+1</f>
        <v>45762</v>
      </c>
      <c r="BF5" s="56">
        <f t="shared" ref="BF5:BJ5" si="2">BE5+1</f>
        <v>45763</v>
      </c>
      <c r="BG5" s="56">
        <f t="shared" si="2"/>
        <v>45764</v>
      </c>
      <c r="BH5" s="56">
        <f t="shared" si="2"/>
        <v>45765</v>
      </c>
      <c r="BI5" s="56">
        <f t="shared" si="2"/>
        <v>45766</v>
      </c>
      <c r="BJ5" s="57">
        <f t="shared" si="2"/>
        <v>45767</v>
      </c>
      <c r="BK5" s="55">
        <f>BJ5+1</f>
        <v>45768</v>
      </c>
      <c r="BL5" s="56">
        <f>BK5+1</f>
        <v>45769</v>
      </c>
      <c r="BM5" s="56">
        <f t="shared" ref="BM5" si="3">BL5+1</f>
        <v>45770</v>
      </c>
      <c r="BN5" s="56">
        <f t="shared" ref="BN5" si="4">BM5+1</f>
        <v>45771</v>
      </c>
      <c r="BO5" s="56">
        <f t="shared" ref="BO5" si="5">BN5+1</f>
        <v>45772</v>
      </c>
      <c r="BP5" s="56">
        <f t="shared" ref="BP5" si="6">BO5+1</f>
        <v>45773</v>
      </c>
      <c r="BQ5" s="57">
        <f t="shared" ref="BQ5" si="7">BP5+1</f>
        <v>45774</v>
      </c>
      <c r="BR5" s="55">
        <f>BQ5+1</f>
        <v>45775</v>
      </c>
      <c r="BS5" s="56">
        <f>BR5+1</f>
        <v>45776</v>
      </c>
      <c r="BT5" s="56">
        <f t="shared" ref="BT5" si="8">BS5+1</f>
        <v>45777</v>
      </c>
      <c r="BU5" s="56">
        <f t="shared" ref="BU5" si="9">BT5+1</f>
        <v>45778</v>
      </c>
      <c r="BV5" s="56">
        <f t="shared" ref="BV5" si="10">BU5+1</f>
        <v>45779</v>
      </c>
      <c r="BW5" s="56">
        <f t="shared" ref="BW5" si="11">BV5+1</f>
        <v>45780</v>
      </c>
      <c r="BX5" s="57">
        <f t="shared" ref="BX5" si="12">BW5+1</f>
        <v>45781</v>
      </c>
      <c r="BY5" s="55">
        <f>BX5+1</f>
        <v>45782</v>
      </c>
      <c r="BZ5" s="56">
        <f>BY5+1</f>
        <v>45783</v>
      </c>
      <c r="CA5" s="56">
        <f t="shared" ref="CA5" si="13">BZ5+1</f>
        <v>45784</v>
      </c>
      <c r="CB5" s="56">
        <f t="shared" ref="CB5" si="14">CA5+1</f>
        <v>45785</v>
      </c>
      <c r="CC5" s="56">
        <f t="shared" ref="CC5" si="15">CB5+1</f>
        <v>45786</v>
      </c>
      <c r="CD5" s="56">
        <f t="shared" ref="CD5" si="16">CC5+1</f>
        <v>45787</v>
      </c>
      <c r="CE5" s="57">
        <f t="shared" ref="CE5" si="17">CD5+1</f>
        <v>45788</v>
      </c>
      <c r="CF5" s="55">
        <f>CE5+1</f>
        <v>45789</v>
      </c>
      <c r="CG5" s="56">
        <f>CF5+1</f>
        <v>45790</v>
      </c>
      <c r="CH5" s="56">
        <f t="shared" ref="CH5" si="18">CG5+1</f>
        <v>45791</v>
      </c>
      <c r="CI5" s="56">
        <f t="shared" ref="CI5" si="19">CH5+1</f>
        <v>45792</v>
      </c>
      <c r="CJ5" s="56">
        <f t="shared" ref="CJ5" si="20">CI5+1</f>
        <v>45793</v>
      </c>
      <c r="CK5" s="56">
        <f t="shared" ref="CK5" si="21">CJ5+1</f>
        <v>45794</v>
      </c>
      <c r="CL5" s="57">
        <f t="shared" ref="CL5" si="22">CK5+1</f>
        <v>45795</v>
      </c>
      <c r="CM5" s="55">
        <f>CL5+1</f>
        <v>45796</v>
      </c>
      <c r="CN5" s="56">
        <f>CM5+1</f>
        <v>45797</v>
      </c>
      <c r="CO5" s="56">
        <f t="shared" ref="CO5" si="23">CN5+1</f>
        <v>45798</v>
      </c>
      <c r="CP5" s="56">
        <f t="shared" ref="CP5" si="24">CO5+1</f>
        <v>45799</v>
      </c>
      <c r="CQ5" s="56">
        <f t="shared" ref="CQ5" si="25">CP5+1</f>
        <v>45800</v>
      </c>
      <c r="CR5" s="56">
        <f t="shared" ref="CR5" si="26">CQ5+1</f>
        <v>45801</v>
      </c>
      <c r="CS5" s="57">
        <f t="shared" ref="CS5" si="27">CR5+1</f>
        <v>45802</v>
      </c>
      <c r="CT5" s="55">
        <f>CS5+1</f>
        <v>45803</v>
      </c>
      <c r="CU5" s="56">
        <f>CT5+1</f>
        <v>45804</v>
      </c>
      <c r="CV5" s="56">
        <f t="shared" ref="CV5" si="28">CU5+1</f>
        <v>45805</v>
      </c>
      <c r="CW5" s="56">
        <f t="shared" ref="CW5" si="29">CV5+1</f>
        <v>45806</v>
      </c>
      <c r="CX5" s="56">
        <f t="shared" ref="CX5" si="30">CW5+1</f>
        <v>45807</v>
      </c>
      <c r="CY5" s="56">
        <f t="shared" ref="CY5" si="31">CX5+1</f>
        <v>45808</v>
      </c>
      <c r="CZ5" s="57">
        <f t="shared" ref="CZ5" si="32">CY5+1</f>
        <v>45809</v>
      </c>
      <c r="DA5" s="55">
        <f>CZ5+1</f>
        <v>45810</v>
      </c>
      <c r="DB5" s="56">
        <f>DA5+1</f>
        <v>45811</v>
      </c>
      <c r="DC5" s="56">
        <f t="shared" ref="DC5" si="33">DB5+1</f>
        <v>45812</v>
      </c>
      <c r="DD5" s="56">
        <f t="shared" ref="DD5" si="34">DC5+1</f>
        <v>45813</v>
      </c>
      <c r="DE5" s="56">
        <f t="shared" ref="DE5" si="35">DD5+1</f>
        <v>45814</v>
      </c>
      <c r="DF5" s="56">
        <f t="shared" ref="DF5" si="36">DE5+1</f>
        <v>45815</v>
      </c>
      <c r="DG5" s="57">
        <f t="shared" ref="DG5" si="37">DF5+1</f>
        <v>45816</v>
      </c>
      <c r="DH5" s="55">
        <f>DG5+1</f>
        <v>45817</v>
      </c>
      <c r="DI5" s="56">
        <f>DH5+1</f>
        <v>45818</v>
      </c>
      <c r="DJ5" s="56">
        <f t="shared" ref="DJ5" si="38">DI5+1</f>
        <v>45819</v>
      </c>
      <c r="DK5" s="56">
        <f t="shared" ref="DK5" si="39">DJ5+1</f>
        <v>45820</v>
      </c>
      <c r="DL5" s="56">
        <f t="shared" ref="DL5" si="40">DK5+1</f>
        <v>45821</v>
      </c>
      <c r="DM5" s="56">
        <f t="shared" ref="DM5" si="41">DL5+1</f>
        <v>45822</v>
      </c>
      <c r="DN5" s="57">
        <f t="shared" ref="DN5" si="42">DM5+1</f>
        <v>45823</v>
      </c>
      <c r="DO5" s="55">
        <f>DN5+1</f>
        <v>45824</v>
      </c>
      <c r="DP5" s="56">
        <f>DO5+1</f>
        <v>45825</v>
      </c>
      <c r="DQ5" s="56">
        <f t="shared" ref="DQ5" si="43">DP5+1</f>
        <v>45826</v>
      </c>
      <c r="DR5" s="56">
        <f t="shared" ref="DR5" si="44">DQ5+1</f>
        <v>45827</v>
      </c>
      <c r="DS5" s="56">
        <f t="shared" ref="DS5" si="45">DR5+1</f>
        <v>45828</v>
      </c>
      <c r="DT5" s="56">
        <f t="shared" ref="DT5" si="46">DS5+1</f>
        <v>45829</v>
      </c>
      <c r="DU5" s="57">
        <f t="shared" ref="DU5" si="47">DT5+1</f>
        <v>45830</v>
      </c>
      <c r="DV5" s="55">
        <f>DU5+1</f>
        <v>45831</v>
      </c>
      <c r="DW5" s="56">
        <f>DV5+1</f>
        <v>45832</v>
      </c>
      <c r="DX5" s="56">
        <f t="shared" ref="DX5" si="48">DW5+1</f>
        <v>45833</v>
      </c>
      <c r="DY5" s="56">
        <f t="shared" ref="DY5" si="49">DX5+1</f>
        <v>45834</v>
      </c>
      <c r="DZ5" s="56">
        <f t="shared" ref="DZ5" si="50">DY5+1</f>
        <v>45835</v>
      </c>
      <c r="EA5" s="56">
        <f t="shared" ref="EA5" si="51">DZ5+1</f>
        <v>45836</v>
      </c>
      <c r="EB5" s="57">
        <f t="shared" ref="EB5" si="52">EA5+1</f>
        <v>45837</v>
      </c>
    </row>
    <row r="6" spans="1:132" ht="15.75" thickBot="1" x14ac:dyDescent="0.3">
      <c r="A6" s="7" t="s">
        <v>0</v>
      </c>
      <c r="B6" s="8" t="s">
        <v>2</v>
      </c>
      <c r="C6" s="8" t="s">
        <v>3</v>
      </c>
      <c r="D6" s="8" t="s">
        <v>4</v>
      </c>
      <c r="E6" s="8"/>
      <c r="F6" s="8" t="s">
        <v>5</v>
      </c>
      <c r="G6" s="9" t="str">
        <f t="shared" ref="G6" si="53">LEFT(TEXT(G5,"ddd"),1)</f>
        <v>l</v>
      </c>
      <c r="H6" s="9" t="str">
        <f t="shared" ref="H6:AP6" si="54">LEFT(TEXT(H5,"ddd"),1)</f>
        <v>m</v>
      </c>
      <c r="I6" s="9" t="str">
        <f t="shared" si="54"/>
        <v>m</v>
      </c>
      <c r="J6" s="9" t="str">
        <f t="shared" si="54"/>
        <v>j</v>
      </c>
      <c r="K6" s="9" t="str">
        <f t="shared" si="54"/>
        <v>v</v>
      </c>
      <c r="L6" s="9" t="str">
        <f t="shared" si="54"/>
        <v>s</v>
      </c>
      <c r="M6" s="9" t="str">
        <f t="shared" si="54"/>
        <v>d</v>
      </c>
      <c r="N6" s="9" t="str">
        <f t="shared" si="54"/>
        <v>l</v>
      </c>
      <c r="O6" s="9" t="str">
        <f t="shared" si="54"/>
        <v>m</v>
      </c>
      <c r="P6" s="9" t="str">
        <f t="shared" si="54"/>
        <v>m</v>
      </c>
      <c r="Q6" s="9" t="str">
        <f t="shared" si="54"/>
        <v>j</v>
      </c>
      <c r="R6" s="9" t="str">
        <f t="shared" si="54"/>
        <v>v</v>
      </c>
      <c r="S6" s="9" t="str">
        <f t="shared" si="54"/>
        <v>s</v>
      </c>
      <c r="T6" s="9" t="str">
        <f t="shared" si="54"/>
        <v>d</v>
      </c>
      <c r="U6" s="9" t="str">
        <f t="shared" si="54"/>
        <v>l</v>
      </c>
      <c r="V6" s="9" t="str">
        <f t="shared" si="54"/>
        <v>m</v>
      </c>
      <c r="W6" s="9" t="str">
        <f t="shared" si="54"/>
        <v>m</v>
      </c>
      <c r="X6" s="9" t="str">
        <f t="shared" si="54"/>
        <v>j</v>
      </c>
      <c r="Y6" s="9" t="str">
        <f t="shared" si="54"/>
        <v>v</v>
      </c>
      <c r="Z6" s="9" t="str">
        <f t="shared" si="54"/>
        <v>s</v>
      </c>
      <c r="AA6" s="9" t="str">
        <f t="shared" si="54"/>
        <v>d</v>
      </c>
      <c r="AB6" s="9" t="str">
        <f t="shared" si="54"/>
        <v>l</v>
      </c>
      <c r="AC6" s="9" t="str">
        <f t="shared" si="54"/>
        <v>m</v>
      </c>
      <c r="AD6" s="9" t="str">
        <f t="shared" si="54"/>
        <v>m</v>
      </c>
      <c r="AE6" s="9" t="str">
        <f t="shared" si="54"/>
        <v>j</v>
      </c>
      <c r="AF6" s="9" t="str">
        <f t="shared" si="54"/>
        <v>v</v>
      </c>
      <c r="AG6" s="9" t="str">
        <f t="shared" si="54"/>
        <v>s</v>
      </c>
      <c r="AH6" s="9" t="str">
        <f t="shared" si="54"/>
        <v>d</v>
      </c>
      <c r="AI6" s="9" t="str">
        <f t="shared" si="54"/>
        <v>l</v>
      </c>
      <c r="AJ6" s="9" t="str">
        <f t="shared" si="54"/>
        <v>m</v>
      </c>
      <c r="AK6" s="9" t="str">
        <f t="shared" si="54"/>
        <v>m</v>
      </c>
      <c r="AL6" s="9" t="str">
        <f t="shared" si="54"/>
        <v>j</v>
      </c>
      <c r="AM6" s="9" t="str">
        <f t="shared" si="54"/>
        <v>v</v>
      </c>
      <c r="AN6" s="9" t="str">
        <f t="shared" si="54"/>
        <v>s</v>
      </c>
      <c r="AO6" s="9" t="str">
        <f t="shared" si="54"/>
        <v>d</v>
      </c>
      <c r="AP6" s="9" t="str">
        <f t="shared" si="54"/>
        <v>l</v>
      </c>
      <c r="AQ6" s="9" t="str">
        <f t="shared" ref="AQ6:BJ6" si="55">LEFT(TEXT(AQ5,"ddd"),1)</f>
        <v>m</v>
      </c>
      <c r="AR6" s="9" t="str">
        <f t="shared" si="55"/>
        <v>m</v>
      </c>
      <c r="AS6" s="9" t="str">
        <f t="shared" si="55"/>
        <v>j</v>
      </c>
      <c r="AT6" s="9" t="str">
        <f t="shared" si="55"/>
        <v>v</v>
      </c>
      <c r="AU6" s="9" t="str">
        <f t="shared" si="55"/>
        <v>s</v>
      </c>
      <c r="AV6" s="9" t="str">
        <f t="shared" si="55"/>
        <v>d</v>
      </c>
      <c r="AW6" s="9" t="str">
        <f t="shared" si="55"/>
        <v>l</v>
      </c>
      <c r="AX6" s="9" t="str">
        <f t="shared" si="55"/>
        <v>m</v>
      </c>
      <c r="AY6" s="9" t="str">
        <f t="shared" si="55"/>
        <v>m</v>
      </c>
      <c r="AZ6" s="9" t="str">
        <f t="shared" si="55"/>
        <v>j</v>
      </c>
      <c r="BA6" s="9" t="str">
        <f t="shared" si="55"/>
        <v>v</v>
      </c>
      <c r="BB6" s="9" t="str">
        <f t="shared" si="55"/>
        <v>s</v>
      </c>
      <c r="BC6" s="9" t="str">
        <f t="shared" si="55"/>
        <v>d</v>
      </c>
      <c r="BD6" s="9" t="str">
        <f t="shared" si="55"/>
        <v>l</v>
      </c>
      <c r="BE6" s="9" t="str">
        <f t="shared" si="55"/>
        <v>m</v>
      </c>
      <c r="BF6" s="9" t="str">
        <f t="shared" si="55"/>
        <v>m</v>
      </c>
      <c r="BG6" s="9" t="str">
        <f t="shared" si="55"/>
        <v>j</v>
      </c>
      <c r="BH6" s="9" t="str">
        <f t="shared" si="55"/>
        <v>v</v>
      </c>
      <c r="BI6" s="9" t="str">
        <f t="shared" si="55"/>
        <v>s</v>
      </c>
      <c r="BJ6" s="9" t="str">
        <f t="shared" si="55"/>
        <v>d</v>
      </c>
      <c r="BK6" s="9" t="str">
        <f t="shared" ref="BK6:BQ6" si="56">LEFT(TEXT(BK5,"ddd"),1)</f>
        <v>l</v>
      </c>
      <c r="BL6" s="9" t="str">
        <f t="shared" si="56"/>
        <v>m</v>
      </c>
      <c r="BM6" s="9" t="str">
        <f t="shared" si="56"/>
        <v>m</v>
      </c>
      <c r="BN6" s="9" t="str">
        <f t="shared" si="56"/>
        <v>j</v>
      </c>
      <c r="BO6" s="9" t="str">
        <f t="shared" si="56"/>
        <v>v</v>
      </c>
      <c r="BP6" s="9" t="str">
        <f t="shared" si="56"/>
        <v>s</v>
      </c>
      <c r="BQ6" s="9" t="str">
        <f t="shared" si="56"/>
        <v>d</v>
      </c>
      <c r="BR6" s="9" t="str">
        <f t="shared" ref="BR6:EB6" si="57">LEFT(TEXT(BR5,"ddd"),1)</f>
        <v>l</v>
      </c>
      <c r="BS6" s="9" t="str">
        <f t="shared" si="57"/>
        <v>m</v>
      </c>
      <c r="BT6" s="9" t="str">
        <f t="shared" si="57"/>
        <v>m</v>
      </c>
      <c r="BU6" s="9" t="str">
        <f t="shared" si="57"/>
        <v>j</v>
      </c>
      <c r="BV6" s="9" t="str">
        <f t="shared" si="57"/>
        <v>v</v>
      </c>
      <c r="BW6" s="9" t="str">
        <f t="shared" si="57"/>
        <v>s</v>
      </c>
      <c r="BX6" s="9" t="str">
        <f t="shared" si="57"/>
        <v>d</v>
      </c>
      <c r="BY6" s="9" t="str">
        <f t="shared" si="57"/>
        <v>l</v>
      </c>
      <c r="BZ6" s="9" t="str">
        <f t="shared" si="57"/>
        <v>m</v>
      </c>
      <c r="CA6" s="9" t="str">
        <f t="shared" si="57"/>
        <v>m</v>
      </c>
      <c r="CB6" s="9" t="str">
        <f t="shared" si="57"/>
        <v>j</v>
      </c>
      <c r="CC6" s="9" t="str">
        <f t="shared" si="57"/>
        <v>v</v>
      </c>
      <c r="CD6" s="9" t="str">
        <f t="shared" si="57"/>
        <v>s</v>
      </c>
      <c r="CE6" s="9" t="str">
        <f t="shared" si="57"/>
        <v>d</v>
      </c>
      <c r="CF6" s="9" t="str">
        <f t="shared" si="57"/>
        <v>l</v>
      </c>
      <c r="CG6" s="9" t="str">
        <f t="shared" si="57"/>
        <v>m</v>
      </c>
      <c r="CH6" s="9" t="str">
        <f t="shared" si="57"/>
        <v>m</v>
      </c>
      <c r="CI6" s="9" t="str">
        <f t="shared" si="57"/>
        <v>j</v>
      </c>
      <c r="CJ6" s="9" t="str">
        <f t="shared" si="57"/>
        <v>v</v>
      </c>
      <c r="CK6" s="9" t="str">
        <f t="shared" si="57"/>
        <v>s</v>
      </c>
      <c r="CL6" s="9" t="str">
        <f t="shared" si="57"/>
        <v>d</v>
      </c>
      <c r="CM6" s="9" t="str">
        <f t="shared" si="57"/>
        <v>l</v>
      </c>
      <c r="CN6" s="9" t="str">
        <f t="shared" si="57"/>
        <v>m</v>
      </c>
      <c r="CO6" s="9" t="str">
        <f t="shared" si="57"/>
        <v>m</v>
      </c>
      <c r="CP6" s="9" t="str">
        <f t="shared" si="57"/>
        <v>j</v>
      </c>
      <c r="CQ6" s="9" t="str">
        <f t="shared" si="57"/>
        <v>v</v>
      </c>
      <c r="CR6" s="9" t="str">
        <f t="shared" si="57"/>
        <v>s</v>
      </c>
      <c r="CS6" s="9" t="str">
        <f t="shared" si="57"/>
        <v>d</v>
      </c>
      <c r="CT6" s="9" t="str">
        <f t="shared" si="57"/>
        <v>l</v>
      </c>
      <c r="CU6" s="9" t="str">
        <f t="shared" si="57"/>
        <v>m</v>
      </c>
      <c r="CV6" s="9" t="str">
        <f t="shared" si="57"/>
        <v>m</v>
      </c>
      <c r="CW6" s="9" t="str">
        <f t="shared" si="57"/>
        <v>j</v>
      </c>
      <c r="CX6" s="9" t="str">
        <f t="shared" si="57"/>
        <v>v</v>
      </c>
      <c r="CY6" s="9" t="str">
        <f t="shared" si="57"/>
        <v>s</v>
      </c>
      <c r="CZ6" s="9" t="str">
        <f t="shared" si="57"/>
        <v>d</v>
      </c>
      <c r="DA6" s="9" t="str">
        <f t="shared" si="57"/>
        <v>l</v>
      </c>
      <c r="DB6" s="9" t="str">
        <f t="shared" si="57"/>
        <v>m</v>
      </c>
      <c r="DC6" s="9" t="str">
        <f t="shared" si="57"/>
        <v>m</v>
      </c>
      <c r="DD6" s="9" t="str">
        <f t="shared" si="57"/>
        <v>j</v>
      </c>
      <c r="DE6" s="9" t="str">
        <f t="shared" si="57"/>
        <v>v</v>
      </c>
      <c r="DF6" s="9" t="str">
        <f t="shared" si="57"/>
        <v>s</v>
      </c>
      <c r="DG6" s="9" t="str">
        <f t="shared" si="57"/>
        <v>d</v>
      </c>
      <c r="DH6" s="9" t="str">
        <f t="shared" si="57"/>
        <v>l</v>
      </c>
      <c r="DI6" s="9" t="str">
        <f t="shared" si="57"/>
        <v>m</v>
      </c>
      <c r="DJ6" s="9" t="str">
        <f t="shared" si="57"/>
        <v>m</v>
      </c>
      <c r="DK6" s="9" t="str">
        <f t="shared" si="57"/>
        <v>j</v>
      </c>
      <c r="DL6" s="9" t="str">
        <f t="shared" si="57"/>
        <v>v</v>
      </c>
      <c r="DM6" s="9" t="str">
        <f t="shared" si="57"/>
        <v>s</v>
      </c>
      <c r="DN6" s="9" t="str">
        <f t="shared" si="57"/>
        <v>d</v>
      </c>
      <c r="DO6" s="9" t="str">
        <f t="shared" si="57"/>
        <v>l</v>
      </c>
      <c r="DP6" s="9" t="str">
        <f t="shared" si="57"/>
        <v>m</v>
      </c>
      <c r="DQ6" s="9" t="str">
        <f t="shared" si="57"/>
        <v>m</v>
      </c>
      <c r="DR6" s="9" t="str">
        <f t="shared" si="57"/>
        <v>j</v>
      </c>
      <c r="DS6" s="9" t="str">
        <f t="shared" si="57"/>
        <v>v</v>
      </c>
      <c r="DT6" s="9" t="str">
        <f t="shared" si="57"/>
        <v>s</v>
      </c>
      <c r="DU6" s="9" t="str">
        <f t="shared" si="57"/>
        <v>d</v>
      </c>
      <c r="DV6" s="9" t="str">
        <f t="shared" si="57"/>
        <v>l</v>
      </c>
      <c r="DW6" s="9" t="str">
        <f t="shared" si="57"/>
        <v>m</v>
      </c>
      <c r="DX6" s="9" t="str">
        <f t="shared" si="57"/>
        <v>m</v>
      </c>
      <c r="DY6" s="9" t="str">
        <f t="shared" si="57"/>
        <v>j</v>
      </c>
      <c r="DZ6" s="9" t="str">
        <f t="shared" si="57"/>
        <v>v</v>
      </c>
      <c r="EA6" s="9" t="str">
        <f t="shared" si="57"/>
        <v>s</v>
      </c>
      <c r="EB6" s="9" t="str">
        <f t="shared" si="57"/>
        <v>d</v>
      </c>
    </row>
    <row r="7" spans="1:132" s="2" customFormat="1" ht="30" customHeight="1" thickBot="1" x14ac:dyDescent="0.3">
      <c r="A7" s="11" t="s">
        <v>7</v>
      </c>
      <c r="B7" s="12"/>
      <c r="C7" s="41"/>
      <c r="D7" s="42"/>
      <c r="E7" s="10"/>
      <c r="F7" s="10" t="str">
        <f t="shared" ref="F7:F52" si="58">IF(OR(ISBLANK(task_start),ISBLANK(task_end)),"",task_end-task_start+1)</f>
        <v/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</row>
    <row r="8" spans="1:132" s="2" customFormat="1" ht="30" customHeight="1" thickBot="1" x14ac:dyDescent="0.3">
      <c r="A8" s="34" t="s">
        <v>13</v>
      </c>
      <c r="B8" s="13">
        <v>1</v>
      </c>
      <c r="C8" s="43">
        <f>Inicio_del_proyecto</f>
        <v>45717</v>
      </c>
      <c r="D8" s="43">
        <f>C8+2</f>
        <v>45719</v>
      </c>
      <c r="E8" s="10"/>
      <c r="F8" s="10">
        <f t="shared" si="58"/>
        <v>3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</row>
    <row r="9" spans="1:132" s="2" customFormat="1" ht="30" customHeight="1" thickBot="1" x14ac:dyDescent="0.3">
      <c r="A9" s="34" t="s">
        <v>14</v>
      </c>
      <c r="B9" s="13">
        <v>1</v>
      </c>
      <c r="C9" s="43">
        <f>D8+1</f>
        <v>45720</v>
      </c>
      <c r="D9" s="43">
        <f>C9+2</f>
        <v>45722</v>
      </c>
      <c r="E9" s="10"/>
      <c r="F9" s="10">
        <f t="shared" si="58"/>
        <v>3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  <c r="T9" s="27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</row>
    <row r="10" spans="1:132" s="2" customFormat="1" ht="30" customHeight="1" thickBot="1" x14ac:dyDescent="0.3">
      <c r="A10" s="34" t="s">
        <v>15</v>
      </c>
      <c r="B10" s="13">
        <v>1</v>
      </c>
      <c r="C10" s="43">
        <f t="shared" ref="C10:C12" si="59">D9+1</f>
        <v>45723</v>
      </c>
      <c r="D10" s="43">
        <f>C10+2</f>
        <v>45725</v>
      </c>
      <c r="E10" s="10"/>
      <c r="F10" s="10">
        <f t="shared" si="58"/>
        <v>3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</row>
    <row r="11" spans="1:132" s="2" customFormat="1" ht="30" customHeight="1" thickBot="1" x14ac:dyDescent="0.3">
      <c r="A11" s="34" t="s">
        <v>16</v>
      </c>
      <c r="B11" s="13">
        <v>1</v>
      </c>
      <c r="C11" s="43">
        <f t="shared" si="59"/>
        <v>45726</v>
      </c>
      <c r="D11" s="43">
        <f>C11+2</f>
        <v>45728</v>
      </c>
      <c r="E11" s="10"/>
      <c r="F11" s="10">
        <f t="shared" si="58"/>
        <v>3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7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</row>
    <row r="12" spans="1:132" s="2" customFormat="1" ht="30" customHeight="1" thickBot="1" x14ac:dyDescent="0.3">
      <c r="A12" s="34" t="s">
        <v>17</v>
      </c>
      <c r="B12" s="13">
        <v>1</v>
      </c>
      <c r="C12" s="43">
        <f t="shared" si="59"/>
        <v>45729</v>
      </c>
      <c r="D12" s="43">
        <f>C12+1</f>
        <v>45730</v>
      </c>
      <c r="E12" s="10"/>
      <c r="F12" s="10">
        <f t="shared" si="58"/>
        <v>2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</row>
    <row r="13" spans="1:132" s="2" customFormat="1" ht="30" customHeight="1" thickBot="1" x14ac:dyDescent="0.3">
      <c r="A13" s="14" t="s">
        <v>8</v>
      </c>
      <c r="B13" s="15"/>
      <c r="C13" s="44"/>
      <c r="D13" s="45"/>
      <c r="E13" s="10"/>
      <c r="F13" s="10" t="str">
        <f t="shared" si="58"/>
        <v/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</row>
    <row r="14" spans="1:132" s="2" customFormat="1" ht="30" customHeight="1" thickBot="1" x14ac:dyDescent="0.3">
      <c r="A14" s="35" t="s">
        <v>18</v>
      </c>
      <c r="B14" s="16">
        <v>1</v>
      </c>
      <c r="C14" s="46">
        <f>D12+1</f>
        <v>45731</v>
      </c>
      <c r="D14" s="46">
        <f>C14+4</f>
        <v>45735</v>
      </c>
      <c r="E14" s="10"/>
      <c r="F14" s="10">
        <f t="shared" si="58"/>
        <v>5</v>
      </c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</row>
    <row r="15" spans="1:132" s="2" customFormat="1" ht="30" customHeight="1" thickBot="1" x14ac:dyDescent="0.3">
      <c r="A15" s="35" t="s">
        <v>19</v>
      </c>
      <c r="B15" s="16">
        <v>1</v>
      </c>
      <c r="C15" s="46">
        <v>45731</v>
      </c>
      <c r="D15" s="46">
        <f>C15+4</f>
        <v>45735</v>
      </c>
      <c r="E15" s="10"/>
      <c r="F15" s="10">
        <f t="shared" si="58"/>
        <v>5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7"/>
      <c r="T15" s="27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</row>
    <row r="16" spans="1:132" s="2" customFormat="1" ht="30" customHeight="1" thickBot="1" x14ac:dyDescent="0.3">
      <c r="A16" s="35" t="s">
        <v>20</v>
      </c>
      <c r="B16" s="16">
        <v>1</v>
      </c>
      <c r="C16" s="46">
        <f>D15+1</f>
        <v>45736</v>
      </c>
      <c r="D16" s="46">
        <f>C16+3</f>
        <v>45739</v>
      </c>
      <c r="E16" s="10"/>
      <c r="F16" s="10">
        <f t="shared" si="58"/>
        <v>4</v>
      </c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</row>
    <row r="17" spans="1:132" s="2" customFormat="1" ht="30" customHeight="1" thickBot="1" x14ac:dyDescent="0.3">
      <c r="A17" s="35" t="s">
        <v>21</v>
      </c>
      <c r="B17" s="16"/>
      <c r="C17" s="46">
        <f>D16+1</f>
        <v>45740</v>
      </c>
      <c r="D17" s="46">
        <f>C17+3</f>
        <v>45743</v>
      </c>
      <c r="E17" s="10"/>
      <c r="F17" s="10">
        <f t="shared" si="58"/>
        <v>4</v>
      </c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7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</row>
    <row r="18" spans="1:132" s="2" customFormat="1" ht="30" customHeight="1" thickBot="1" x14ac:dyDescent="0.3">
      <c r="A18" s="35" t="s">
        <v>22</v>
      </c>
      <c r="B18" s="16"/>
      <c r="C18" s="46">
        <f>D17+1</f>
        <v>45744</v>
      </c>
      <c r="D18" s="46">
        <f>C18+5</f>
        <v>45749</v>
      </c>
      <c r="E18" s="10"/>
      <c r="F18" s="10">
        <f t="shared" si="58"/>
        <v>6</v>
      </c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7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</row>
    <row r="19" spans="1:132" s="2" customFormat="1" ht="30" customHeight="1" thickBot="1" x14ac:dyDescent="0.3">
      <c r="A19" s="35" t="s">
        <v>39</v>
      </c>
      <c r="B19" s="16"/>
      <c r="C19" s="46">
        <f>D18+1</f>
        <v>45750</v>
      </c>
      <c r="D19" s="46">
        <f>C19+1</f>
        <v>45751</v>
      </c>
      <c r="E19" s="10"/>
      <c r="F19" s="10">
        <f t="shared" si="58"/>
        <v>2</v>
      </c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7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</row>
    <row r="20" spans="1:132" s="2" customFormat="1" ht="30" customHeight="1" thickBot="1" x14ac:dyDescent="0.3">
      <c r="A20" s="17" t="s">
        <v>9</v>
      </c>
      <c r="B20" s="18"/>
      <c r="C20" s="47"/>
      <c r="D20" s="48"/>
      <c r="E20" s="10"/>
      <c r="F20" s="10" t="str">
        <f t="shared" si="58"/>
        <v/>
      </c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</row>
    <row r="21" spans="1:132" s="2" customFormat="1" ht="30" customHeight="1" thickBot="1" x14ac:dyDescent="0.3">
      <c r="A21" s="36" t="s">
        <v>23</v>
      </c>
      <c r="B21" s="19"/>
      <c r="C21" s="49">
        <f>D19+1</f>
        <v>45752</v>
      </c>
      <c r="D21" s="49">
        <f>C21+1</f>
        <v>45753</v>
      </c>
      <c r="E21" s="10"/>
      <c r="F21" s="10">
        <f t="shared" si="58"/>
        <v>2</v>
      </c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</row>
    <row r="22" spans="1:132" s="2" customFormat="1" ht="30" customHeight="1" thickBot="1" x14ac:dyDescent="0.3">
      <c r="A22" s="36" t="s">
        <v>24</v>
      </c>
      <c r="B22" s="19"/>
      <c r="C22" s="49">
        <f>D21+1</f>
        <v>45754</v>
      </c>
      <c r="D22" s="49">
        <f>C22+2</f>
        <v>45756</v>
      </c>
      <c r="E22" s="10"/>
      <c r="F22" s="10">
        <f t="shared" si="58"/>
        <v>3</v>
      </c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</row>
    <row r="23" spans="1:132" s="2" customFormat="1" ht="30" customHeight="1" thickBot="1" x14ac:dyDescent="0.3">
      <c r="A23" s="36" t="s">
        <v>25</v>
      </c>
      <c r="B23" s="19"/>
      <c r="C23" s="49">
        <f>D22+1</f>
        <v>45757</v>
      </c>
      <c r="D23" s="49">
        <f>C23+2</f>
        <v>45759</v>
      </c>
      <c r="E23" s="10"/>
      <c r="F23" s="10">
        <f t="shared" si="58"/>
        <v>3</v>
      </c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</row>
    <row r="24" spans="1:132" s="2" customFormat="1" ht="30" customHeight="1" thickBot="1" x14ac:dyDescent="0.3">
      <c r="A24" s="36" t="s">
        <v>26</v>
      </c>
      <c r="B24" s="19"/>
      <c r="C24" s="49">
        <f>D23+1</f>
        <v>45760</v>
      </c>
      <c r="D24" s="49">
        <f>C24+2</f>
        <v>45762</v>
      </c>
      <c r="E24" s="10"/>
      <c r="F24" s="10">
        <f t="shared" si="58"/>
        <v>3</v>
      </c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</row>
    <row r="25" spans="1:132" s="2" customFormat="1" ht="30" customHeight="1" thickBot="1" x14ac:dyDescent="0.3">
      <c r="A25" s="36" t="s">
        <v>27</v>
      </c>
      <c r="B25" s="19"/>
      <c r="C25" s="49">
        <f>D24+1</f>
        <v>45763</v>
      </c>
      <c r="D25" s="49">
        <f>C25+3</f>
        <v>45766</v>
      </c>
      <c r="E25" s="10"/>
      <c r="F25" s="10">
        <f t="shared" si="58"/>
        <v>4</v>
      </c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</row>
    <row r="26" spans="1:132" s="2" customFormat="1" ht="30" customHeight="1" thickBot="1" x14ac:dyDescent="0.3">
      <c r="A26" s="36" t="s">
        <v>28</v>
      </c>
      <c r="B26" s="19"/>
      <c r="C26" s="49">
        <f>D25+1</f>
        <v>45767</v>
      </c>
      <c r="D26" s="49">
        <f>C26+1</f>
        <v>45768</v>
      </c>
      <c r="E26" s="10"/>
      <c r="F26" s="10">
        <f t="shared" si="58"/>
        <v>2</v>
      </c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</row>
    <row r="27" spans="1:132" s="2" customFormat="1" ht="30" customHeight="1" thickBot="1" x14ac:dyDescent="0.3">
      <c r="A27" s="36" t="s">
        <v>29</v>
      </c>
      <c r="B27" s="19"/>
      <c r="C27" s="49">
        <f t="shared" ref="C27:C28" si="60">D26</f>
        <v>45768</v>
      </c>
      <c r="D27" s="49">
        <f>C27+2</f>
        <v>45770</v>
      </c>
      <c r="E27" s="10"/>
      <c r="F27" s="10">
        <f t="shared" si="58"/>
        <v>3</v>
      </c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</row>
    <row r="28" spans="1:132" s="2" customFormat="1" ht="30" customHeight="1" thickBot="1" x14ac:dyDescent="0.3">
      <c r="A28" s="36" t="s">
        <v>38</v>
      </c>
      <c r="B28" s="19"/>
      <c r="C28" s="49">
        <f t="shared" si="60"/>
        <v>45770</v>
      </c>
      <c r="D28" s="49">
        <f>C28+2</f>
        <v>45772</v>
      </c>
      <c r="E28" s="10"/>
      <c r="F28" s="10">
        <f t="shared" si="58"/>
        <v>3</v>
      </c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</row>
    <row r="29" spans="1:132" s="2" customFormat="1" ht="30" customHeight="1" thickBot="1" x14ac:dyDescent="0.3">
      <c r="A29" s="20" t="s">
        <v>10</v>
      </c>
      <c r="B29" s="21"/>
      <c r="C29" s="50"/>
      <c r="D29" s="51"/>
      <c r="E29" s="10"/>
      <c r="F29" s="10" t="str">
        <f t="shared" si="58"/>
        <v/>
      </c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</row>
    <row r="30" spans="1:132" s="2" customFormat="1" ht="30" customHeight="1" thickBot="1" x14ac:dyDescent="0.3">
      <c r="A30" s="37" t="s">
        <v>30</v>
      </c>
      <c r="B30" s="22"/>
      <c r="C30" s="59">
        <f>D28+1</f>
        <v>45773</v>
      </c>
      <c r="D30" s="52">
        <f>C30+2</f>
        <v>45775</v>
      </c>
      <c r="E30" s="10"/>
      <c r="F30" s="10">
        <f t="shared" si="58"/>
        <v>3</v>
      </c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</row>
    <row r="31" spans="1:132" s="2" customFormat="1" ht="30" customHeight="1" thickBot="1" x14ac:dyDescent="0.3">
      <c r="A31" s="37" t="s">
        <v>31</v>
      </c>
      <c r="B31" s="22"/>
      <c r="C31" s="59">
        <f>D30+1</f>
        <v>45776</v>
      </c>
      <c r="D31" s="52">
        <f>C31+1</f>
        <v>45777</v>
      </c>
      <c r="E31" s="10"/>
      <c r="F31" s="10">
        <f t="shared" si="58"/>
        <v>2</v>
      </c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G31" s="26"/>
      <c r="DH31" s="26"/>
      <c r="DI31" s="26"/>
      <c r="DJ31" s="26"/>
      <c r="DK31" s="26"/>
      <c r="DL31" s="26"/>
      <c r="DM31" s="26"/>
      <c r="DN31" s="26"/>
      <c r="DO31" s="26"/>
      <c r="DP31" s="26"/>
      <c r="DQ31" s="26"/>
      <c r="DR31" s="26"/>
      <c r="DS31" s="26"/>
      <c r="DT31" s="26"/>
      <c r="DU31" s="26"/>
      <c r="DV31" s="26"/>
      <c r="DW31" s="26"/>
      <c r="DX31" s="26"/>
      <c r="DY31" s="26"/>
      <c r="DZ31" s="26"/>
      <c r="EA31" s="26"/>
      <c r="EB31" s="26"/>
    </row>
    <row r="32" spans="1:132" s="2" customFormat="1" ht="30" customHeight="1" thickBot="1" x14ac:dyDescent="0.3">
      <c r="A32" s="37" t="s">
        <v>32</v>
      </c>
      <c r="B32" s="22"/>
      <c r="C32" s="59">
        <f t="shared" ref="C32:C37" si="61">D31+1</f>
        <v>45778</v>
      </c>
      <c r="D32" s="52">
        <f>C32+1</f>
        <v>45779</v>
      </c>
      <c r="E32" s="10"/>
      <c r="F32" s="10">
        <f t="shared" si="58"/>
        <v>2</v>
      </c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  <c r="DH32" s="26"/>
      <c r="DI32" s="26"/>
      <c r="DJ32" s="26"/>
      <c r="DK32" s="26"/>
      <c r="DL32" s="26"/>
      <c r="DM32" s="26"/>
      <c r="DN32" s="26"/>
      <c r="DO32" s="26"/>
      <c r="DP32" s="26"/>
      <c r="DQ32" s="26"/>
      <c r="DR32" s="26"/>
      <c r="DS32" s="26"/>
      <c r="DT32" s="26"/>
      <c r="DU32" s="26"/>
      <c r="DV32" s="26"/>
      <c r="DW32" s="26"/>
      <c r="DX32" s="26"/>
      <c r="DY32" s="26"/>
      <c r="DZ32" s="26"/>
      <c r="EA32" s="26"/>
      <c r="EB32" s="26"/>
    </row>
    <row r="33" spans="1:132" s="2" customFormat="1" ht="30" customHeight="1" thickBot="1" x14ac:dyDescent="0.3">
      <c r="A33" s="37" t="s">
        <v>33</v>
      </c>
      <c r="B33" s="22"/>
      <c r="C33" s="59">
        <f t="shared" si="61"/>
        <v>45780</v>
      </c>
      <c r="D33" s="52">
        <f>C33+2</f>
        <v>45782</v>
      </c>
      <c r="E33" s="10"/>
      <c r="F33" s="10">
        <f t="shared" si="58"/>
        <v>3</v>
      </c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</row>
    <row r="34" spans="1:132" s="2" customFormat="1" ht="30" customHeight="1" thickBot="1" x14ac:dyDescent="0.3">
      <c r="A34" s="37" t="s">
        <v>34</v>
      </c>
      <c r="B34" s="22">
        <v>1</v>
      </c>
      <c r="C34" s="59">
        <f t="shared" si="61"/>
        <v>45783</v>
      </c>
      <c r="D34" s="52">
        <f>C34+2</f>
        <v>45785</v>
      </c>
      <c r="E34" s="10"/>
      <c r="F34" s="10">
        <f t="shared" si="58"/>
        <v>3</v>
      </c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</row>
    <row r="35" spans="1:132" s="2" customFormat="1" ht="30" customHeight="1" thickBot="1" x14ac:dyDescent="0.3">
      <c r="A35" s="37" t="s">
        <v>35</v>
      </c>
      <c r="B35" s="22"/>
      <c r="C35" s="59">
        <f t="shared" si="61"/>
        <v>45786</v>
      </c>
      <c r="D35" s="52">
        <f>C35+1</f>
        <v>45787</v>
      </c>
      <c r="E35" s="10"/>
      <c r="F35" s="10">
        <f t="shared" si="58"/>
        <v>2</v>
      </c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</row>
    <row r="36" spans="1:132" s="2" customFormat="1" ht="30" customHeight="1" thickBot="1" x14ac:dyDescent="0.3">
      <c r="A36" s="37" t="s">
        <v>36</v>
      </c>
      <c r="B36" s="22"/>
      <c r="C36" s="59">
        <f t="shared" si="61"/>
        <v>45788</v>
      </c>
      <c r="D36" s="52">
        <f>C36+2</f>
        <v>45790</v>
      </c>
      <c r="E36" s="10"/>
      <c r="F36" s="10">
        <f t="shared" si="58"/>
        <v>3</v>
      </c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</row>
    <row r="37" spans="1:132" s="2" customFormat="1" ht="30" customHeight="1" thickBot="1" x14ac:dyDescent="0.3">
      <c r="A37" s="37" t="s">
        <v>37</v>
      </c>
      <c r="B37" s="22"/>
      <c r="C37" s="59">
        <f t="shared" si="61"/>
        <v>45791</v>
      </c>
      <c r="D37" s="52">
        <f>C37+2</f>
        <v>45793</v>
      </c>
      <c r="E37" s="10"/>
      <c r="F37" s="10">
        <f t="shared" si="58"/>
        <v>3</v>
      </c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</row>
    <row r="38" spans="1:132" s="2" customFormat="1" ht="30" customHeight="1" thickBot="1" x14ac:dyDescent="0.3">
      <c r="A38" s="64" t="s">
        <v>11</v>
      </c>
      <c r="B38" s="65"/>
      <c r="C38" s="66"/>
      <c r="D38" s="67"/>
      <c r="E38" s="10"/>
      <c r="F38" s="10" t="str">
        <f t="shared" si="58"/>
        <v/>
      </c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</row>
    <row r="39" spans="1:132" s="2" customFormat="1" ht="30" customHeight="1" thickBot="1" x14ac:dyDescent="0.3">
      <c r="A39" s="61" t="s">
        <v>40</v>
      </c>
      <c r="B39" s="60"/>
      <c r="C39" s="62">
        <f>D37+1</f>
        <v>45794</v>
      </c>
      <c r="D39" s="63">
        <f>C39+1</f>
        <v>45795</v>
      </c>
      <c r="E39" s="10"/>
      <c r="F39" s="10">
        <f t="shared" si="58"/>
        <v>2</v>
      </c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</row>
    <row r="40" spans="1:132" s="2" customFormat="1" ht="30" customHeight="1" thickBot="1" x14ac:dyDescent="0.3">
      <c r="A40" s="61" t="s">
        <v>41</v>
      </c>
      <c r="B40" s="60"/>
      <c r="C40" s="62">
        <f>D39+1</f>
        <v>45796</v>
      </c>
      <c r="D40" s="62">
        <f>C40+2</f>
        <v>45798</v>
      </c>
      <c r="E40" s="10"/>
      <c r="F40" s="10">
        <f t="shared" si="58"/>
        <v>3</v>
      </c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</row>
    <row r="41" spans="1:132" s="2" customFormat="1" ht="30" customHeight="1" thickBot="1" x14ac:dyDescent="0.3">
      <c r="A41" s="61" t="s">
        <v>42</v>
      </c>
      <c r="B41" s="60"/>
      <c r="C41" s="62">
        <f t="shared" ref="C41:C44" si="62">D40+1</f>
        <v>45799</v>
      </c>
      <c r="D41" s="62">
        <f>C41+3</f>
        <v>45802</v>
      </c>
      <c r="E41" s="10"/>
      <c r="F41" s="10">
        <f t="shared" si="58"/>
        <v>4</v>
      </c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</row>
    <row r="42" spans="1:132" s="2" customFormat="1" ht="30" customHeight="1" thickBot="1" x14ac:dyDescent="0.3">
      <c r="A42" s="61" t="s">
        <v>43</v>
      </c>
      <c r="B42" s="60"/>
      <c r="C42" s="62">
        <f t="shared" si="62"/>
        <v>45803</v>
      </c>
      <c r="D42" s="62">
        <f>C42+3</f>
        <v>45806</v>
      </c>
      <c r="E42" s="10"/>
      <c r="F42" s="10">
        <f t="shared" si="58"/>
        <v>4</v>
      </c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</row>
    <row r="43" spans="1:132" s="2" customFormat="1" ht="30" customHeight="1" thickBot="1" x14ac:dyDescent="0.3">
      <c r="A43" s="61" t="s">
        <v>44</v>
      </c>
      <c r="B43" s="60"/>
      <c r="C43" s="62">
        <f t="shared" si="62"/>
        <v>45807</v>
      </c>
      <c r="D43" s="62">
        <f>C43+3</f>
        <v>45810</v>
      </c>
      <c r="E43" s="10"/>
      <c r="F43" s="10">
        <f t="shared" si="58"/>
        <v>4</v>
      </c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</row>
    <row r="44" spans="1:132" s="2" customFormat="1" ht="30" customHeight="1" thickBot="1" x14ac:dyDescent="0.3">
      <c r="A44" s="61" t="s">
        <v>45</v>
      </c>
      <c r="B44" s="60"/>
      <c r="C44" s="62">
        <f t="shared" si="62"/>
        <v>45811</v>
      </c>
      <c r="D44" s="62">
        <f>C44+3</f>
        <v>45814</v>
      </c>
      <c r="E44" s="10"/>
      <c r="F44" s="10">
        <f t="shared" si="58"/>
        <v>4</v>
      </c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  <c r="DQ44" s="26"/>
      <c r="DR44" s="26"/>
      <c r="DS44" s="26"/>
      <c r="DT44" s="26"/>
      <c r="DU44" s="26"/>
      <c r="DV44" s="26"/>
      <c r="DW44" s="26"/>
      <c r="DX44" s="26"/>
      <c r="DY44" s="26"/>
      <c r="DZ44" s="26"/>
      <c r="EA44" s="26"/>
      <c r="EB44" s="26"/>
    </row>
    <row r="45" spans="1:132" s="2" customFormat="1" ht="30" customHeight="1" thickBot="1" x14ac:dyDescent="0.3">
      <c r="A45" s="68" t="s">
        <v>12</v>
      </c>
      <c r="B45" s="69"/>
      <c r="C45" s="70"/>
      <c r="D45" s="71"/>
      <c r="E45" s="10"/>
      <c r="F45" s="10" t="str">
        <f t="shared" si="58"/>
        <v/>
      </c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6"/>
      <c r="CU45" s="26"/>
      <c r="CV45" s="26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G45" s="26"/>
      <c r="DH45" s="26"/>
      <c r="DI45" s="26"/>
      <c r="DJ45" s="26"/>
      <c r="DK45" s="26"/>
      <c r="DL45" s="26"/>
      <c r="DM45" s="26"/>
      <c r="DN45" s="26"/>
      <c r="DO45" s="26"/>
      <c r="DP45" s="26"/>
      <c r="DQ45" s="26"/>
      <c r="DR45" s="26"/>
      <c r="DS45" s="26"/>
      <c r="DT45" s="26"/>
      <c r="DU45" s="26"/>
      <c r="DV45" s="26"/>
      <c r="DW45" s="26"/>
      <c r="DX45" s="26"/>
      <c r="DY45" s="26"/>
      <c r="DZ45" s="26"/>
      <c r="EA45" s="26"/>
      <c r="EB45" s="26"/>
    </row>
    <row r="46" spans="1:132" s="2" customFormat="1" ht="30" customHeight="1" thickBot="1" x14ac:dyDescent="0.3">
      <c r="A46" s="72" t="s">
        <v>46</v>
      </c>
      <c r="B46" s="73"/>
      <c r="C46" s="74">
        <f>D44+1</f>
        <v>45815</v>
      </c>
      <c r="D46" s="74">
        <f>C46+2</f>
        <v>45817</v>
      </c>
      <c r="E46" s="10"/>
      <c r="F46" s="10">
        <f t="shared" si="58"/>
        <v>3</v>
      </c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  <c r="CS46" s="26"/>
      <c r="CT46" s="26"/>
      <c r="CU46" s="26"/>
      <c r="CV46" s="26"/>
      <c r="CW46" s="26"/>
      <c r="CX46" s="26"/>
      <c r="CY46" s="26"/>
      <c r="CZ46" s="26"/>
      <c r="DA46" s="26"/>
      <c r="DB46" s="26"/>
      <c r="DC46" s="26"/>
      <c r="DD46" s="26"/>
      <c r="DE46" s="26"/>
      <c r="DF46" s="26"/>
      <c r="DG46" s="26"/>
      <c r="DH46" s="26"/>
      <c r="DI46" s="26"/>
      <c r="DJ46" s="26"/>
      <c r="DK46" s="26"/>
      <c r="DL46" s="26"/>
      <c r="DM46" s="26"/>
      <c r="DN46" s="26"/>
      <c r="DO46" s="26"/>
      <c r="DP46" s="26"/>
      <c r="DQ46" s="26"/>
      <c r="DR46" s="26"/>
      <c r="DS46" s="26"/>
      <c r="DT46" s="26"/>
      <c r="DU46" s="26"/>
      <c r="DV46" s="26"/>
      <c r="DW46" s="26"/>
      <c r="DX46" s="26"/>
      <c r="DY46" s="26"/>
      <c r="DZ46" s="26"/>
      <c r="EA46" s="26"/>
      <c r="EB46" s="26"/>
    </row>
    <row r="47" spans="1:132" s="2" customFormat="1" ht="30" customHeight="1" thickBot="1" x14ac:dyDescent="0.3">
      <c r="A47" s="72" t="s">
        <v>47</v>
      </c>
      <c r="B47" s="73"/>
      <c r="C47" s="74">
        <f>D46+1</f>
        <v>45818</v>
      </c>
      <c r="D47" s="74">
        <f>C47+3</f>
        <v>45821</v>
      </c>
      <c r="E47" s="10"/>
      <c r="F47" s="10">
        <f t="shared" si="58"/>
        <v>4</v>
      </c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26"/>
      <c r="DC47" s="26"/>
      <c r="DD47" s="26"/>
      <c r="DE47" s="26"/>
      <c r="DF47" s="26"/>
      <c r="DG47" s="26"/>
      <c r="DH47" s="26"/>
      <c r="DI47" s="26"/>
      <c r="DJ47" s="26"/>
      <c r="DK47" s="26"/>
      <c r="DL47" s="26"/>
      <c r="DM47" s="26"/>
      <c r="DN47" s="26"/>
      <c r="DO47" s="26"/>
      <c r="DP47" s="26"/>
      <c r="DQ47" s="26"/>
      <c r="DR47" s="26"/>
      <c r="DS47" s="26"/>
      <c r="DT47" s="26"/>
      <c r="DU47" s="26"/>
      <c r="DV47" s="26"/>
      <c r="DW47" s="26"/>
      <c r="DX47" s="26"/>
      <c r="DY47" s="26"/>
      <c r="DZ47" s="26"/>
      <c r="EA47" s="26"/>
      <c r="EB47" s="26"/>
    </row>
    <row r="48" spans="1:132" s="2" customFormat="1" ht="30" customHeight="1" thickBot="1" x14ac:dyDescent="0.3">
      <c r="A48" s="72" t="s">
        <v>48</v>
      </c>
      <c r="B48" s="73"/>
      <c r="C48" s="74">
        <f t="shared" ref="C48:C51" si="63">D47+1</f>
        <v>45822</v>
      </c>
      <c r="D48" s="74">
        <f>C48+1</f>
        <v>45823</v>
      </c>
      <c r="E48" s="10"/>
      <c r="F48" s="10">
        <f t="shared" si="58"/>
        <v>2</v>
      </c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6"/>
      <c r="DD48" s="26"/>
      <c r="DE48" s="26"/>
      <c r="DF48" s="26"/>
      <c r="DG48" s="26"/>
      <c r="DH48" s="26"/>
      <c r="DI48" s="26"/>
      <c r="DJ48" s="26"/>
      <c r="DK48" s="26"/>
      <c r="DL48" s="26"/>
      <c r="DM48" s="26"/>
      <c r="DN48" s="26"/>
      <c r="DO48" s="26"/>
      <c r="DP48" s="26"/>
      <c r="DQ48" s="26"/>
      <c r="DR48" s="26"/>
      <c r="DS48" s="26"/>
      <c r="DT48" s="26"/>
      <c r="DU48" s="26"/>
      <c r="DV48" s="26"/>
      <c r="DW48" s="26"/>
      <c r="DX48" s="26"/>
      <c r="DY48" s="26"/>
      <c r="DZ48" s="26"/>
      <c r="EA48" s="26"/>
      <c r="EB48" s="26"/>
    </row>
    <row r="49" spans="1:132" s="2" customFormat="1" ht="30" customHeight="1" thickBot="1" x14ac:dyDescent="0.3">
      <c r="A49" s="72" t="s">
        <v>49</v>
      </c>
      <c r="B49" s="73"/>
      <c r="C49" s="74">
        <f t="shared" si="63"/>
        <v>45824</v>
      </c>
      <c r="D49" s="74">
        <f>C49</f>
        <v>45824</v>
      </c>
      <c r="E49" s="10"/>
      <c r="F49" s="10">
        <f t="shared" si="58"/>
        <v>1</v>
      </c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6"/>
      <c r="CX49" s="26"/>
      <c r="CY49" s="26"/>
      <c r="CZ49" s="26"/>
      <c r="DA49" s="26"/>
      <c r="DB49" s="26"/>
      <c r="DC49" s="26"/>
      <c r="DD49" s="26"/>
      <c r="DE49" s="26"/>
      <c r="DF49" s="26"/>
      <c r="DG49" s="26"/>
      <c r="DH49" s="26"/>
      <c r="DI49" s="26"/>
      <c r="DJ49" s="26"/>
      <c r="DK49" s="26"/>
      <c r="DL49" s="26"/>
      <c r="DM49" s="26"/>
      <c r="DN49" s="26"/>
      <c r="DO49" s="26"/>
      <c r="DP49" s="26"/>
      <c r="DQ49" s="26"/>
      <c r="DR49" s="26"/>
      <c r="DS49" s="26"/>
      <c r="DT49" s="26"/>
      <c r="DU49" s="26"/>
      <c r="DV49" s="26"/>
      <c r="DW49" s="26"/>
      <c r="DX49" s="26"/>
      <c r="DY49" s="26"/>
      <c r="DZ49" s="26"/>
      <c r="EA49" s="26"/>
      <c r="EB49" s="26"/>
    </row>
    <row r="50" spans="1:132" s="2" customFormat="1" ht="30" customHeight="1" thickBot="1" x14ac:dyDescent="0.3">
      <c r="A50" s="72" t="s">
        <v>50</v>
      </c>
      <c r="B50" s="73"/>
      <c r="C50" s="74">
        <f t="shared" si="63"/>
        <v>45825</v>
      </c>
      <c r="D50" s="74">
        <f>C50+1</f>
        <v>45826</v>
      </c>
      <c r="E50" s="10"/>
      <c r="F50" s="10">
        <f t="shared" si="58"/>
        <v>2</v>
      </c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  <c r="DR50" s="26"/>
      <c r="DS50" s="26"/>
      <c r="DT50" s="26"/>
      <c r="DU50" s="26"/>
      <c r="DV50" s="26"/>
      <c r="DW50" s="26"/>
      <c r="DX50" s="26"/>
      <c r="DY50" s="26"/>
      <c r="DZ50" s="26"/>
      <c r="EA50" s="26"/>
      <c r="EB50" s="26"/>
    </row>
    <row r="51" spans="1:132" s="2" customFormat="1" ht="30" customHeight="1" thickBot="1" x14ac:dyDescent="0.3">
      <c r="A51" s="72" t="s">
        <v>51</v>
      </c>
      <c r="B51" s="73"/>
      <c r="C51" s="74">
        <f t="shared" si="63"/>
        <v>45827</v>
      </c>
      <c r="D51" s="74">
        <f>C51+1</f>
        <v>45828</v>
      </c>
      <c r="E51" s="10"/>
      <c r="F51" s="10">
        <f t="shared" si="58"/>
        <v>2</v>
      </c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  <c r="DX51" s="26"/>
      <c r="DY51" s="26"/>
      <c r="DZ51" s="26"/>
      <c r="EA51" s="26"/>
      <c r="EB51" s="26"/>
    </row>
    <row r="52" spans="1:132" s="2" customFormat="1" ht="30" customHeight="1" thickBot="1" x14ac:dyDescent="0.3">
      <c r="A52" s="23" t="s">
        <v>1</v>
      </c>
      <c r="B52" s="24"/>
      <c r="C52" s="53"/>
      <c r="D52" s="54"/>
      <c r="E52" s="25"/>
      <c r="F52" s="25" t="str">
        <f t="shared" si="58"/>
        <v/>
      </c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</row>
    <row r="53" spans="1:132" ht="30" customHeight="1" x14ac:dyDescent="0.25">
      <c r="E53" s="5"/>
    </row>
    <row r="54" spans="1:132" ht="30" customHeight="1" x14ac:dyDescent="0.25">
      <c r="D54" s="30"/>
    </row>
  </sheetData>
  <mergeCells count="19">
    <mergeCell ref="AI4:AO4"/>
    <mergeCell ref="AP4:AV4"/>
    <mergeCell ref="AW4:BC4"/>
    <mergeCell ref="BD4:BJ4"/>
    <mergeCell ref="C3:D3"/>
    <mergeCell ref="G4:M4"/>
    <mergeCell ref="N4:T4"/>
    <mergeCell ref="U4:AA4"/>
    <mergeCell ref="AB4:AH4"/>
    <mergeCell ref="BK4:BQ4"/>
    <mergeCell ref="BR4:BX4"/>
    <mergeCell ref="BY4:CE4"/>
    <mergeCell ref="CF4:CL4"/>
    <mergeCell ref="CM4:CS4"/>
    <mergeCell ref="CT4:CZ4"/>
    <mergeCell ref="DA4:DG4"/>
    <mergeCell ref="DH4:DN4"/>
    <mergeCell ref="DO4:DU4"/>
    <mergeCell ref="DV4:EB4"/>
  </mergeCells>
  <conditionalFormatting sqref="B7:B52">
    <cfRule type="dataBar" priority="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G7:EB52">
    <cfRule type="expression" dxfId="1" priority="1">
      <formula>AND(task_end&gt;=G$5,task_start&lt;H$5)</formula>
    </cfRule>
    <cfRule type="expression" dxfId="0" priority="3">
      <formula>AND(task_start&lt;=G$5,ROUNDDOWN((task_end-task_start+1)*task_progress,0)+task_start-1&gt;=G$5)</formula>
    </cfRule>
  </conditionalFormatting>
  <dataValidations disablePrompts="1" count="1">
    <dataValidation type="whole" operator="greaterThanOrEqual" allowBlank="1" showInputMessage="1" promptTitle="Mostrar semana" prompt="Al cambiar este número, se desplazará la vista del diagrama de Gantt." sqref="C4" xr:uid="{00000000-0002-0000-0000-000000000000}">
      <formula1>1</formula1>
    </dataValidation>
  </dataValidations>
  <printOptions horizontalCentered="1"/>
  <pageMargins left="0.25" right="0.25" top="0.75" bottom="0.75" header="0.3" footer="0.3"/>
  <pageSetup paperSize="5" scale="29" fitToHeight="0" orientation="landscape" r:id="rId1"/>
  <headerFooter differentFirst="1" scaleWithDoc="0">
    <oddFooter>Page &amp;P of &amp;N</oddFooter>
  </headerFooter>
  <ignoredErrors>
    <ignoredError sqref="D35 D41 D49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B7:B52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44944C-1F1D-4162-962A-96F3FC8455D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708DBB9E-6D89-4A94-9DC5-964B7833E1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E8ED85-58B3-4608-8E91-0433556D50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ProjectSchedule</vt:lpstr>
      <vt:lpstr>Inicio_del_proyecto</vt:lpstr>
      <vt:lpstr>Semana_para_mostrar</vt:lpstr>
      <vt:lpstr>ProjectSchedule!task_end</vt:lpstr>
      <vt:lpstr>ProjectSchedule!task_progress</vt:lpstr>
      <vt:lpstr>ProjectSchedule!task_start</vt:lpstr>
      <vt:lpstr>ProjectSchedule!Títulos_a_imprimir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2021-12-14T20:18:50Z</dcterms:created>
  <dcterms:modified xsi:type="dcterms:W3CDTF">2025-04-05T21:19:40Z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